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dminmepcr-my.sharepoint.com/personal/shulan_martinez_arroyo_mep_go_cr/Documents/Escritorio/GESTIÓN/PRESUPUESTO/LIQUIDACIÓN NOV/"/>
    </mc:Choice>
  </mc:AlternateContent>
  <xr:revisionPtr revIDLastSave="11" documentId="11_85BDF25B5000D0497756D26DFCBE4E9FE3840C0E" xr6:coauthVersionLast="47" xr6:coauthVersionMax="47" xr10:uidLastSave="{C786C5BD-E19F-4802-8E58-4D37BA424220}"/>
  <bookViews>
    <workbookView xWindow="-110" yWindow="-110" windowWidth="19420" windowHeight="10300" xr2:uid="{00000000-000D-0000-FFFF-FFFF00000000}"/>
  </bookViews>
  <sheets>
    <sheet name="LIQUIDACION GENERAL" sheetId="1" r:id="rId1"/>
    <sheet name="LIQUIDACIÓN POR PARTIDA " sheetId="2" r:id="rId2"/>
    <sheet name="LIQUIDACIÓN POR SUBPARTIDA " sheetId="3" r:id="rId3"/>
  </sheets>
  <definedNames>
    <definedName name="_xlnm._FilterDatabase" localSheetId="0" hidden="1">'LIQUIDACION GENERAL'!$A$9:$AA$760</definedName>
    <definedName name="_xlnm._FilterDatabase" localSheetId="1" hidden="1">'LIQUIDACIÓN POR PARTIDA '!$A$9:$AA$677</definedName>
    <definedName name="_xlnm._FilterDatabase" localSheetId="2" hidden="1">'LIQUIDACIÓN POR SUBPARTIDA '!$A$9:$AA$774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1" i="3" l="1"/>
  <c r="X12" i="3"/>
  <c r="X13" i="3"/>
  <c r="X14" i="3"/>
  <c r="X15" i="3"/>
  <c r="X16" i="3"/>
  <c r="X17" i="3"/>
  <c r="X18" i="3"/>
  <c r="X19" i="3"/>
  <c r="X20" i="3"/>
  <c r="X21" i="3"/>
  <c r="X22" i="3"/>
  <c r="X23" i="3"/>
  <c r="X24" i="3"/>
  <c r="X25" i="3"/>
  <c r="X26" i="3"/>
  <c r="X27" i="3"/>
  <c r="X28" i="3"/>
  <c r="X29" i="3"/>
  <c r="X31" i="3"/>
  <c r="X32" i="3"/>
  <c r="X33" i="3"/>
  <c r="X34" i="3"/>
  <c r="X35" i="3"/>
  <c r="X36" i="3"/>
  <c r="X37" i="3"/>
  <c r="X38" i="3"/>
  <c r="X39" i="3"/>
  <c r="X40" i="3"/>
  <c r="X41" i="3"/>
  <c r="X42" i="3"/>
  <c r="X43" i="3"/>
  <c r="X45" i="3"/>
  <c r="X46" i="3"/>
  <c r="X47" i="3"/>
  <c r="X48" i="3"/>
  <c r="X49" i="3"/>
  <c r="X50" i="3"/>
  <c r="X51" i="3"/>
  <c r="X52" i="3"/>
  <c r="X53" i="3"/>
  <c r="X54" i="3"/>
  <c r="X56" i="3"/>
  <c r="X57" i="3"/>
  <c r="X58" i="3"/>
  <c r="X59" i="3"/>
  <c r="X60" i="3"/>
  <c r="X62" i="3"/>
  <c r="X63" i="3"/>
  <c r="X64" i="3"/>
  <c r="X65" i="3"/>
  <c r="X66" i="3"/>
  <c r="X68" i="3"/>
  <c r="X69" i="3"/>
  <c r="X71" i="3"/>
  <c r="X72" i="3"/>
  <c r="X73" i="3"/>
  <c r="X74" i="3"/>
  <c r="X75" i="3"/>
  <c r="X76" i="3"/>
  <c r="X77" i="3"/>
  <c r="X78" i="3"/>
  <c r="X79" i="3"/>
  <c r="X80" i="3"/>
  <c r="X81" i="3"/>
  <c r="X82" i="3"/>
  <c r="X83" i="3"/>
  <c r="X84" i="3"/>
  <c r="X85" i="3"/>
  <c r="X86" i="3"/>
  <c r="X88" i="3"/>
  <c r="X89" i="3"/>
  <c r="X90" i="3"/>
  <c r="X91" i="3"/>
  <c r="X92" i="3"/>
  <c r="X93" i="3"/>
  <c r="X94" i="3"/>
  <c r="X95" i="3"/>
  <c r="X96" i="3"/>
  <c r="X97" i="3"/>
  <c r="X98" i="3"/>
  <c r="X99" i="3"/>
  <c r="X100" i="3"/>
  <c r="X101" i="3"/>
  <c r="X102" i="3"/>
  <c r="X104" i="3"/>
  <c r="X105" i="3"/>
  <c r="X106" i="3"/>
  <c r="X107" i="3"/>
  <c r="X108" i="3"/>
  <c r="X109" i="3"/>
  <c r="X110" i="3"/>
  <c r="X111" i="3"/>
  <c r="X112" i="3"/>
  <c r="X113" i="3"/>
  <c r="X114" i="3"/>
  <c r="X115" i="3"/>
  <c r="X116" i="3"/>
  <c r="X117" i="3"/>
  <c r="X118" i="3"/>
  <c r="X119" i="3"/>
  <c r="X120" i="3"/>
  <c r="X121" i="3"/>
  <c r="X122" i="3"/>
  <c r="X123" i="3"/>
  <c r="X125" i="3"/>
  <c r="X126" i="3"/>
  <c r="X127" i="3"/>
  <c r="X128" i="3"/>
  <c r="X129" i="3"/>
  <c r="X130" i="3"/>
  <c r="X131" i="3"/>
  <c r="X132" i="3"/>
  <c r="X133" i="3"/>
  <c r="X134" i="3"/>
  <c r="X135" i="3"/>
  <c r="X136" i="3"/>
  <c r="X137" i="3"/>
  <c r="X138" i="3"/>
  <c r="X139" i="3"/>
  <c r="X140" i="3"/>
  <c r="X141" i="3"/>
  <c r="X142" i="3"/>
  <c r="X143" i="3"/>
  <c r="X144" i="3"/>
  <c r="X146" i="3"/>
  <c r="X147" i="3"/>
  <c r="X148" i="3"/>
  <c r="X149" i="3"/>
  <c r="X150" i="3"/>
  <c r="X151" i="3"/>
  <c r="X152" i="3"/>
  <c r="X153" i="3"/>
  <c r="X154" i="3"/>
  <c r="X155" i="3"/>
  <c r="X156" i="3"/>
  <c r="X157" i="3"/>
  <c r="X158" i="3"/>
  <c r="X159" i="3"/>
  <c r="X160" i="3"/>
  <c r="X161" i="3"/>
  <c r="X162" i="3"/>
  <c r="X163" i="3"/>
  <c r="X164" i="3"/>
  <c r="X165" i="3"/>
  <c r="X167" i="3"/>
  <c r="X168" i="3"/>
  <c r="X169" i="3"/>
  <c r="X170" i="3"/>
  <c r="X171" i="3"/>
  <c r="X172" i="3"/>
  <c r="X173" i="3"/>
  <c r="X174" i="3"/>
  <c r="X175" i="3"/>
  <c r="X176" i="3"/>
  <c r="X177" i="3"/>
  <c r="X178" i="3"/>
  <c r="X179" i="3"/>
  <c r="X180" i="3"/>
  <c r="X181" i="3"/>
  <c r="X182" i="3"/>
  <c r="X183" i="3"/>
  <c r="X184" i="3"/>
  <c r="X185" i="3"/>
  <c r="X187" i="3"/>
  <c r="X188" i="3"/>
  <c r="X189" i="3"/>
  <c r="X190" i="3"/>
  <c r="X191" i="3"/>
  <c r="X192" i="3"/>
  <c r="X193" i="3"/>
  <c r="X194" i="3"/>
  <c r="X195" i="3"/>
  <c r="X196" i="3"/>
  <c r="X197" i="3"/>
  <c r="X198" i="3"/>
  <c r="X199" i="3"/>
  <c r="X200" i="3"/>
  <c r="X201" i="3"/>
  <c r="X202" i="3"/>
  <c r="X203" i="3"/>
  <c r="X204" i="3"/>
  <c r="X205" i="3"/>
  <c r="X207" i="3"/>
  <c r="X208" i="3"/>
  <c r="X209" i="3"/>
  <c r="X210" i="3"/>
  <c r="X211" i="3"/>
  <c r="X212" i="3"/>
  <c r="X213" i="3"/>
  <c r="X214" i="3"/>
  <c r="X215" i="3"/>
  <c r="X216" i="3"/>
  <c r="X217" i="3"/>
  <c r="X218" i="3"/>
  <c r="X219" i="3"/>
  <c r="X220" i="3"/>
  <c r="X221" i="3"/>
  <c r="X223" i="3"/>
  <c r="X224" i="3"/>
  <c r="X225" i="3"/>
  <c r="X226" i="3"/>
  <c r="X227" i="3"/>
  <c r="X228" i="3"/>
  <c r="X229" i="3"/>
  <c r="X230" i="3"/>
  <c r="X231" i="3"/>
  <c r="X232" i="3"/>
  <c r="X233" i="3"/>
  <c r="X234" i="3"/>
  <c r="X235" i="3"/>
  <c r="X236" i="3"/>
  <c r="X237" i="3"/>
  <c r="X238" i="3"/>
  <c r="X239" i="3"/>
  <c r="X240" i="3"/>
  <c r="X241" i="3"/>
  <c r="X243" i="3"/>
  <c r="X244" i="3"/>
  <c r="X245" i="3"/>
  <c r="X246" i="3"/>
  <c r="X247" i="3"/>
  <c r="X248" i="3"/>
  <c r="X249" i="3"/>
  <c r="X250" i="3"/>
  <c r="X251" i="3"/>
  <c r="X252" i="3"/>
  <c r="X253" i="3"/>
  <c r="X254" i="3"/>
  <c r="X255" i="3"/>
  <c r="X256" i="3"/>
  <c r="X257" i="3"/>
  <c r="X258" i="3"/>
  <c r="X259" i="3"/>
  <c r="X260" i="3"/>
  <c r="X261" i="3"/>
  <c r="X263" i="3"/>
  <c r="X264" i="3"/>
  <c r="X265" i="3"/>
  <c r="X266" i="3"/>
  <c r="X267" i="3"/>
  <c r="X268" i="3"/>
  <c r="X269" i="3"/>
  <c r="X270" i="3"/>
  <c r="X271" i="3"/>
  <c r="X272" i="3"/>
  <c r="X273" i="3"/>
  <c r="X274" i="3"/>
  <c r="X275" i="3"/>
  <c r="X276" i="3"/>
  <c r="X277" i="3"/>
  <c r="X279" i="3"/>
  <c r="X281" i="3"/>
  <c r="X282" i="3"/>
  <c r="X284" i="3"/>
  <c r="X286" i="3"/>
  <c r="X288" i="3"/>
  <c r="X290" i="3"/>
  <c r="X292" i="3"/>
  <c r="X293" i="3"/>
  <c r="X295" i="3"/>
  <c r="X296" i="3"/>
  <c r="X298" i="3"/>
  <c r="X299" i="3"/>
  <c r="X301" i="3"/>
  <c r="X303" i="3"/>
  <c r="X304" i="3"/>
  <c r="X305" i="3"/>
  <c r="X306" i="3"/>
  <c r="X307" i="3"/>
  <c r="X309" i="3"/>
  <c r="X311" i="3"/>
  <c r="X312" i="3"/>
  <c r="X313" i="3"/>
  <c r="X315" i="3"/>
  <c r="X316" i="3"/>
  <c r="X317" i="3"/>
  <c r="X318" i="3"/>
  <c r="X319" i="3"/>
  <c r="X321" i="3"/>
  <c r="X323" i="3"/>
  <c r="X324" i="3"/>
  <c r="X326" i="3"/>
  <c r="X328" i="3"/>
  <c r="X329" i="3"/>
  <c r="X331" i="3"/>
  <c r="X332" i="3"/>
  <c r="X333" i="3"/>
  <c r="X334" i="3"/>
  <c r="X335" i="3"/>
  <c r="X336" i="3"/>
  <c r="X338" i="3"/>
  <c r="X339" i="3"/>
  <c r="X340" i="3"/>
  <c r="X341" i="3"/>
  <c r="X342" i="3"/>
  <c r="X343" i="3"/>
  <c r="X344" i="3"/>
  <c r="X345" i="3"/>
  <c r="X346" i="3"/>
  <c r="X347" i="3"/>
  <c r="X349" i="3"/>
  <c r="X350" i="3"/>
  <c r="X351" i="3"/>
  <c r="X352" i="3"/>
  <c r="X353" i="3"/>
  <c r="X354" i="3"/>
  <c r="X355" i="3"/>
  <c r="X356" i="3"/>
  <c r="X357" i="3"/>
  <c r="X358" i="3"/>
  <c r="X359" i="3"/>
  <c r="X361" i="3"/>
  <c r="X362" i="3"/>
  <c r="X364" i="3"/>
  <c r="X365" i="3"/>
  <c r="X367" i="3"/>
  <c r="X368" i="3"/>
  <c r="X369" i="3"/>
  <c r="X370" i="3"/>
  <c r="X371" i="3"/>
  <c r="X372" i="3"/>
  <c r="X374" i="3"/>
  <c r="X375" i="3"/>
  <c r="X376" i="3"/>
  <c r="X377" i="3"/>
  <c r="X378" i="3"/>
  <c r="X380" i="3"/>
  <c r="X382" i="3"/>
  <c r="X383" i="3"/>
  <c r="X385" i="3"/>
  <c r="X387" i="3"/>
  <c r="X388" i="3"/>
  <c r="X390" i="3"/>
  <c r="X391" i="3"/>
  <c r="X392" i="3"/>
  <c r="X394" i="3"/>
  <c r="X395" i="3"/>
  <c r="X396" i="3"/>
  <c r="X397" i="3"/>
  <c r="X399" i="3"/>
  <c r="X400" i="3"/>
  <c r="X401" i="3"/>
  <c r="X402" i="3"/>
  <c r="X403" i="3"/>
  <c r="X404" i="3"/>
  <c r="X406" i="3"/>
  <c r="X408" i="3"/>
  <c r="X409" i="3"/>
  <c r="X411" i="3"/>
  <c r="X412" i="3"/>
  <c r="X413" i="3"/>
  <c r="X414" i="3"/>
  <c r="X415" i="3"/>
  <c r="X416" i="3"/>
  <c r="X417" i="3"/>
  <c r="X418" i="3"/>
  <c r="X419" i="3"/>
  <c r="X420" i="3"/>
  <c r="X421" i="3"/>
  <c r="X422" i="3"/>
  <c r="X423" i="3"/>
  <c r="X424" i="3"/>
  <c r="X426" i="3"/>
  <c r="X428" i="3"/>
  <c r="X429" i="3"/>
  <c r="X431" i="3"/>
  <c r="X432" i="3"/>
  <c r="X434" i="3"/>
  <c r="X436" i="3"/>
  <c r="X437" i="3"/>
  <c r="X438" i="3"/>
  <c r="X440" i="3"/>
  <c r="X442" i="3"/>
  <c r="X444" i="3"/>
  <c r="X445" i="3"/>
  <c r="X447" i="3"/>
  <c r="X448" i="3"/>
  <c r="X450" i="3"/>
  <c r="X452" i="3"/>
  <c r="X453" i="3"/>
  <c r="X454" i="3"/>
  <c r="X455" i="3"/>
  <c r="X456" i="3"/>
  <c r="X457" i="3"/>
  <c r="X459" i="3"/>
  <c r="X460" i="3"/>
  <c r="X462" i="3"/>
  <c r="X463" i="3"/>
  <c r="X465" i="3"/>
  <c r="X466" i="3"/>
  <c r="X467" i="3"/>
  <c r="X469" i="3"/>
  <c r="X470" i="3"/>
  <c r="X471" i="3"/>
  <c r="X473" i="3"/>
  <c r="X474" i="3"/>
  <c r="X475" i="3"/>
  <c r="X477" i="3"/>
  <c r="X478" i="3"/>
  <c r="X480" i="3"/>
  <c r="X481" i="3"/>
  <c r="X482" i="3"/>
  <c r="X483" i="3"/>
  <c r="X484" i="3"/>
  <c r="X485" i="3"/>
  <c r="X486" i="3"/>
  <c r="X487" i="3"/>
  <c r="X488" i="3"/>
  <c r="X489" i="3"/>
  <c r="X491" i="3"/>
  <c r="X492" i="3"/>
  <c r="X493" i="3"/>
  <c r="X495" i="3"/>
  <c r="X496" i="3"/>
  <c r="X497" i="3"/>
  <c r="X499" i="3"/>
  <c r="X500" i="3"/>
  <c r="X501" i="3"/>
  <c r="X503" i="3"/>
  <c r="X504" i="3"/>
  <c r="X506" i="3"/>
  <c r="X507" i="3"/>
  <c r="X508" i="3"/>
  <c r="X510" i="3"/>
  <c r="X511" i="3"/>
  <c r="X512" i="3"/>
  <c r="X514" i="3"/>
  <c r="X515" i="3"/>
  <c r="X516" i="3"/>
  <c r="X518" i="3"/>
  <c r="X519" i="3"/>
  <c r="X520" i="3"/>
  <c r="X521" i="3"/>
  <c r="X522" i="3"/>
  <c r="X523" i="3"/>
  <c r="X524" i="3"/>
  <c r="X526" i="3"/>
  <c r="X527" i="3"/>
  <c r="X528" i="3"/>
  <c r="X529" i="3"/>
  <c r="X530" i="3"/>
  <c r="X532" i="3"/>
  <c r="X533" i="3"/>
  <c r="X534" i="3"/>
  <c r="X535" i="3"/>
  <c r="X536" i="3"/>
  <c r="X537" i="3"/>
  <c r="X538" i="3"/>
  <c r="X539" i="3"/>
  <c r="X541" i="3"/>
  <c r="X542" i="3"/>
  <c r="X544" i="3"/>
  <c r="X545" i="3"/>
  <c r="X546" i="3"/>
  <c r="X547" i="3"/>
  <c r="X548" i="3"/>
  <c r="X549" i="3"/>
  <c r="X551" i="3"/>
  <c r="X552" i="3"/>
  <c r="X553" i="3"/>
  <c r="X554" i="3"/>
  <c r="X555" i="3"/>
  <c r="X556" i="3"/>
  <c r="X558" i="3"/>
  <c r="X559" i="3"/>
  <c r="X561" i="3"/>
  <c r="X563" i="3"/>
  <c r="X564" i="3"/>
  <c r="X565" i="3"/>
  <c r="X566" i="3"/>
  <c r="X567" i="3"/>
  <c r="X568" i="3"/>
  <c r="X569" i="3"/>
  <c r="X570" i="3"/>
  <c r="X572" i="3"/>
  <c r="X573" i="3"/>
  <c r="X574" i="3"/>
  <c r="X575" i="3"/>
  <c r="X576" i="3"/>
  <c r="X577" i="3"/>
  <c r="X578" i="3"/>
  <c r="X579" i="3"/>
  <c r="X580" i="3"/>
  <c r="X581" i="3"/>
  <c r="X582" i="3"/>
  <c r="X583" i="3"/>
  <c r="X584" i="3"/>
  <c r="X585" i="3"/>
  <c r="X586" i="3"/>
  <c r="X587" i="3"/>
  <c r="X588" i="3"/>
  <c r="X589" i="3"/>
  <c r="X590" i="3"/>
  <c r="X591" i="3"/>
  <c r="X592" i="3"/>
  <c r="X593" i="3"/>
  <c r="X594" i="3"/>
  <c r="X595" i="3"/>
  <c r="X596" i="3"/>
  <c r="X597" i="3"/>
  <c r="X598" i="3"/>
  <c r="X599" i="3"/>
  <c r="X600" i="3"/>
  <c r="X601" i="3"/>
  <c r="X602" i="3"/>
  <c r="X603" i="3"/>
  <c r="X604" i="3"/>
  <c r="X605" i="3"/>
  <c r="X606" i="3"/>
  <c r="X607" i="3"/>
  <c r="X608" i="3"/>
  <c r="X609" i="3"/>
  <c r="X610" i="3"/>
  <c r="X611" i="3"/>
  <c r="X612" i="3"/>
  <c r="X613" i="3"/>
  <c r="X614" i="3"/>
  <c r="X615" i="3"/>
  <c r="X616" i="3"/>
  <c r="X617" i="3"/>
  <c r="X618" i="3"/>
  <c r="X619" i="3"/>
  <c r="X620" i="3"/>
  <c r="X621" i="3"/>
  <c r="X622" i="3"/>
  <c r="X623" i="3"/>
  <c r="X624" i="3"/>
  <c r="X625" i="3"/>
  <c r="X626" i="3"/>
  <c r="X627" i="3"/>
  <c r="X628" i="3"/>
  <c r="X629" i="3"/>
  <c r="X630" i="3"/>
  <c r="X631" i="3"/>
  <c r="X632" i="3"/>
  <c r="X633" i="3"/>
  <c r="X634" i="3"/>
  <c r="X635" i="3"/>
  <c r="X636" i="3"/>
  <c r="X637" i="3"/>
  <c r="X638" i="3"/>
  <c r="X639" i="3"/>
  <c r="X640" i="3"/>
  <c r="X641" i="3"/>
  <c r="X642" i="3"/>
  <c r="X643" i="3"/>
  <c r="X644" i="3"/>
  <c r="X645" i="3"/>
  <c r="X646" i="3"/>
  <c r="X647" i="3"/>
  <c r="X648" i="3"/>
  <c r="X649" i="3"/>
  <c r="X650" i="3"/>
  <c r="X651" i="3"/>
  <c r="X652" i="3"/>
  <c r="X653" i="3"/>
  <c r="X654" i="3"/>
  <c r="X655" i="3"/>
  <c r="X656" i="3"/>
  <c r="X657" i="3"/>
  <c r="X658" i="3"/>
  <c r="X659" i="3"/>
  <c r="X660" i="3"/>
  <c r="X661" i="3"/>
  <c r="X662" i="3"/>
  <c r="X663" i="3"/>
  <c r="X664" i="3"/>
  <c r="X665" i="3"/>
  <c r="X666" i="3"/>
  <c r="X667" i="3"/>
  <c r="X668" i="3"/>
  <c r="X669" i="3"/>
  <c r="X670" i="3"/>
  <c r="X671" i="3"/>
  <c r="X672" i="3"/>
  <c r="X673" i="3"/>
  <c r="X674" i="3"/>
  <c r="X675" i="3"/>
  <c r="X676" i="3"/>
  <c r="X677" i="3"/>
  <c r="X678" i="3"/>
  <c r="X679" i="3"/>
  <c r="X680" i="3"/>
  <c r="X681" i="3"/>
  <c r="X682" i="3"/>
  <c r="X683" i="3"/>
  <c r="X684" i="3"/>
  <c r="X685" i="3"/>
  <c r="X686" i="3"/>
  <c r="X687" i="3"/>
  <c r="X688" i="3"/>
  <c r="X690" i="3"/>
  <c r="X692" i="3"/>
  <c r="X694" i="3"/>
  <c r="X696" i="3"/>
  <c r="X698" i="3"/>
  <c r="X699" i="3"/>
  <c r="X700" i="3"/>
  <c r="X701" i="3"/>
  <c r="X702" i="3"/>
  <c r="X703" i="3"/>
  <c r="X704" i="3"/>
  <c r="X705" i="3"/>
  <c r="X706" i="3"/>
  <c r="X707" i="3"/>
  <c r="X708" i="3"/>
  <c r="X709" i="3"/>
  <c r="X710" i="3"/>
  <c r="X711" i="3"/>
  <c r="X712" i="3"/>
  <c r="X714" i="3"/>
  <c r="X715" i="3"/>
  <c r="X716" i="3"/>
  <c r="X718" i="3"/>
  <c r="X719" i="3"/>
  <c r="X720" i="3"/>
  <c r="X721" i="3"/>
  <c r="X722" i="3"/>
  <c r="X723" i="3"/>
  <c r="X724" i="3"/>
  <c r="X725" i="3"/>
  <c r="X727" i="3"/>
  <c r="X728" i="3"/>
  <c r="X729" i="3"/>
  <c r="X730" i="3"/>
  <c r="X731" i="3"/>
  <c r="X732" i="3"/>
  <c r="X733" i="3"/>
  <c r="X734" i="3"/>
  <c r="X735" i="3"/>
  <c r="X737" i="3"/>
  <c r="X738" i="3"/>
  <c r="X740" i="3"/>
  <c r="X741" i="3"/>
  <c r="X742" i="3"/>
  <c r="X743" i="3"/>
  <c r="X744" i="3"/>
  <c r="X745" i="3"/>
  <c r="X747" i="3"/>
  <c r="X748" i="3"/>
  <c r="X749" i="3"/>
  <c r="X750" i="3"/>
  <c r="X751" i="3"/>
  <c r="X752" i="3"/>
  <c r="X753" i="3"/>
  <c r="X754" i="3"/>
  <c r="X755" i="3"/>
  <c r="X757" i="3"/>
  <c r="X759" i="3"/>
  <c r="X760" i="3"/>
  <c r="X761" i="3"/>
  <c r="X762" i="3"/>
  <c r="X763" i="3"/>
  <c r="X764" i="3"/>
  <c r="X765" i="3"/>
  <c r="X766" i="3"/>
  <c r="X767" i="3"/>
  <c r="X769" i="3"/>
  <c r="X771" i="3"/>
  <c r="X772" i="3"/>
  <c r="X774" i="3"/>
  <c r="V775" i="3"/>
  <c r="U775" i="3"/>
  <c r="T775" i="3"/>
  <c r="S775" i="3"/>
  <c r="R775" i="3"/>
  <c r="Q775" i="3"/>
  <c r="P775" i="3"/>
  <c r="O775" i="3"/>
  <c r="M775" i="3"/>
  <c r="L775" i="3"/>
  <c r="K775" i="3"/>
  <c r="V773" i="3"/>
  <c r="U773" i="3"/>
  <c r="T773" i="3"/>
  <c r="S773" i="3"/>
  <c r="R773" i="3"/>
  <c r="Q773" i="3"/>
  <c r="P773" i="3"/>
  <c r="O773" i="3"/>
  <c r="M773" i="3"/>
  <c r="L773" i="3"/>
  <c r="K773" i="3"/>
  <c r="V770" i="3"/>
  <c r="U770" i="3"/>
  <c r="T770" i="3"/>
  <c r="S770" i="3"/>
  <c r="R770" i="3"/>
  <c r="Q770" i="3"/>
  <c r="P770" i="3"/>
  <c r="O770" i="3"/>
  <c r="M770" i="3"/>
  <c r="L770" i="3"/>
  <c r="K770" i="3"/>
  <c r="V768" i="3"/>
  <c r="U768" i="3"/>
  <c r="T768" i="3"/>
  <c r="S768" i="3"/>
  <c r="R768" i="3"/>
  <c r="Q768" i="3"/>
  <c r="P768" i="3"/>
  <c r="O768" i="3"/>
  <c r="M768" i="3"/>
  <c r="L768" i="3"/>
  <c r="K768" i="3"/>
  <c r="V758" i="3"/>
  <c r="U758" i="3"/>
  <c r="T758" i="3"/>
  <c r="S758" i="3"/>
  <c r="R758" i="3"/>
  <c r="Q758" i="3"/>
  <c r="P758" i="3"/>
  <c r="O758" i="3"/>
  <c r="M758" i="3"/>
  <c r="L758" i="3"/>
  <c r="K758" i="3"/>
  <c r="V756" i="3"/>
  <c r="U756" i="3"/>
  <c r="T756" i="3"/>
  <c r="S756" i="3"/>
  <c r="R756" i="3"/>
  <c r="Q756" i="3"/>
  <c r="P756" i="3"/>
  <c r="O756" i="3"/>
  <c r="M756" i="3"/>
  <c r="L756" i="3"/>
  <c r="K756" i="3"/>
  <c r="V746" i="3"/>
  <c r="U746" i="3"/>
  <c r="T746" i="3"/>
  <c r="S746" i="3"/>
  <c r="R746" i="3"/>
  <c r="Q746" i="3"/>
  <c r="P746" i="3"/>
  <c r="O746" i="3"/>
  <c r="M746" i="3"/>
  <c r="L746" i="3"/>
  <c r="K746" i="3"/>
  <c r="V739" i="3"/>
  <c r="U739" i="3"/>
  <c r="T739" i="3"/>
  <c r="S739" i="3"/>
  <c r="R739" i="3"/>
  <c r="Q739" i="3"/>
  <c r="P739" i="3"/>
  <c r="O739" i="3"/>
  <c r="M739" i="3"/>
  <c r="L739" i="3"/>
  <c r="K739" i="3"/>
  <c r="V736" i="3"/>
  <c r="U736" i="3"/>
  <c r="T736" i="3"/>
  <c r="S736" i="3"/>
  <c r="R736" i="3"/>
  <c r="Q736" i="3"/>
  <c r="P736" i="3"/>
  <c r="O736" i="3"/>
  <c r="M736" i="3"/>
  <c r="L736" i="3"/>
  <c r="K736" i="3"/>
  <c r="V726" i="3"/>
  <c r="U726" i="3"/>
  <c r="T726" i="3"/>
  <c r="S726" i="3"/>
  <c r="R726" i="3"/>
  <c r="Q726" i="3"/>
  <c r="P726" i="3"/>
  <c r="O726" i="3"/>
  <c r="M726" i="3"/>
  <c r="L726" i="3"/>
  <c r="K726" i="3"/>
  <c r="V717" i="3"/>
  <c r="U717" i="3"/>
  <c r="T717" i="3"/>
  <c r="S717" i="3"/>
  <c r="R717" i="3"/>
  <c r="Q717" i="3"/>
  <c r="P717" i="3"/>
  <c r="O717" i="3"/>
  <c r="M717" i="3"/>
  <c r="L717" i="3"/>
  <c r="K717" i="3"/>
  <c r="V713" i="3"/>
  <c r="U713" i="3"/>
  <c r="T713" i="3"/>
  <c r="S713" i="3"/>
  <c r="R713" i="3"/>
  <c r="Q713" i="3"/>
  <c r="P713" i="3"/>
  <c r="O713" i="3"/>
  <c r="M713" i="3"/>
  <c r="L713" i="3"/>
  <c r="K713" i="3"/>
  <c r="V697" i="3"/>
  <c r="U697" i="3"/>
  <c r="T697" i="3"/>
  <c r="S697" i="3"/>
  <c r="R697" i="3"/>
  <c r="Q697" i="3"/>
  <c r="P697" i="3"/>
  <c r="O697" i="3"/>
  <c r="M697" i="3"/>
  <c r="L697" i="3"/>
  <c r="K697" i="3"/>
  <c r="V695" i="3"/>
  <c r="U695" i="3"/>
  <c r="T695" i="3"/>
  <c r="S695" i="3"/>
  <c r="R695" i="3"/>
  <c r="Q695" i="3"/>
  <c r="P695" i="3"/>
  <c r="O695" i="3"/>
  <c r="M695" i="3"/>
  <c r="L695" i="3"/>
  <c r="K695" i="3"/>
  <c r="V693" i="3"/>
  <c r="U693" i="3"/>
  <c r="T693" i="3"/>
  <c r="S693" i="3"/>
  <c r="R693" i="3"/>
  <c r="Q693" i="3"/>
  <c r="P693" i="3"/>
  <c r="O693" i="3"/>
  <c r="M693" i="3"/>
  <c r="L693" i="3"/>
  <c r="K693" i="3"/>
  <c r="V691" i="3"/>
  <c r="U691" i="3"/>
  <c r="T691" i="3"/>
  <c r="S691" i="3"/>
  <c r="R691" i="3"/>
  <c r="Q691" i="3"/>
  <c r="P691" i="3"/>
  <c r="O691" i="3"/>
  <c r="M691" i="3"/>
  <c r="L691" i="3"/>
  <c r="K691" i="3"/>
  <c r="V689" i="3"/>
  <c r="U689" i="3"/>
  <c r="T689" i="3"/>
  <c r="S689" i="3"/>
  <c r="R689" i="3"/>
  <c r="Q689" i="3"/>
  <c r="P689" i="3"/>
  <c r="O689" i="3"/>
  <c r="M689" i="3"/>
  <c r="L689" i="3"/>
  <c r="K689" i="3"/>
  <c r="V571" i="3"/>
  <c r="U571" i="3"/>
  <c r="T571" i="3"/>
  <c r="S571" i="3"/>
  <c r="R571" i="3"/>
  <c r="Q571" i="3"/>
  <c r="P571" i="3"/>
  <c r="O571" i="3"/>
  <c r="M571" i="3"/>
  <c r="L571" i="3"/>
  <c r="K571" i="3"/>
  <c r="V562" i="3"/>
  <c r="U562" i="3"/>
  <c r="T562" i="3"/>
  <c r="S562" i="3"/>
  <c r="R562" i="3"/>
  <c r="Q562" i="3"/>
  <c r="P562" i="3"/>
  <c r="O562" i="3"/>
  <c r="M562" i="3"/>
  <c r="L562" i="3"/>
  <c r="X562" i="3" s="1"/>
  <c r="K562" i="3"/>
  <c r="V560" i="3"/>
  <c r="U560" i="3"/>
  <c r="T560" i="3"/>
  <c r="S560" i="3"/>
  <c r="R560" i="3"/>
  <c r="Q560" i="3"/>
  <c r="P560" i="3"/>
  <c r="O560" i="3"/>
  <c r="M560" i="3"/>
  <c r="L560" i="3"/>
  <c r="K560" i="3"/>
  <c r="V557" i="3"/>
  <c r="U557" i="3"/>
  <c r="T557" i="3"/>
  <c r="S557" i="3"/>
  <c r="R557" i="3"/>
  <c r="Q557" i="3"/>
  <c r="P557" i="3"/>
  <c r="O557" i="3"/>
  <c r="M557" i="3"/>
  <c r="L557" i="3"/>
  <c r="K557" i="3"/>
  <c r="V550" i="3"/>
  <c r="U550" i="3"/>
  <c r="T550" i="3"/>
  <c r="S550" i="3"/>
  <c r="R550" i="3"/>
  <c r="Q550" i="3"/>
  <c r="P550" i="3"/>
  <c r="O550" i="3"/>
  <c r="M550" i="3"/>
  <c r="L550" i="3"/>
  <c r="K550" i="3"/>
  <c r="V543" i="3"/>
  <c r="U543" i="3"/>
  <c r="T543" i="3"/>
  <c r="S543" i="3"/>
  <c r="R543" i="3"/>
  <c r="Q543" i="3"/>
  <c r="P543" i="3"/>
  <c r="O543" i="3"/>
  <c r="M543" i="3"/>
  <c r="L543" i="3"/>
  <c r="K543" i="3"/>
  <c r="V540" i="3"/>
  <c r="U540" i="3"/>
  <c r="T540" i="3"/>
  <c r="S540" i="3"/>
  <c r="R540" i="3"/>
  <c r="Q540" i="3"/>
  <c r="P540" i="3"/>
  <c r="O540" i="3"/>
  <c r="M540" i="3"/>
  <c r="L540" i="3"/>
  <c r="K540" i="3"/>
  <c r="V531" i="3"/>
  <c r="U531" i="3"/>
  <c r="T531" i="3"/>
  <c r="S531" i="3"/>
  <c r="R531" i="3"/>
  <c r="Q531" i="3"/>
  <c r="P531" i="3"/>
  <c r="O531" i="3"/>
  <c r="M531" i="3"/>
  <c r="L531" i="3"/>
  <c r="K531" i="3"/>
  <c r="V525" i="3"/>
  <c r="U525" i="3"/>
  <c r="T525" i="3"/>
  <c r="S525" i="3"/>
  <c r="R525" i="3"/>
  <c r="Q525" i="3"/>
  <c r="P525" i="3"/>
  <c r="O525" i="3"/>
  <c r="M525" i="3"/>
  <c r="L525" i="3"/>
  <c r="K525" i="3"/>
  <c r="V517" i="3"/>
  <c r="U517" i="3"/>
  <c r="T517" i="3"/>
  <c r="S517" i="3"/>
  <c r="R517" i="3"/>
  <c r="Q517" i="3"/>
  <c r="P517" i="3"/>
  <c r="O517" i="3"/>
  <c r="M517" i="3"/>
  <c r="L517" i="3"/>
  <c r="K517" i="3"/>
  <c r="V513" i="3"/>
  <c r="U513" i="3"/>
  <c r="T513" i="3"/>
  <c r="S513" i="3"/>
  <c r="R513" i="3"/>
  <c r="Q513" i="3"/>
  <c r="P513" i="3"/>
  <c r="O513" i="3"/>
  <c r="M513" i="3"/>
  <c r="L513" i="3"/>
  <c r="K513" i="3"/>
  <c r="V509" i="3"/>
  <c r="U509" i="3"/>
  <c r="T509" i="3"/>
  <c r="S509" i="3"/>
  <c r="R509" i="3"/>
  <c r="Q509" i="3"/>
  <c r="P509" i="3"/>
  <c r="O509" i="3"/>
  <c r="M509" i="3"/>
  <c r="L509" i="3"/>
  <c r="K509" i="3"/>
  <c r="V505" i="3"/>
  <c r="U505" i="3"/>
  <c r="T505" i="3"/>
  <c r="S505" i="3"/>
  <c r="R505" i="3"/>
  <c r="Q505" i="3"/>
  <c r="P505" i="3"/>
  <c r="O505" i="3"/>
  <c r="M505" i="3"/>
  <c r="L505" i="3"/>
  <c r="K505" i="3"/>
  <c r="V502" i="3"/>
  <c r="U502" i="3"/>
  <c r="T502" i="3"/>
  <c r="S502" i="3"/>
  <c r="R502" i="3"/>
  <c r="Q502" i="3"/>
  <c r="P502" i="3"/>
  <c r="O502" i="3"/>
  <c r="M502" i="3"/>
  <c r="L502" i="3"/>
  <c r="K502" i="3"/>
  <c r="V498" i="3"/>
  <c r="U498" i="3"/>
  <c r="T498" i="3"/>
  <c r="S498" i="3"/>
  <c r="R498" i="3"/>
  <c r="Q498" i="3"/>
  <c r="P498" i="3"/>
  <c r="O498" i="3"/>
  <c r="M498" i="3"/>
  <c r="L498" i="3"/>
  <c r="K498" i="3"/>
  <c r="V494" i="3"/>
  <c r="U494" i="3"/>
  <c r="T494" i="3"/>
  <c r="S494" i="3"/>
  <c r="R494" i="3"/>
  <c r="Q494" i="3"/>
  <c r="P494" i="3"/>
  <c r="O494" i="3"/>
  <c r="M494" i="3"/>
  <c r="L494" i="3"/>
  <c r="K494" i="3"/>
  <c r="V490" i="3"/>
  <c r="U490" i="3"/>
  <c r="T490" i="3"/>
  <c r="S490" i="3"/>
  <c r="R490" i="3"/>
  <c r="Q490" i="3"/>
  <c r="P490" i="3"/>
  <c r="O490" i="3"/>
  <c r="M490" i="3"/>
  <c r="L490" i="3"/>
  <c r="K490" i="3"/>
  <c r="V479" i="3"/>
  <c r="U479" i="3"/>
  <c r="T479" i="3"/>
  <c r="S479" i="3"/>
  <c r="R479" i="3"/>
  <c r="Q479" i="3"/>
  <c r="P479" i="3"/>
  <c r="O479" i="3"/>
  <c r="M479" i="3"/>
  <c r="L479" i="3"/>
  <c r="K479" i="3"/>
  <c r="V476" i="3"/>
  <c r="U476" i="3"/>
  <c r="T476" i="3"/>
  <c r="S476" i="3"/>
  <c r="R476" i="3"/>
  <c r="Q476" i="3"/>
  <c r="P476" i="3"/>
  <c r="O476" i="3"/>
  <c r="M476" i="3"/>
  <c r="L476" i="3"/>
  <c r="K476" i="3"/>
  <c r="V472" i="3"/>
  <c r="U472" i="3"/>
  <c r="T472" i="3"/>
  <c r="S472" i="3"/>
  <c r="R472" i="3"/>
  <c r="Q472" i="3"/>
  <c r="P472" i="3"/>
  <c r="O472" i="3"/>
  <c r="M472" i="3"/>
  <c r="L472" i="3"/>
  <c r="K472" i="3"/>
  <c r="V468" i="3"/>
  <c r="U468" i="3"/>
  <c r="T468" i="3"/>
  <c r="S468" i="3"/>
  <c r="R468" i="3"/>
  <c r="Q468" i="3"/>
  <c r="P468" i="3"/>
  <c r="O468" i="3"/>
  <c r="M468" i="3"/>
  <c r="L468" i="3"/>
  <c r="K468" i="3"/>
  <c r="V464" i="3"/>
  <c r="U464" i="3"/>
  <c r="T464" i="3"/>
  <c r="S464" i="3"/>
  <c r="R464" i="3"/>
  <c r="Q464" i="3"/>
  <c r="P464" i="3"/>
  <c r="O464" i="3"/>
  <c r="M464" i="3"/>
  <c r="L464" i="3"/>
  <c r="K464" i="3"/>
  <c r="V461" i="3"/>
  <c r="U461" i="3"/>
  <c r="T461" i="3"/>
  <c r="S461" i="3"/>
  <c r="R461" i="3"/>
  <c r="Q461" i="3"/>
  <c r="P461" i="3"/>
  <c r="O461" i="3"/>
  <c r="M461" i="3"/>
  <c r="L461" i="3"/>
  <c r="K461" i="3"/>
  <c r="V458" i="3"/>
  <c r="U458" i="3"/>
  <c r="T458" i="3"/>
  <c r="S458" i="3"/>
  <c r="R458" i="3"/>
  <c r="Q458" i="3"/>
  <c r="P458" i="3"/>
  <c r="O458" i="3"/>
  <c r="M458" i="3"/>
  <c r="L458" i="3"/>
  <c r="K458" i="3"/>
  <c r="V451" i="3"/>
  <c r="U451" i="3"/>
  <c r="T451" i="3"/>
  <c r="S451" i="3"/>
  <c r="R451" i="3"/>
  <c r="Q451" i="3"/>
  <c r="P451" i="3"/>
  <c r="O451" i="3"/>
  <c r="M451" i="3"/>
  <c r="L451" i="3"/>
  <c r="K451" i="3"/>
  <c r="V449" i="3"/>
  <c r="U449" i="3"/>
  <c r="T449" i="3"/>
  <c r="S449" i="3"/>
  <c r="R449" i="3"/>
  <c r="Q449" i="3"/>
  <c r="P449" i="3"/>
  <c r="O449" i="3"/>
  <c r="M449" i="3"/>
  <c r="L449" i="3"/>
  <c r="K449" i="3"/>
  <c r="V446" i="3"/>
  <c r="U446" i="3"/>
  <c r="T446" i="3"/>
  <c r="S446" i="3"/>
  <c r="R446" i="3"/>
  <c r="Q446" i="3"/>
  <c r="P446" i="3"/>
  <c r="O446" i="3"/>
  <c r="M446" i="3"/>
  <c r="L446" i="3"/>
  <c r="K446" i="3"/>
  <c r="V443" i="3"/>
  <c r="U443" i="3"/>
  <c r="T443" i="3"/>
  <c r="S443" i="3"/>
  <c r="R443" i="3"/>
  <c r="Q443" i="3"/>
  <c r="P443" i="3"/>
  <c r="O443" i="3"/>
  <c r="M443" i="3"/>
  <c r="L443" i="3"/>
  <c r="K443" i="3"/>
  <c r="V441" i="3"/>
  <c r="U441" i="3"/>
  <c r="T441" i="3"/>
  <c r="S441" i="3"/>
  <c r="R441" i="3"/>
  <c r="Q441" i="3"/>
  <c r="P441" i="3"/>
  <c r="O441" i="3"/>
  <c r="M441" i="3"/>
  <c r="L441" i="3"/>
  <c r="K441" i="3"/>
  <c r="V439" i="3"/>
  <c r="U439" i="3"/>
  <c r="T439" i="3"/>
  <c r="S439" i="3"/>
  <c r="R439" i="3"/>
  <c r="Q439" i="3"/>
  <c r="P439" i="3"/>
  <c r="O439" i="3"/>
  <c r="M439" i="3"/>
  <c r="L439" i="3"/>
  <c r="K439" i="3"/>
  <c r="V435" i="3"/>
  <c r="U435" i="3"/>
  <c r="T435" i="3"/>
  <c r="S435" i="3"/>
  <c r="R435" i="3"/>
  <c r="Q435" i="3"/>
  <c r="P435" i="3"/>
  <c r="O435" i="3"/>
  <c r="M435" i="3"/>
  <c r="L435" i="3"/>
  <c r="K435" i="3"/>
  <c r="V433" i="3"/>
  <c r="U433" i="3"/>
  <c r="T433" i="3"/>
  <c r="S433" i="3"/>
  <c r="R433" i="3"/>
  <c r="Q433" i="3"/>
  <c r="P433" i="3"/>
  <c r="O433" i="3"/>
  <c r="M433" i="3"/>
  <c r="L433" i="3"/>
  <c r="K433" i="3"/>
  <c r="V430" i="3"/>
  <c r="U430" i="3"/>
  <c r="T430" i="3"/>
  <c r="S430" i="3"/>
  <c r="R430" i="3"/>
  <c r="Q430" i="3"/>
  <c r="P430" i="3"/>
  <c r="O430" i="3"/>
  <c r="M430" i="3"/>
  <c r="L430" i="3"/>
  <c r="K430" i="3"/>
  <c r="V427" i="3"/>
  <c r="U427" i="3"/>
  <c r="T427" i="3"/>
  <c r="S427" i="3"/>
  <c r="R427" i="3"/>
  <c r="Q427" i="3"/>
  <c r="P427" i="3"/>
  <c r="O427" i="3"/>
  <c r="M427" i="3"/>
  <c r="L427" i="3"/>
  <c r="K427" i="3"/>
  <c r="V425" i="3"/>
  <c r="U425" i="3"/>
  <c r="T425" i="3"/>
  <c r="S425" i="3"/>
  <c r="R425" i="3"/>
  <c r="Q425" i="3"/>
  <c r="P425" i="3"/>
  <c r="O425" i="3"/>
  <c r="M425" i="3"/>
  <c r="L425" i="3"/>
  <c r="K425" i="3"/>
  <c r="V410" i="3"/>
  <c r="U410" i="3"/>
  <c r="T410" i="3"/>
  <c r="S410" i="3"/>
  <c r="R410" i="3"/>
  <c r="Q410" i="3"/>
  <c r="P410" i="3"/>
  <c r="O410" i="3"/>
  <c r="M410" i="3"/>
  <c r="L410" i="3"/>
  <c r="K410" i="3"/>
  <c r="V407" i="3"/>
  <c r="U407" i="3"/>
  <c r="T407" i="3"/>
  <c r="S407" i="3"/>
  <c r="R407" i="3"/>
  <c r="Q407" i="3"/>
  <c r="P407" i="3"/>
  <c r="O407" i="3"/>
  <c r="M407" i="3"/>
  <c r="L407" i="3"/>
  <c r="K407" i="3"/>
  <c r="V405" i="3"/>
  <c r="U405" i="3"/>
  <c r="T405" i="3"/>
  <c r="S405" i="3"/>
  <c r="R405" i="3"/>
  <c r="Q405" i="3"/>
  <c r="P405" i="3"/>
  <c r="O405" i="3"/>
  <c r="M405" i="3"/>
  <c r="L405" i="3"/>
  <c r="K405" i="3"/>
  <c r="V398" i="3"/>
  <c r="U398" i="3"/>
  <c r="T398" i="3"/>
  <c r="S398" i="3"/>
  <c r="R398" i="3"/>
  <c r="Q398" i="3"/>
  <c r="P398" i="3"/>
  <c r="O398" i="3"/>
  <c r="M398" i="3"/>
  <c r="L398" i="3"/>
  <c r="K398" i="3"/>
  <c r="V393" i="3"/>
  <c r="U393" i="3"/>
  <c r="T393" i="3"/>
  <c r="S393" i="3"/>
  <c r="R393" i="3"/>
  <c r="Q393" i="3"/>
  <c r="P393" i="3"/>
  <c r="O393" i="3"/>
  <c r="M393" i="3"/>
  <c r="L393" i="3"/>
  <c r="K393" i="3"/>
  <c r="V389" i="3"/>
  <c r="U389" i="3"/>
  <c r="T389" i="3"/>
  <c r="S389" i="3"/>
  <c r="R389" i="3"/>
  <c r="Q389" i="3"/>
  <c r="P389" i="3"/>
  <c r="O389" i="3"/>
  <c r="M389" i="3"/>
  <c r="L389" i="3"/>
  <c r="K389" i="3"/>
  <c r="V386" i="3"/>
  <c r="U386" i="3"/>
  <c r="T386" i="3"/>
  <c r="S386" i="3"/>
  <c r="R386" i="3"/>
  <c r="Q386" i="3"/>
  <c r="P386" i="3"/>
  <c r="O386" i="3"/>
  <c r="M386" i="3"/>
  <c r="L386" i="3"/>
  <c r="K386" i="3"/>
  <c r="V384" i="3"/>
  <c r="U384" i="3"/>
  <c r="T384" i="3"/>
  <c r="S384" i="3"/>
  <c r="R384" i="3"/>
  <c r="Q384" i="3"/>
  <c r="P384" i="3"/>
  <c r="O384" i="3"/>
  <c r="M384" i="3"/>
  <c r="L384" i="3"/>
  <c r="K384" i="3"/>
  <c r="V381" i="3"/>
  <c r="U381" i="3"/>
  <c r="T381" i="3"/>
  <c r="S381" i="3"/>
  <c r="R381" i="3"/>
  <c r="Q381" i="3"/>
  <c r="P381" i="3"/>
  <c r="O381" i="3"/>
  <c r="M381" i="3"/>
  <c r="L381" i="3"/>
  <c r="K381" i="3"/>
  <c r="V379" i="3"/>
  <c r="U379" i="3"/>
  <c r="T379" i="3"/>
  <c r="S379" i="3"/>
  <c r="R379" i="3"/>
  <c r="Q379" i="3"/>
  <c r="P379" i="3"/>
  <c r="O379" i="3"/>
  <c r="M379" i="3"/>
  <c r="L379" i="3"/>
  <c r="K379" i="3"/>
  <c r="V373" i="3"/>
  <c r="U373" i="3"/>
  <c r="T373" i="3"/>
  <c r="S373" i="3"/>
  <c r="R373" i="3"/>
  <c r="Q373" i="3"/>
  <c r="P373" i="3"/>
  <c r="O373" i="3"/>
  <c r="M373" i="3"/>
  <c r="L373" i="3"/>
  <c r="K373" i="3"/>
  <c r="V366" i="3"/>
  <c r="U366" i="3"/>
  <c r="T366" i="3"/>
  <c r="S366" i="3"/>
  <c r="R366" i="3"/>
  <c r="Q366" i="3"/>
  <c r="P366" i="3"/>
  <c r="O366" i="3"/>
  <c r="M366" i="3"/>
  <c r="L366" i="3"/>
  <c r="K366" i="3"/>
  <c r="V363" i="3"/>
  <c r="U363" i="3"/>
  <c r="T363" i="3"/>
  <c r="S363" i="3"/>
  <c r="R363" i="3"/>
  <c r="Q363" i="3"/>
  <c r="P363" i="3"/>
  <c r="O363" i="3"/>
  <c r="M363" i="3"/>
  <c r="L363" i="3"/>
  <c r="K363" i="3"/>
  <c r="V360" i="3"/>
  <c r="U360" i="3"/>
  <c r="T360" i="3"/>
  <c r="S360" i="3"/>
  <c r="R360" i="3"/>
  <c r="Q360" i="3"/>
  <c r="P360" i="3"/>
  <c r="O360" i="3"/>
  <c r="M360" i="3"/>
  <c r="L360" i="3"/>
  <c r="K360" i="3"/>
  <c r="V348" i="3"/>
  <c r="U348" i="3"/>
  <c r="T348" i="3"/>
  <c r="S348" i="3"/>
  <c r="R348" i="3"/>
  <c r="Q348" i="3"/>
  <c r="P348" i="3"/>
  <c r="O348" i="3"/>
  <c r="M348" i="3"/>
  <c r="L348" i="3"/>
  <c r="K348" i="3"/>
  <c r="V337" i="3"/>
  <c r="U337" i="3"/>
  <c r="T337" i="3"/>
  <c r="S337" i="3"/>
  <c r="R337" i="3"/>
  <c r="Q337" i="3"/>
  <c r="P337" i="3"/>
  <c r="O337" i="3"/>
  <c r="M337" i="3"/>
  <c r="L337" i="3"/>
  <c r="K337" i="3"/>
  <c r="V330" i="3"/>
  <c r="U330" i="3"/>
  <c r="T330" i="3"/>
  <c r="S330" i="3"/>
  <c r="R330" i="3"/>
  <c r="Q330" i="3"/>
  <c r="P330" i="3"/>
  <c r="O330" i="3"/>
  <c r="M330" i="3"/>
  <c r="L330" i="3"/>
  <c r="K330" i="3"/>
  <c r="V327" i="3"/>
  <c r="U327" i="3"/>
  <c r="T327" i="3"/>
  <c r="S327" i="3"/>
  <c r="R327" i="3"/>
  <c r="Q327" i="3"/>
  <c r="P327" i="3"/>
  <c r="O327" i="3"/>
  <c r="M327" i="3"/>
  <c r="L327" i="3"/>
  <c r="K327" i="3"/>
  <c r="V325" i="3"/>
  <c r="U325" i="3"/>
  <c r="T325" i="3"/>
  <c r="S325" i="3"/>
  <c r="R325" i="3"/>
  <c r="Q325" i="3"/>
  <c r="P325" i="3"/>
  <c r="O325" i="3"/>
  <c r="M325" i="3"/>
  <c r="L325" i="3"/>
  <c r="K325" i="3"/>
  <c r="V322" i="3"/>
  <c r="U322" i="3"/>
  <c r="T322" i="3"/>
  <c r="S322" i="3"/>
  <c r="R322" i="3"/>
  <c r="Q322" i="3"/>
  <c r="P322" i="3"/>
  <c r="O322" i="3"/>
  <c r="M322" i="3"/>
  <c r="L322" i="3"/>
  <c r="K322" i="3"/>
  <c r="V320" i="3"/>
  <c r="U320" i="3"/>
  <c r="T320" i="3"/>
  <c r="S320" i="3"/>
  <c r="R320" i="3"/>
  <c r="Q320" i="3"/>
  <c r="P320" i="3"/>
  <c r="O320" i="3"/>
  <c r="M320" i="3"/>
  <c r="L320" i="3"/>
  <c r="K320" i="3"/>
  <c r="V314" i="3"/>
  <c r="U314" i="3"/>
  <c r="T314" i="3"/>
  <c r="S314" i="3"/>
  <c r="R314" i="3"/>
  <c r="Q314" i="3"/>
  <c r="P314" i="3"/>
  <c r="O314" i="3"/>
  <c r="M314" i="3"/>
  <c r="L314" i="3"/>
  <c r="K314" i="3"/>
  <c r="V310" i="3"/>
  <c r="U310" i="3"/>
  <c r="T310" i="3"/>
  <c r="S310" i="3"/>
  <c r="R310" i="3"/>
  <c r="Q310" i="3"/>
  <c r="P310" i="3"/>
  <c r="O310" i="3"/>
  <c r="M310" i="3"/>
  <c r="L310" i="3"/>
  <c r="K310" i="3"/>
  <c r="V308" i="3"/>
  <c r="U308" i="3"/>
  <c r="T308" i="3"/>
  <c r="S308" i="3"/>
  <c r="R308" i="3"/>
  <c r="Q308" i="3"/>
  <c r="P308" i="3"/>
  <c r="O308" i="3"/>
  <c r="M308" i="3"/>
  <c r="L308" i="3"/>
  <c r="K308" i="3"/>
  <c r="V302" i="3"/>
  <c r="U302" i="3"/>
  <c r="T302" i="3"/>
  <c r="S302" i="3"/>
  <c r="R302" i="3"/>
  <c r="Q302" i="3"/>
  <c r="P302" i="3"/>
  <c r="O302" i="3"/>
  <c r="M302" i="3"/>
  <c r="L302" i="3"/>
  <c r="K302" i="3"/>
  <c r="V300" i="3"/>
  <c r="U300" i="3"/>
  <c r="T300" i="3"/>
  <c r="S300" i="3"/>
  <c r="R300" i="3"/>
  <c r="Q300" i="3"/>
  <c r="P300" i="3"/>
  <c r="O300" i="3"/>
  <c r="M300" i="3"/>
  <c r="L300" i="3"/>
  <c r="K300" i="3"/>
  <c r="V297" i="3"/>
  <c r="U297" i="3"/>
  <c r="T297" i="3"/>
  <c r="S297" i="3"/>
  <c r="R297" i="3"/>
  <c r="Q297" i="3"/>
  <c r="P297" i="3"/>
  <c r="O297" i="3"/>
  <c r="M297" i="3"/>
  <c r="L297" i="3"/>
  <c r="K297" i="3"/>
  <c r="V294" i="3"/>
  <c r="U294" i="3"/>
  <c r="T294" i="3"/>
  <c r="S294" i="3"/>
  <c r="R294" i="3"/>
  <c r="Q294" i="3"/>
  <c r="P294" i="3"/>
  <c r="O294" i="3"/>
  <c r="M294" i="3"/>
  <c r="L294" i="3"/>
  <c r="K294" i="3"/>
  <c r="V291" i="3"/>
  <c r="U291" i="3"/>
  <c r="T291" i="3"/>
  <c r="S291" i="3"/>
  <c r="R291" i="3"/>
  <c r="Q291" i="3"/>
  <c r="P291" i="3"/>
  <c r="O291" i="3"/>
  <c r="M291" i="3"/>
  <c r="L291" i="3"/>
  <c r="K291" i="3"/>
  <c r="V289" i="3"/>
  <c r="U289" i="3"/>
  <c r="T289" i="3"/>
  <c r="S289" i="3"/>
  <c r="R289" i="3"/>
  <c r="Q289" i="3"/>
  <c r="P289" i="3"/>
  <c r="O289" i="3"/>
  <c r="M289" i="3"/>
  <c r="L289" i="3"/>
  <c r="K289" i="3"/>
  <c r="V287" i="3"/>
  <c r="U287" i="3"/>
  <c r="T287" i="3"/>
  <c r="S287" i="3"/>
  <c r="R287" i="3"/>
  <c r="Q287" i="3"/>
  <c r="P287" i="3"/>
  <c r="O287" i="3"/>
  <c r="M287" i="3"/>
  <c r="L287" i="3"/>
  <c r="K287" i="3"/>
  <c r="V285" i="3"/>
  <c r="U285" i="3"/>
  <c r="T285" i="3"/>
  <c r="S285" i="3"/>
  <c r="R285" i="3"/>
  <c r="Q285" i="3"/>
  <c r="P285" i="3"/>
  <c r="O285" i="3"/>
  <c r="M285" i="3"/>
  <c r="L285" i="3"/>
  <c r="K285" i="3"/>
  <c r="V283" i="3"/>
  <c r="U283" i="3"/>
  <c r="T283" i="3"/>
  <c r="S283" i="3"/>
  <c r="R283" i="3"/>
  <c r="Q283" i="3"/>
  <c r="P283" i="3"/>
  <c r="O283" i="3"/>
  <c r="M283" i="3"/>
  <c r="L283" i="3"/>
  <c r="K283" i="3"/>
  <c r="V280" i="3"/>
  <c r="U280" i="3"/>
  <c r="T280" i="3"/>
  <c r="S280" i="3"/>
  <c r="R280" i="3"/>
  <c r="Q280" i="3"/>
  <c r="P280" i="3"/>
  <c r="O280" i="3"/>
  <c r="M280" i="3"/>
  <c r="L280" i="3"/>
  <c r="K280" i="3"/>
  <c r="V278" i="3"/>
  <c r="U278" i="3"/>
  <c r="T278" i="3"/>
  <c r="S278" i="3"/>
  <c r="R278" i="3"/>
  <c r="Q278" i="3"/>
  <c r="P278" i="3"/>
  <c r="O278" i="3"/>
  <c r="M278" i="3"/>
  <c r="L278" i="3"/>
  <c r="K278" i="3"/>
  <c r="V262" i="3"/>
  <c r="U262" i="3"/>
  <c r="T262" i="3"/>
  <c r="S262" i="3"/>
  <c r="R262" i="3"/>
  <c r="Q262" i="3"/>
  <c r="P262" i="3"/>
  <c r="O262" i="3"/>
  <c r="M262" i="3"/>
  <c r="L262" i="3"/>
  <c r="K262" i="3"/>
  <c r="V242" i="3"/>
  <c r="U242" i="3"/>
  <c r="T242" i="3"/>
  <c r="S242" i="3"/>
  <c r="R242" i="3"/>
  <c r="Q242" i="3"/>
  <c r="P242" i="3"/>
  <c r="O242" i="3"/>
  <c r="M242" i="3"/>
  <c r="L242" i="3"/>
  <c r="K242" i="3"/>
  <c r="V222" i="3"/>
  <c r="U222" i="3"/>
  <c r="T222" i="3"/>
  <c r="S222" i="3"/>
  <c r="R222" i="3"/>
  <c r="Q222" i="3"/>
  <c r="P222" i="3"/>
  <c r="O222" i="3"/>
  <c r="M222" i="3"/>
  <c r="L222" i="3"/>
  <c r="K222" i="3"/>
  <c r="V206" i="3"/>
  <c r="U206" i="3"/>
  <c r="T206" i="3"/>
  <c r="S206" i="3"/>
  <c r="R206" i="3"/>
  <c r="Q206" i="3"/>
  <c r="P206" i="3"/>
  <c r="O206" i="3"/>
  <c r="M206" i="3"/>
  <c r="L206" i="3"/>
  <c r="K206" i="3"/>
  <c r="V186" i="3"/>
  <c r="U186" i="3"/>
  <c r="T186" i="3"/>
  <c r="S186" i="3"/>
  <c r="R186" i="3"/>
  <c r="Q186" i="3"/>
  <c r="P186" i="3"/>
  <c r="O186" i="3"/>
  <c r="M186" i="3"/>
  <c r="L186" i="3"/>
  <c r="K186" i="3"/>
  <c r="V166" i="3"/>
  <c r="U166" i="3"/>
  <c r="T166" i="3"/>
  <c r="S166" i="3"/>
  <c r="R166" i="3"/>
  <c r="Q166" i="3"/>
  <c r="P166" i="3"/>
  <c r="O166" i="3"/>
  <c r="M166" i="3"/>
  <c r="L166" i="3"/>
  <c r="K166" i="3"/>
  <c r="V145" i="3"/>
  <c r="U145" i="3"/>
  <c r="T145" i="3"/>
  <c r="S145" i="3"/>
  <c r="R145" i="3"/>
  <c r="Q145" i="3"/>
  <c r="P145" i="3"/>
  <c r="O145" i="3"/>
  <c r="M145" i="3"/>
  <c r="L145" i="3"/>
  <c r="K145" i="3"/>
  <c r="V124" i="3"/>
  <c r="U124" i="3"/>
  <c r="T124" i="3"/>
  <c r="S124" i="3"/>
  <c r="R124" i="3"/>
  <c r="Q124" i="3"/>
  <c r="P124" i="3"/>
  <c r="O124" i="3"/>
  <c r="M124" i="3"/>
  <c r="L124" i="3"/>
  <c r="K124" i="3"/>
  <c r="V103" i="3"/>
  <c r="U103" i="3"/>
  <c r="T103" i="3"/>
  <c r="S103" i="3"/>
  <c r="R103" i="3"/>
  <c r="Q103" i="3"/>
  <c r="P103" i="3"/>
  <c r="O103" i="3"/>
  <c r="M103" i="3"/>
  <c r="L103" i="3"/>
  <c r="K103" i="3"/>
  <c r="V87" i="3"/>
  <c r="U87" i="3"/>
  <c r="T87" i="3"/>
  <c r="S87" i="3"/>
  <c r="R87" i="3"/>
  <c r="Q87" i="3"/>
  <c r="P87" i="3"/>
  <c r="O87" i="3"/>
  <c r="M87" i="3"/>
  <c r="L87" i="3"/>
  <c r="K87" i="3"/>
  <c r="V70" i="3"/>
  <c r="U70" i="3"/>
  <c r="T70" i="3"/>
  <c r="S70" i="3"/>
  <c r="R70" i="3"/>
  <c r="Q70" i="3"/>
  <c r="P70" i="3"/>
  <c r="O70" i="3"/>
  <c r="M70" i="3"/>
  <c r="L70" i="3"/>
  <c r="K70" i="3"/>
  <c r="V67" i="3"/>
  <c r="U67" i="3"/>
  <c r="T67" i="3"/>
  <c r="S67" i="3"/>
  <c r="R67" i="3"/>
  <c r="Q67" i="3"/>
  <c r="P67" i="3"/>
  <c r="O67" i="3"/>
  <c r="M67" i="3"/>
  <c r="L67" i="3"/>
  <c r="K67" i="3"/>
  <c r="V61" i="3"/>
  <c r="U61" i="3"/>
  <c r="T61" i="3"/>
  <c r="S61" i="3"/>
  <c r="R61" i="3"/>
  <c r="Q61" i="3"/>
  <c r="P61" i="3"/>
  <c r="O61" i="3"/>
  <c r="M61" i="3"/>
  <c r="L61" i="3"/>
  <c r="K61" i="3"/>
  <c r="V55" i="3"/>
  <c r="U55" i="3"/>
  <c r="T55" i="3"/>
  <c r="S55" i="3"/>
  <c r="R55" i="3"/>
  <c r="Q55" i="3"/>
  <c r="P55" i="3"/>
  <c r="O55" i="3"/>
  <c r="M55" i="3"/>
  <c r="L55" i="3"/>
  <c r="K55" i="3"/>
  <c r="V44" i="3"/>
  <c r="U44" i="3"/>
  <c r="T44" i="3"/>
  <c r="S44" i="3"/>
  <c r="R44" i="3"/>
  <c r="Q44" i="3"/>
  <c r="P44" i="3"/>
  <c r="O44" i="3"/>
  <c r="M44" i="3"/>
  <c r="L44" i="3"/>
  <c r="K44" i="3"/>
  <c r="V30" i="3"/>
  <c r="U30" i="3"/>
  <c r="T30" i="3"/>
  <c r="S30" i="3"/>
  <c r="R30" i="3"/>
  <c r="Q30" i="3"/>
  <c r="P30" i="3"/>
  <c r="O30" i="3"/>
  <c r="M30" i="3"/>
  <c r="L30" i="3"/>
  <c r="K30" i="3"/>
  <c r="W772" i="3"/>
  <c r="N772" i="3"/>
  <c r="Y772" i="3" s="1"/>
  <c r="W745" i="3"/>
  <c r="N745" i="3"/>
  <c r="Y745" i="3" s="1"/>
  <c r="W719" i="3"/>
  <c r="N719" i="3"/>
  <c r="Y719" i="3" s="1"/>
  <c r="W712" i="3"/>
  <c r="N712" i="3"/>
  <c r="Y712" i="3" s="1"/>
  <c r="W630" i="3"/>
  <c r="N630" i="3"/>
  <c r="Y630" i="3" s="1"/>
  <c r="W626" i="3"/>
  <c r="N626" i="3"/>
  <c r="W619" i="3"/>
  <c r="N619" i="3"/>
  <c r="Y619" i="3" s="1"/>
  <c r="W602" i="3"/>
  <c r="N602" i="3"/>
  <c r="Y602" i="3" s="1"/>
  <c r="W586" i="3"/>
  <c r="N586" i="3"/>
  <c r="W424" i="3"/>
  <c r="N424" i="3"/>
  <c r="W277" i="3"/>
  <c r="N277" i="3"/>
  <c r="W261" i="3"/>
  <c r="N261" i="3"/>
  <c r="W260" i="3"/>
  <c r="N260" i="3"/>
  <c r="W241" i="3"/>
  <c r="N241" i="3"/>
  <c r="W240" i="3"/>
  <c r="N240" i="3"/>
  <c r="W221" i="3"/>
  <c r="N221" i="3"/>
  <c r="W205" i="3"/>
  <c r="N205" i="3"/>
  <c r="W204" i="3"/>
  <c r="N204" i="3"/>
  <c r="W185" i="3"/>
  <c r="N185" i="3"/>
  <c r="W184" i="3"/>
  <c r="N184" i="3"/>
  <c r="W165" i="3"/>
  <c r="N165" i="3"/>
  <c r="W164" i="3"/>
  <c r="N164" i="3"/>
  <c r="W144" i="3"/>
  <c r="N144" i="3"/>
  <c r="W143" i="3"/>
  <c r="N143" i="3"/>
  <c r="W123" i="3"/>
  <c r="N123" i="3"/>
  <c r="W122" i="3"/>
  <c r="N122" i="3"/>
  <c r="W102" i="3"/>
  <c r="N102" i="3"/>
  <c r="W86" i="3"/>
  <c r="N86" i="3"/>
  <c r="W66" i="3"/>
  <c r="N66" i="3"/>
  <c r="W60" i="3"/>
  <c r="N60" i="3"/>
  <c r="W43" i="3"/>
  <c r="N43" i="3"/>
  <c r="W29" i="3"/>
  <c r="N29" i="3"/>
  <c r="W28" i="3"/>
  <c r="N28" i="3"/>
  <c r="W765" i="3"/>
  <c r="N765" i="3"/>
  <c r="Y765" i="3" s="1"/>
  <c r="W744" i="3"/>
  <c r="N744" i="3"/>
  <c r="Y744" i="3" s="1"/>
  <c r="W732" i="3"/>
  <c r="N732" i="3"/>
  <c r="W715" i="3"/>
  <c r="N715" i="3"/>
  <c r="Y715" i="3" s="1"/>
  <c r="W711" i="3"/>
  <c r="N711" i="3"/>
  <c r="Y711" i="3" s="1"/>
  <c r="W645" i="3"/>
  <c r="N645" i="3"/>
  <c r="Y645" i="3" s="1"/>
  <c r="W640" i="3"/>
  <c r="N640" i="3"/>
  <c r="Y640" i="3" s="1"/>
  <c r="W638" i="3"/>
  <c r="N638" i="3"/>
  <c r="Y638" i="3" s="1"/>
  <c r="W625" i="3"/>
  <c r="N625" i="3"/>
  <c r="W618" i="3"/>
  <c r="N618" i="3"/>
  <c r="W601" i="3"/>
  <c r="N601" i="3"/>
  <c r="W587" i="3"/>
  <c r="N587" i="3"/>
  <c r="W585" i="3"/>
  <c r="N585" i="3"/>
  <c r="Z585" i="3" s="1"/>
  <c r="W423" i="3"/>
  <c r="N423" i="3"/>
  <c r="Y423" i="3" s="1"/>
  <c r="W359" i="3"/>
  <c r="N359" i="3"/>
  <c r="W347" i="3"/>
  <c r="N347" i="3"/>
  <c r="W276" i="3"/>
  <c r="N276" i="3"/>
  <c r="W259" i="3"/>
  <c r="N259" i="3"/>
  <c r="W258" i="3"/>
  <c r="N258" i="3"/>
  <c r="W239" i="3"/>
  <c r="N239" i="3"/>
  <c r="W238" i="3"/>
  <c r="N238" i="3"/>
  <c r="W220" i="3"/>
  <c r="N220" i="3"/>
  <c r="W203" i="3"/>
  <c r="N203" i="3"/>
  <c r="W202" i="3"/>
  <c r="N202" i="3"/>
  <c r="W183" i="3"/>
  <c r="N183" i="3"/>
  <c r="W182" i="3"/>
  <c r="N182" i="3"/>
  <c r="W163" i="3"/>
  <c r="N163" i="3"/>
  <c r="W162" i="3"/>
  <c r="N162" i="3"/>
  <c r="W142" i="3"/>
  <c r="N142" i="3"/>
  <c r="Z142" i="3" s="1"/>
  <c r="W141" i="3"/>
  <c r="N141" i="3"/>
  <c r="W121" i="3"/>
  <c r="N121" i="3"/>
  <c r="W120" i="3"/>
  <c r="N120" i="3"/>
  <c r="W101" i="3"/>
  <c r="N101" i="3"/>
  <c r="W85" i="3"/>
  <c r="N85" i="3"/>
  <c r="W65" i="3"/>
  <c r="N65" i="3"/>
  <c r="W59" i="3"/>
  <c r="N59" i="3"/>
  <c r="W42" i="3"/>
  <c r="N42" i="3"/>
  <c r="W27" i="3"/>
  <c r="N27" i="3"/>
  <c r="Z27" i="3" s="1"/>
  <c r="W26" i="3"/>
  <c r="N26" i="3"/>
  <c r="W774" i="3"/>
  <c r="W775" i="3" s="1"/>
  <c r="N774" i="3"/>
  <c r="N775" i="3" s="1"/>
  <c r="W771" i="3"/>
  <c r="N771" i="3"/>
  <c r="Y771" i="3" s="1"/>
  <c r="W769" i="3"/>
  <c r="W770" i="3" s="1"/>
  <c r="N769" i="3"/>
  <c r="Y769" i="3" s="1"/>
  <c r="W764" i="3"/>
  <c r="N764" i="3"/>
  <c r="Y764" i="3" s="1"/>
  <c r="W743" i="3"/>
  <c r="N743" i="3"/>
  <c r="Y743" i="3" s="1"/>
  <c r="W735" i="3"/>
  <c r="N735" i="3"/>
  <c r="W734" i="3"/>
  <c r="N734" i="3"/>
  <c r="Y734" i="3" s="1"/>
  <c r="W731" i="3"/>
  <c r="N731" i="3"/>
  <c r="Y731" i="3" s="1"/>
  <c r="W729" i="3"/>
  <c r="N729" i="3"/>
  <c r="Y729" i="3" s="1"/>
  <c r="W720" i="3"/>
  <c r="N720" i="3"/>
  <c r="Y720" i="3" s="1"/>
  <c r="W718" i="3"/>
  <c r="N718" i="3"/>
  <c r="Y718" i="3" s="1"/>
  <c r="W716" i="3"/>
  <c r="N716" i="3"/>
  <c r="W710" i="3"/>
  <c r="N710" i="3"/>
  <c r="Y710" i="3" s="1"/>
  <c r="W644" i="3"/>
  <c r="N644" i="3"/>
  <c r="Y644" i="3" s="1"/>
  <c r="W617" i="3"/>
  <c r="N617" i="3"/>
  <c r="Y617" i="3" s="1"/>
  <c r="W600" i="3"/>
  <c r="N600" i="3"/>
  <c r="W584" i="3"/>
  <c r="N584" i="3"/>
  <c r="Y584" i="3" s="1"/>
  <c r="W422" i="3"/>
  <c r="N422" i="3"/>
  <c r="W275" i="3"/>
  <c r="N275" i="3"/>
  <c r="W257" i="3"/>
  <c r="N257" i="3"/>
  <c r="W256" i="3"/>
  <c r="N256" i="3"/>
  <c r="W237" i="3"/>
  <c r="N237" i="3"/>
  <c r="W236" i="3"/>
  <c r="N236" i="3"/>
  <c r="W219" i="3"/>
  <c r="N219" i="3"/>
  <c r="W201" i="3"/>
  <c r="N201" i="3"/>
  <c r="W200" i="3"/>
  <c r="N200" i="3"/>
  <c r="W181" i="3"/>
  <c r="N181" i="3"/>
  <c r="W180" i="3"/>
  <c r="N180" i="3"/>
  <c r="W161" i="3"/>
  <c r="N161" i="3"/>
  <c r="W160" i="3"/>
  <c r="N160" i="3"/>
  <c r="W140" i="3"/>
  <c r="N140" i="3"/>
  <c r="W139" i="3"/>
  <c r="N139" i="3"/>
  <c r="W119" i="3"/>
  <c r="N119" i="3"/>
  <c r="W118" i="3"/>
  <c r="N118" i="3"/>
  <c r="W100" i="3"/>
  <c r="N100" i="3"/>
  <c r="W84" i="3"/>
  <c r="N84" i="3"/>
  <c r="W64" i="3"/>
  <c r="N64" i="3"/>
  <c r="W58" i="3"/>
  <c r="N58" i="3"/>
  <c r="W41" i="3"/>
  <c r="N41" i="3"/>
  <c r="W25" i="3"/>
  <c r="N25" i="3"/>
  <c r="W24" i="3"/>
  <c r="N24" i="3"/>
  <c r="W742" i="3"/>
  <c r="N742" i="3"/>
  <c r="W728" i="3"/>
  <c r="N728" i="3"/>
  <c r="Y728" i="3" s="1"/>
  <c r="W724" i="3"/>
  <c r="N724" i="3"/>
  <c r="Y724" i="3" s="1"/>
  <c r="W723" i="3"/>
  <c r="N723" i="3"/>
  <c r="Y723" i="3" s="1"/>
  <c r="W722" i="3"/>
  <c r="N722" i="3"/>
  <c r="Y722" i="3" s="1"/>
  <c r="W709" i="3"/>
  <c r="N709" i="3"/>
  <c r="Y709" i="3" s="1"/>
  <c r="W687" i="3"/>
  <c r="N687" i="3"/>
  <c r="Y687" i="3" s="1"/>
  <c r="W685" i="3"/>
  <c r="N685" i="3"/>
  <c r="Y685" i="3" s="1"/>
  <c r="W682" i="3"/>
  <c r="N682" i="3"/>
  <c r="Y682" i="3" s="1"/>
  <c r="W679" i="3"/>
  <c r="N679" i="3"/>
  <c r="Y679" i="3" s="1"/>
  <c r="W673" i="3"/>
  <c r="N673" i="3"/>
  <c r="Y673" i="3" s="1"/>
  <c r="W671" i="3"/>
  <c r="N671" i="3"/>
  <c r="Y671" i="3" s="1"/>
  <c r="W669" i="3"/>
  <c r="N669" i="3"/>
  <c r="Y669" i="3" s="1"/>
  <c r="W667" i="3"/>
  <c r="N667" i="3"/>
  <c r="Y667" i="3" s="1"/>
  <c r="W665" i="3"/>
  <c r="N665" i="3"/>
  <c r="W664" i="3"/>
  <c r="N664" i="3"/>
  <c r="Y664" i="3" s="1"/>
  <c r="W661" i="3"/>
  <c r="N661" i="3"/>
  <c r="W659" i="3"/>
  <c r="N659" i="3"/>
  <c r="Y659" i="3" s="1"/>
  <c r="W658" i="3"/>
  <c r="N658" i="3"/>
  <c r="W655" i="3"/>
  <c r="N655" i="3"/>
  <c r="Y655" i="3" s="1"/>
  <c r="W654" i="3"/>
  <c r="N654" i="3"/>
  <c r="W652" i="3"/>
  <c r="N652" i="3"/>
  <c r="Y652" i="3" s="1"/>
  <c r="W651" i="3"/>
  <c r="N651" i="3"/>
  <c r="Y651" i="3" s="1"/>
  <c r="W649" i="3"/>
  <c r="N649" i="3"/>
  <c r="Y649" i="3" s="1"/>
  <c r="W648" i="3"/>
  <c r="N648" i="3"/>
  <c r="W646" i="3"/>
  <c r="N646" i="3"/>
  <c r="Y646" i="3" s="1"/>
  <c r="W643" i="3"/>
  <c r="N643" i="3"/>
  <c r="W639" i="3"/>
  <c r="N639" i="3"/>
  <c r="Y639" i="3" s="1"/>
  <c r="W637" i="3"/>
  <c r="N637" i="3"/>
  <c r="Y637" i="3" s="1"/>
  <c r="W616" i="3"/>
  <c r="N616" i="3"/>
  <c r="Y616" i="3" s="1"/>
  <c r="W599" i="3"/>
  <c r="N599" i="3"/>
  <c r="W583" i="3"/>
  <c r="N583" i="3"/>
  <c r="W421" i="3"/>
  <c r="N421" i="3"/>
  <c r="W274" i="3"/>
  <c r="N274" i="3"/>
  <c r="W255" i="3"/>
  <c r="N255" i="3"/>
  <c r="W254" i="3"/>
  <c r="N254" i="3"/>
  <c r="W235" i="3"/>
  <c r="N235" i="3"/>
  <c r="W234" i="3"/>
  <c r="N234" i="3"/>
  <c r="W218" i="3"/>
  <c r="N218" i="3"/>
  <c r="W199" i="3"/>
  <c r="N199" i="3"/>
  <c r="W198" i="3"/>
  <c r="N198" i="3"/>
  <c r="W179" i="3"/>
  <c r="N179" i="3"/>
  <c r="W178" i="3"/>
  <c r="N178" i="3"/>
  <c r="W159" i="3"/>
  <c r="N159" i="3"/>
  <c r="Z159" i="3" s="1"/>
  <c r="W158" i="3"/>
  <c r="N158" i="3"/>
  <c r="W138" i="3"/>
  <c r="N138" i="3"/>
  <c r="W137" i="3"/>
  <c r="N137" i="3"/>
  <c r="W117" i="3"/>
  <c r="N117" i="3"/>
  <c r="W116" i="3"/>
  <c r="N116" i="3"/>
  <c r="W99" i="3"/>
  <c r="N99" i="3"/>
  <c r="W83" i="3"/>
  <c r="N83" i="3"/>
  <c r="W82" i="3"/>
  <c r="N82" i="3"/>
  <c r="W63" i="3"/>
  <c r="N63" i="3"/>
  <c r="W57" i="3"/>
  <c r="N57" i="3"/>
  <c r="W40" i="3"/>
  <c r="N40" i="3"/>
  <c r="W23" i="3"/>
  <c r="N23" i="3"/>
  <c r="W22" i="3"/>
  <c r="N22" i="3"/>
  <c r="W760" i="3"/>
  <c r="N760" i="3"/>
  <c r="Y760" i="3" s="1"/>
  <c r="W759" i="3"/>
  <c r="N759" i="3"/>
  <c r="W741" i="3"/>
  <c r="N741" i="3"/>
  <c r="Y741" i="3" s="1"/>
  <c r="W727" i="3"/>
  <c r="N727" i="3"/>
  <c r="W708" i="3"/>
  <c r="N708" i="3"/>
  <c r="Y708" i="3" s="1"/>
  <c r="W636" i="3"/>
  <c r="N636" i="3"/>
  <c r="W615" i="3"/>
  <c r="N615" i="3"/>
  <c r="W598" i="3"/>
  <c r="N598" i="3"/>
  <c r="W582" i="3"/>
  <c r="N582" i="3"/>
  <c r="W420" i="3"/>
  <c r="N420" i="3"/>
  <c r="Z420" i="3" s="1"/>
  <c r="W273" i="3"/>
  <c r="N273" i="3"/>
  <c r="Y273" i="3" s="1"/>
  <c r="W253" i="3"/>
  <c r="N253" i="3"/>
  <c r="W233" i="3"/>
  <c r="N233" i="3"/>
  <c r="W217" i="3"/>
  <c r="N217" i="3"/>
  <c r="W197" i="3"/>
  <c r="N197" i="3"/>
  <c r="W177" i="3"/>
  <c r="N177" i="3"/>
  <c r="W157" i="3"/>
  <c r="N157" i="3"/>
  <c r="W156" i="3"/>
  <c r="N156" i="3"/>
  <c r="W136" i="3"/>
  <c r="N136" i="3"/>
  <c r="W135" i="3"/>
  <c r="N135" i="3"/>
  <c r="W115" i="3"/>
  <c r="N115" i="3"/>
  <c r="W114" i="3"/>
  <c r="N114" i="3"/>
  <c r="W98" i="3"/>
  <c r="N98" i="3"/>
  <c r="Y98" i="3" s="1"/>
  <c r="W81" i="3"/>
  <c r="N81" i="3"/>
  <c r="Y81" i="3" s="1"/>
  <c r="W62" i="3"/>
  <c r="N62" i="3"/>
  <c r="W56" i="3"/>
  <c r="N56" i="3"/>
  <c r="W39" i="3"/>
  <c r="N39" i="3"/>
  <c r="W21" i="3"/>
  <c r="N21" i="3"/>
  <c r="W20" i="3"/>
  <c r="N20" i="3"/>
  <c r="W766" i="3"/>
  <c r="N766" i="3"/>
  <c r="Y766" i="3" s="1"/>
  <c r="W763" i="3"/>
  <c r="N763" i="3"/>
  <c r="W707" i="3"/>
  <c r="N707" i="3"/>
  <c r="W692" i="3"/>
  <c r="W693" i="3" s="1"/>
  <c r="N692" i="3"/>
  <c r="W678" i="3"/>
  <c r="N678" i="3"/>
  <c r="W676" i="3"/>
  <c r="N676" i="3"/>
  <c r="Y676" i="3" s="1"/>
  <c r="W674" i="3"/>
  <c r="N674" i="3"/>
  <c r="Y674" i="3" s="1"/>
  <c r="W672" i="3"/>
  <c r="N672" i="3"/>
  <c r="W670" i="3"/>
  <c r="N670" i="3"/>
  <c r="W668" i="3"/>
  <c r="N668" i="3"/>
  <c r="W666" i="3"/>
  <c r="N666" i="3"/>
  <c r="W663" i="3"/>
  <c r="N663" i="3"/>
  <c r="Y663" i="3" s="1"/>
  <c r="W662" i="3"/>
  <c r="N662" i="3"/>
  <c r="Y662" i="3" s="1"/>
  <c r="W660" i="3"/>
  <c r="N660" i="3"/>
  <c r="Y660" i="3" s="1"/>
  <c r="W657" i="3"/>
  <c r="N657" i="3"/>
  <c r="W635" i="3"/>
  <c r="N635" i="3"/>
  <c r="W624" i="3"/>
  <c r="N624" i="3"/>
  <c r="Y624" i="3" s="1"/>
  <c r="W622" i="3"/>
  <c r="N622" i="3"/>
  <c r="W614" i="3"/>
  <c r="N614" i="3"/>
  <c r="W597" i="3"/>
  <c r="N597" i="3"/>
  <c r="W581" i="3"/>
  <c r="N581" i="3"/>
  <c r="W489" i="3"/>
  <c r="N489" i="3"/>
  <c r="W419" i="3"/>
  <c r="N419" i="3"/>
  <c r="W358" i="3"/>
  <c r="N358" i="3"/>
  <c r="Y358" i="3" s="1"/>
  <c r="W346" i="3"/>
  <c r="N346" i="3"/>
  <c r="W336" i="3"/>
  <c r="N336" i="3"/>
  <c r="W272" i="3"/>
  <c r="N272" i="3"/>
  <c r="W252" i="3"/>
  <c r="N252" i="3"/>
  <c r="W232" i="3"/>
  <c r="N232" i="3"/>
  <c r="W216" i="3"/>
  <c r="N216" i="3"/>
  <c r="W196" i="3"/>
  <c r="N196" i="3"/>
  <c r="W176" i="3"/>
  <c r="N176" i="3"/>
  <c r="Z176" i="3" s="1"/>
  <c r="W155" i="3"/>
  <c r="N155" i="3"/>
  <c r="W134" i="3"/>
  <c r="N134" i="3"/>
  <c r="W113" i="3"/>
  <c r="N113" i="3"/>
  <c r="W97" i="3"/>
  <c r="N97" i="3"/>
  <c r="W80" i="3"/>
  <c r="N80" i="3"/>
  <c r="W54" i="3"/>
  <c r="N54" i="3"/>
  <c r="W38" i="3"/>
  <c r="N38" i="3"/>
  <c r="W19" i="3"/>
  <c r="N19" i="3"/>
  <c r="W706" i="3"/>
  <c r="N706" i="3"/>
  <c r="W620" i="3"/>
  <c r="N620" i="3"/>
  <c r="Y620" i="3" s="1"/>
  <c r="W613" i="3"/>
  <c r="N613" i="3"/>
  <c r="Z613" i="3" s="1"/>
  <c r="W604" i="3"/>
  <c r="N604" i="3"/>
  <c r="W596" i="3"/>
  <c r="N596" i="3"/>
  <c r="W580" i="3"/>
  <c r="N580" i="3"/>
  <c r="W556" i="3"/>
  <c r="N556" i="3"/>
  <c r="W549" i="3"/>
  <c r="N549" i="3"/>
  <c r="Z549" i="3" s="1"/>
  <c r="W542" i="3"/>
  <c r="N542" i="3"/>
  <c r="Z542" i="3" s="1"/>
  <c r="W539" i="3"/>
  <c r="N539" i="3"/>
  <c r="W530" i="3"/>
  <c r="N530" i="3"/>
  <c r="W524" i="3"/>
  <c r="N524" i="3"/>
  <c r="W516" i="3"/>
  <c r="N516" i="3"/>
  <c r="W512" i="3"/>
  <c r="N512" i="3"/>
  <c r="W508" i="3"/>
  <c r="N508" i="3"/>
  <c r="W504" i="3"/>
  <c r="N504" i="3"/>
  <c r="W501" i="3"/>
  <c r="N501" i="3"/>
  <c r="W497" i="3"/>
  <c r="N497" i="3"/>
  <c r="W493" i="3"/>
  <c r="N493" i="3"/>
  <c r="Y493" i="3" s="1"/>
  <c r="W488" i="3"/>
  <c r="N488" i="3"/>
  <c r="W478" i="3"/>
  <c r="N478" i="3"/>
  <c r="W475" i="3"/>
  <c r="N475" i="3"/>
  <c r="W471" i="3"/>
  <c r="N471" i="3"/>
  <c r="W467" i="3"/>
  <c r="N467" i="3"/>
  <c r="W463" i="3"/>
  <c r="N463" i="3"/>
  <c r="W460" i="3"/>
  <c r="N460" i="3"/>
  <c r="W457" i="3"/>
  <c r="N457" i="3"/>
  <c r="W448" i="3"/>
  <c r="N448" i="3"/>
  <c r="W445" i="3"/>
  <c r="N445" i="3"/>
  <c r="W440" i="3"/>
  <c r="W441" i="3" s="1"/>
  <c r="N440" i="3"/>
  <c r="W438" i="3"/>
  <c r="N438" i="3"/>
  <c r="W434" i="3"/>
  <c r="W435" i="3" s="1"/>
  <c r="N434" i="3"/>
  <c r="W418" i="3"/>
  <c r="N418" i="3"/>
  <c r="W378" i="3"/>
  <c r="N378" i="3"/>
  <c r="W357" i="3"/>
  <c r="N357" i="3"/>
  <c r="W345" i="3"/>
  <c r="N345" i="3"/>
  <c r="W335" i="3"/>
  <c r="N335" i="3"/>
  <c r="W329" i="3"/>
  <c r="N329" i="3"/>
  <c r="W282" i="3"/>
  <c r="N282" i="3"/>
  <c r="W271" i="3"/>
  <c r="N271" i="3"/>
  <c r="W251" i="3"/>
  <c r="N251" i="3"/>
  <c r="W231" i="3"/>
  <c r="N231" i="3"/>
  <c r="W215" i="3"/>
  <c r="N215" i="3"/>
  <c r="W195" i="3"/>
  <c r="N195" i="3"/>
  <c r="W175" i="3"/>
  <c r="N175" i="3"/>
  <c r="W154" i="3"/>
  <c r="N154" i="3"/>
  <c r="W133" i="3"/>
  <c r="N133" i="3"/>
  <c r="W112" i="3"/>
  <c r="N112" i="3"/>
  <c r="W96" i="3"/>
  <c r="N96" i="3"/>
  <c r="W79" i="3"/>
  <c r="N79" i="3"/>
  <c r="W53" i="3"/>
  <c r="N53" i="3"/>
  <c r="W37" i="3"/>
  <c r="N37" i="3"/>
  <c r="W18" i="3"/>
  <c r="N18" i="3"/>
  <c r="W705" i="3"/>
  <c r="N705" i="3"/>
  <c r="Y705" i="3" s="1"/>
  <c r="W612" i="3"/>
  <c r="N612" i="3"/>
  <c r="W595" i="3"/>
  <c r="N595" i="3"/>
  <c r="Y595" i="3" s="1"/>
  <c r="W579" i="3"/>
  <c r="N579" i="3"/>
  <c r="W570" i="3"/>
  <c r="N570" i="3"/>
  <c r="Y570" i="3" s="1"/>
  <c r="W538" i="3"/>
  <c r="N538" i="3"/>
  <c r="W523" i="3"/>
  <c r="N523" i="3"/>
  <c r="W511" i="3"/>
  <c r="N511" i="3"/>
  <c r="W487" i="3"/>
  <c r="N487" i="3"/>
  <c r="W417" i="3"/>
  <c r="N417" i="3"/>
  <c r="W404" i="3"/>
  <c r="N404" i="3"/>
  <c r="W356" i="3"/>
  <c r="N356" i="3"/>
  <c r="W344" i="3"/>
  <c r="N344" i="3"/>
  <c r="W334" i="3"/>
  <c r="N334" i="3"/>
  <c r="W319" i="3"/>
  <c r="N319" i="3"/>
  <c r="W307" i="3"/>
  <c r="N307" i="3"/>
  <c r="W270" i="3"/>
  <c r="N270" i="3"/>
  <c r="W250" i="3"/>
  <c r="N250" i="3"/>
  <c r="W230" i="3"/>
  <c r="N230" i="3"/>
  <c r="W214" i="3"/>
  <c r="N214" i="3"/>
  <c r="W194" i="3"/>
  <c r="N194" i="3"/>
  <c r="W174" i="3"/>
  <c r="N174" i="3"/>
  <c r="W153" i="3"/>
  <c r="N153" i="3"/>
  <c r="W132" i="3"/>
  <c r="N132" i="3"/>
  <c r="W111" i="3"/>
  <c r="N111" i="3"/>
  <c r="W95" i="3"/>
  <c r="N95" i="3"/>
  <c r="W78" i="3"/>
  <c r="N78" i="3"/>
  <c r="W52" i="3"/>
  <c r="N52" i="3"/>
  <c r="W17" i="3"/>
  <c r="N17" i="3"/>
  <c r="W704" i="3"/>
  <c r="N704" i="3"/>
  <c r="W611" i="3"/>
  <c r="N611" i="3"/>
  <c r="W594" i="3"/>
  <c r="N594" i="3"/>
  <c r="W578" i="3"/>
  <c r="N578" i="3"/>
  <c r="W569" i="3"/>
  <c r="N569" i="3"/>
  <c r="W561" i="3"/>
  <c r="W562" i="3" s="1"/>
  <c r="N561" i="3"/>
  <c r="W548" i="3"/>
  <c r="N548" i="3"/>
  <c r="W547" i="3"/>
  <c r="N547" i="3"/>
  <c r="W537" i="3"/>
  <c r="N537" i="3"/>
  <c r="W522" i="3"/>
  <c r="N522" i="3"/>
  <c r="W486" i="3"/>
  <c r="N486" i="3"/>
  <c r="W466" i="3"/>
  <c r="N466" i="3"/>
  <c r="W456" i="3"/>
  <c r="N456" i="3"/>
  <c r="W437" i="3"/>
  <c r="N437" i="3"/>
  <c r="W416" i="3"/>
  <c r="N416" i="3"/>
  <c r="W403" i="3"/>
  <c r="N403" i="3"/>
  <c r="W397" i="3"/>
  <c r="N397" i="3"/>
  <c r="W392" i="3"/>
  <c r="N392" i="3"/>
  <c r="W383" i="3"/>
  <c r="N383" i="3"/>
  <c r="W377" i="3"/>
  <c r="N377" i="3"/>
  <c r="W372" i="3"/>
  <c r="N372" i="3"/>
  <c r="W355" i="3"/>
  <c r="N355" i="3"/>
  <c r="W343" i="3"/>
  <c r="N343" i="3"/>
  <c r="W326" i="3"/>
  <c r="W327" i="3" s="1"/>
  <c r="N326" i="3"/>
  <c r="W318" i="3"/>
  <c r="N318" i="3"/>
  <c r="W296" i="3"/>
  <c r="N296" i="3"/>
  <c r="W293" i="3"/>
  <c r="N293" i="3"/>
  <c r="W284" i="3"/>
  <c r="W285" i="3" s="1"/>
  <c r="N284" i="3"/>
  <c r="W269" i="3"/>
  <c r="N269" i="3"/>
  <c r="W249" i="3"/>
  <c r="N249" i="3"/>
  <c r="W229" i="3"/>
  <c r="N229" i="3"/>
  <c r="W213" i="3"/>
  <c r="N213" i="3"/>
  <c r="W193" i="3"/>
  <c r="N193" i="3"/>
  <c r="W173" i="3"/>
  <c r="N173" i="3"/>
  <c r="W152" i="3"/>
  <c r="N152" i="3"/>
  <c r="W131" i="3"/>
  <c r="N131" i="3"/>
  <c r="W110" i="3"/>
  <c r="N110" i="3"/>
  <c r="W94" i="3"/>
  <c r="N94" i="3"/>
  <c r="W77" i="3"/>
  <c r="N77" i="3"/>
  <c r="W51" i="3"/>
  <c r="N51" i="3"/>
  <c r="W36" i="3"/>
  <c r="N36" i="3"/>
  <c r="W16" i="3"/>
  <c r="N16" i="3"/>
  <c r="W762" i="3"/>
  <c r="N762" i="3"/>
  <c r="W761" i="3"/>
  <c r="N761" i="3"/>
  <c r="Y761" i="3" s="1"/>
  <c r="W703" i="3"/>
  <c r="N703" i="3"/>
  <c r="W610" i="3"/>
  <c r="N610" i="3"/>
  <c r="Z610" i="3" s="1"/>
  <c r="W593" i="3"/>
  <c r="N593" i="3"/>
  <c r="W577" i="3"/>
  <c r="N577" i="3"/>
  <c r="Y577" i="3" s="1"/>
  <c r="W568" i="3"/>
  <c r="N568" i="3"/>
  <c r="W559" i="3"/>
  <c r="N559" i="3"/>
  <c r="W555" i="3"/>
  <c r="N555" i="3"/>
  <c r="W546" i="3"/>
  <c r="N546" i="3"/>
  <c r="W536" i="3"/>
  <c r="N536" i="3"/>
  <c r="W521" i="3"/>
  <c r="N521" i="3"/>
  <c r="W485" i="3"/>
  <c r="N485" i="3"/>
  <c r="Z485" i="3" s="1"/>
  <c r="W455" i="3"/>
  <c r="N455" i="3"/>
  <c r="W415" i="3"/>
  <c r="N415" i="3"/>
  <c r="W354" i="3"/>
  <c r="N354" i="3"/>
  <c r="Y354" i="3" s="1"/>
  <c r="W342" i="3"/>
  <c r="N342" i="3"/>
  <c r="W324" i="3"/>
  <c r="N324" i="3"/>
  <c r="W268" i="3"/>
  <c r="N268" i="3"/>
  <c r="W248" i="3"/>
  <c r="N248" i="3"/>
  <c r="W228" i="3"/>
  <c r="N228" i="3"/>
  <c r="W212" i="3"/>
  <c r="N212" i="3"/>
  <c r="W192" i="3"/>
  <c r="N192" i="3"/>
  <c r="W172" i="3"/>
  <c r="N172" i="3"/>
  <c r="W151" i="3"/>
  <c r="N151" i="3"/>
  <c r="W130" i="3"/>
  <c r="N130" i="3"/>
  <c r="W109" i="3"/>
  <c r="N109" i="3"/>
  <c r="W93" i="3"/>
  <c r="N93" i="3"/>
  <c r="W76" i="3"/>
  <c r="N76" i="3"/>
  <c r="W50" i="3"/>
  <c r="N50" i="3"/>
  <c r="W35" i="3"/>
  <c r="N35" i="3"/>
  <c r="W15" i="3"/>
  <c r="N15" i="3"/>
  <c r="W747" i="3"/>
  <c r="N747" i="3"/>
  <c r="W738" i="3"/>
  <c r="N738" i="3"/>
  <c r="Y738" i="3" s="1"/>
  <c r="W702" i="3"/>
  <c r="N702" i="3"/>
  <c r="Z702" i="3" s="1"/>
  <c r="W609" i="3"/>
  <c r="N609" i="3"/>
  <c r="W592" i="3"/>
  <c r="N592" i="3"/>
  <c r="Z592" i="3" s="1"/>
  <c r="W576" i="3"/>
  <c r="N576" i="3"/>
  <c r="W567" i="3"/>
  <c r="N567" i="3"/>
  <c r="W554" i="3"/>
  <c r="N554" i="3"/>
  <c r="W545" i="3"/>
  <c r="N545" i="3"/>
  <c r="Y545" i="3" s="1"/>
  <c r="W535" i="3"/>
  <c r="N535" i="3"/>
  <c r="W529" i="3"/>
  <c r="N529" i="3"/>
  <c r="W520" i="3"/>
  <c r="N520" i="3"/>
  <c r="W515" i="3"/>
  <c r="N515" i="3"/>
  <c r="W496" i="3"/>
  <c r="N496" i="3"/>
  <c r="W484" i="3"/>
  <c r="N484" i="3"/>
  <c r="W454" i="3"/>
  <c r="N454" i="3"/>
  <c r="W436" i="3"/>
  <c r="N436" i="3"/>
  <c r="W432" i="3"/>
  <c r="N432" i="3"/>
  <c r="W429" i="3"/>
  <c r="N429" i="3"/>
  <c r="W414" i="3"/>
  <c r="N414" i="3"/>
  <c r="W409" i="3"/>
  <c r="N409" i="3"/>
  <c r="W402" i="3"/>
  <c r="N402" i="3"/>
  <c r="W396" i="3"/>
  <c r="N396" i="3"/>
  <c r="W376" i="3"/>
  <c r="N376" i="3"/>
  <c r="W371" i="3"/>
  <c r="N371" i="3"/>
  <c r="W365" i="3"/>
  <c r="N365" i="3"/>
  <c r="W362" i="3"/>
  <c r="N362" i="3"/>
  <c r="Y362" i="3" s="1"/>
  <c r="W353" i="3"/>
  <c r="N353" i="3"/>
  <c r="W341" i="3"/>
  <c r="N341" i="3"/>
  <c r="W333" i="3"/>
  <c r="N333" i="3"/>
  <c r="W317" i="3"/>
  <c r="N317" i="3"/>
  <c r="W313" i="3"/>
  <c r="N313" i="3"/>
  <c r="W306" i="3"/>
  <c r="N306" i="3"/>
  <c r="W267" i="3"/>
  <c r="N267" i="3"/>
  <c r="W247" i="3"/>
  <c r="N247" i="3"/>
  <c r="W227" i="3"/>
  <c r="N227" i="3"/>
  <c r="W211" i="3"/>
  <c r="N211" i="3"/>
  <c r="W191" i="3"/>
  <c r="N191" i="3"/>
  <c r="W171" i="3"/>
  <c r="N171" i="3"/>
  <c r="W150" i="3"/>
  <c r="N150" i="3"/>
  <c r="W129" i="3"/>
  <c r="N129" i="3"/>
  <c r="W108" i="3"/>
  <c r="N108" i="3"/>
  <c r="W92" i="3"/>
  <c r="N92" i="3"/>
  <c r="W75" i="3"/>
  <c r="N75" i="3"/>
  <c r="W49" i="3"/>
  <c r="N49" i="3"/>
  <c r="W34" i="3"/>
  <c r="N34" i="3"/>
  <c r="W14" i="3"/>
  <c r="N14" i="3"/>
  <c r="W757" i="3"/>
  <c r="W758" i="3" s="1"/>
  <c r="N757" i="3"/>
  <c r="W725" i="3"/>
  <c r="N725" i="3"/>
  <c r="Z725" i="3" s="1"/>
  <c r="W721" i="3"/>
  <c r="N721" i="3"/>
  <c r="Z721" i="3" s="1"/>
  <c r="W714" i="3"/>
  <c r="N714" i="3"/>
  <c r="Y714" i="3" s="1"/>
  <c r="W701" i="3"/>
  <c r="N701" i="3"/>
  <c r="W694" i="3"/>
  <c r="W695" i="3" s="1"/>
  <c r="N694" i="3"/>
  <c r="N695" i="3" s="1"/>
  <c r="W633" i="3"/>
  <c r="N633" i="3"/>
  <c r="W632" i="3"/>
  <c r="N632" i="3"/>
  <c r="W631" i="3"/>
  <c r="N631" i="3"/>
  <c r="Y631" i="3" s="1"/>
  <c r="W629" i="3"/>
  <c r="N629" i="3"/>
  <c r="W627" i="3"/>
  <c r="N627" i="3"/>
  <c r="W623" i="3"/>
  <c r="N623" i="3"/>
  <c r="W621" i="3"/>
  <c r="N621" i="3"/>
  <c r="W608" i="3"/>
  <c r="N608" i="3"/>
  <c r="W603" i="3"/>
  <c r="N603" i="3"/>
  <c r="Z603" i="3" s="1"/>
  <c r="W591" i="3"/>
  <c r="N591" i="3"/>
  <c r="W575" i="3"/>
  <c r="N575" i="3"/>
  <c r="W566" i="3"/>
  <c r="N566" i="3"/>
  <c r="W544" i="3"/>
  <c r="N544" i="3"/>
  <c r="W507" i="3"/>
  <c r="N507" i="3"/>
  <c r="W503" i="3"/>
  <c r="N503" i="3"/>
  <c r="Y503" i="3" s="1"/>
  <c r="W500" i="3"/>
  <c r="N500" i="3"/>
  <c r="Z500" i="3" s="1"/>
  <c r="W492" i="3"/>
  <c r="N492" i="3"/>
  <c r="W483" i="3"/>
  <c r="N483" i="3"/>
  <c r="W375" i="3"/>
  <c r="N375" i="3"/>
  <c r="W370" i="3"/>
  <c r="N370" i="3"/>
  <c r="W352" i="3"/>
  <c r="N352" i="3"/>
  <c r="W340" i="3"/>
  <c r="N340" i="3"/>
  <c r="W332" i="3"/>
  <c r="N332" i="3"/>
  <c r="W305" i="3"/>
  <c r="N305" i="3"/>
  <c r="W266" i="3"/>
  <c r="N266" i="3"/>
  <c r="W246" i="3"/>
  <c r="N246" i="3"/>
  <c r="W226" i="3"/>
  <c r="N226" i="3"/>
  <c r="W210" i="3"/>
  <c r="N210" i="3"/>
  <c r="W190" i="3"/>
  <c r="N190" i="3"/>
  <c r="W170" i="3"/>
  <c r="N170" i="3"/>
  <c r="W149" i="3"/>
  <c r="N149" i="3"/>
  <c r="W128" i="3"/>
  <c r="N128" i="3"/>
  <c r="W107" i="3"/>
  <c r="N107" i="3"/>
  <c r="W91" i="3"/>
  <c r="N91" i="3"/>
  <c r="W74" i="3"/>
  <c r="N74" i="3"/>
  <c r="W48" i="3"/>
  <c r="N48" i="3"/>
  <c r="W33" i="3"/>
  <c r="N33" i="3"/>
  <c r="W13" i="3"/>
  <c r="N13" i="3"/>
  <c r="W700" i="3"/>
  <c r="N700" i="3"/>
  <c r="Y700" i="3" s="1"/>
  <c r="W607" i="3"/>
  <c r="N607" i="3"/>
  <c r="W590" i="3"/>
  <c r="N590" i="3"/>
  <c r="W574" i="3"/>
  <c r="N574" i="3"/>
  <c r="W565" i="3"/>
  <c r="N565" i="3"/>
  <c r="W553" i="3"/>
  <c r="N553" i="3"/>
  <c r="W534" i="3"/>
  <c r="N534" i="3"/>
  <c r="W528" i="3"/>
  <c r="N528" i="3"/>
  <c r="W519" i="3"/>
  <c r="N519" i="3"/>
  <c r="W482" i="3"/>
  <c r="N482" i="3"/>
  <c r="W474" i="3"/>
  <c r="N474" i="3"/>
  <c r="Z474" i="3" s="1"/>
  <c r="W413" i="3"/>
  <c r="N413" i="3"/>
  <c r="W401" i="3"/>
  <c r="N401" i="3"/>
  <c r="W395" i="3"/>
  <c r="N395" i="3"/>
  <c r="W391" i="3"/>
  <c r="N391" i="3"/>
  <c r="W351" i="3"/>
  <c r="N351" i="3"/>
  <c r="W312" i="3"/>
  <c r="N312" i="3"/>
  <c r="W304" i="3"/>
  <c r="N304" i="3"/>
  <c r="W265" i="3"/>
  <c r="N265" i="3"/>
  <c r="W245" i="3"/>
  <c r="N245" i="3"/>
  <c r="W225" i="3"/>
  <c r="N225" i="3"/>
  <c r="W209" i="3"/>
  <c r="N209" i="3"/>
  <c r="W189" i="3"/>
  <c r="N189" i="3"/>
  <c r="W169" i="3"/>
  <c r="N169" i="3"/>
  <c r="W148" i="3"/>
  <c r="N148" i="3"/>
  <c r="W127" i="3"/>
  <c r="N127" i="3"/>
  <c r="W106" i="3"/>
  <c r="N106" i="3"/>
  <c r="W90" i="3"/>
  <c r="N90" i="3"/>
  <c r="W73" i="3"/>
  <c r="N73" i="3"/>
  <c r="W69" i="3"/>
  <c r="N69" i="3"/>
  <c r="W47" i="3"/>
  <c r="N47" i="3"/>
  <c r="W12" i="3"/>
  <c r="N12" i="3"/>
  <c r="W740" i="3"/>
  <c r="N740" i="3"/>
  <c r="Y740" i="3" s="1"/>
  <c r="W737" i="3"/>
  <c r="N737" i="3"/>
  <c r="Y737" i="3" s="1"/>
  <c r="W699" i="3"/>
  <c r="N699" i="3"/>
  <c r="W696" i="3"/>
  <c r="W697" i="3" s="1"/>
  <c r="N696" i="3"/>
  <c r="W606" i="3"/>
  <c r="N606" i="3"/>
  <c r="Y606" i="3" s="1"/>
  <c r="W589" i="3"/>
  <c r="N589" i="3"/>
  <c r="W573" i="3"/>
  <c r="N573" i="3"/>
  <c r="W564" i="3"/>
  <c r="N564" i="3"/>
  <c r="W558" i="3"/>
  <c r="N558" i="3"/>
  <c r="W552" i="3"/>
  <c r="N552" i="3"/>
  <c r="Y552" i="3" s="1"/>
  <c r="W541" i="3"/>
  <c r="N541" i="3"/>
  <c r="W533" i="3"/>
  <c r="N533" i="3"/>
  <c r="W527" i="3"/>
  <c r="N527" i="3"/>
  <c r="W514" i="3"/>
  <c r="N514" i="3"/>
  <c r="W510" i="3"/>
  <c r="N510" i="3"/>
  <c r="W506" i="3"/>
  <c r="N506" i="3"/>
  <c r="W499" i="3"/>
  <c r="N499" i="3"/>
  <c r="W495" i="3"/>
  <c r="N495" i="3"/>
  <c r="W491" i="3"/>
  <c r="N491" i="3"/>
  <c r="W481" i="3"/>
  <c r="N481" i="3"/>
  <c r="W477" i="3"/>
  <c r="N477" i="3"/>
  <c r="W473" i="3"/>
  <c r="N473" i="3"/>
  <c r="W470" i="3"/>
  <c r="N470" i="3"/>
  <c r="Z470" i="3" s="1"/>
  <c r="W469" i="3"/>
  <c r="N469" i="3"/>
  <c r="W465" i="3"/>
  <c r="N465" i="3"/>
  <c r="W462" i="3"/>
  <c r="N462" i="3"/>
  <c r="Y462" i="3" s="1"/>
  <c r="W459" i="3"/>
  <c r="N459" i="3"/>
  <c r="W453" i="3"/>
  <c r="N453" i="3"/>
  <c r="W450" i="3"/>
  <c r="W451" i="3" s="1"/>
  <c r="N450" i="3"/>
  <c r="Y450" i="3" s="1"/>
  <c r="W447" i="3"/>
  <c r="N447" i="3"/>
  <c r="W444" i="3"/>
  <c r="N444" i="3"/>
  <c r="W431" i="3"/>
  <c r="N431" i="3"/>
  <c r="Y431" i="3" s="1"/>
  <c r="W428" i="3"/>
  <c r="N428" i="3"/>
  <c r="W426" i="3"/>
  <c r="W427" i="3" s="1"/>
  <c r="N426" i="3"/>
  <c r="W412" i="3"/>
  <c r="N412" i="3"/>
  <c r="Z412" i="3" s="1"/>
  <c r="W408" i="3"/>
  <c r="N408" i="3"/>
  <c r="W406" i="3"/>
  <c r="W407" i="3" s="1"/>
  <c r="N406" i="3"/>
  <c r="W400" i="3"/>
  <c r="N400" i="3"/>
  <c r="Y400" i="3" s="1"/>
  <c r="W394" i="3"/>
  <c r="N394" i="3"/>
  <c r="W390" i="3"/>
  <c r="N390" i="3"/>
  <c r="W388" i="3"/>
  <c r="N388" i="3"/>
  <c r="W387" i="3"/>
  <c r="N387" i="3"/>
  <c r="W385" i="3"/>
  <c r="W386" i="3" s="1"/>
  <c r="N385" i="3"/>
  <c r="W382" i="3"/>
  <c r="N382" i="3"/>
  <c r="W380" i="3"/>
  <c r="W381" i="3" s="1"/>
  <c r="N380" i="3"/>
  <c r="Y380" i="3" s="1"/>
  <c r="W369" i="3"/>
  <c r="N369" i="3"/>
  <c r="W368" i="3"/>
  <c r="N368" i="3"/>
  <c r="W350" i="3"/>
  <c r="N350" i="3"/>
  <c r="W339" i="3"/>
  <c r="N339" i="3"/>
  <c r="W331" i="3"/>
  <c r="N331" i="3"/>
  <c r="W328" i="3"/>
  <c r="N328" i="3"/>
  <c r="W323" i="3"/>
  <c r="N323" i="3"/>
  <c r="W316" i="3"/>
  <c r="N316" i="3"/>
  <c r="Z316" i="3" s="1"/>
  <c r="W311" i="3"/>
  <c r="N311" i="3"/>
  <c r="W309" i="3"/>
  <c r="W310" i="3" s="1"/>
  <c r="N309" i="3"/>
  <c r="W299" i="3"/>
  <c r="N299" i="3"/>
  <c r="W295" i="3"/>
  <c r="N295" i="3"/>
  <c r="W292" i="3"/>
  <c r="N292" i="3"/>
  <c r="W290" i="3"/>
  <c r="W291" i="3" s="1"/>
  <c r="N290" i="3"/>
  <c r="W288" i="3"/>
  <c r="W289" i="3" s="1"/>
  <c r="N288" i="3"/>
  <c r="W286" i="3"/>
  <c r="W287" i="3" s="1"/>
  <c r="N286" i="3"/>
  <c r="W281" i="3"/>
  <c r="N281" i="3"/>
  <c r="W279" i="3"/>
  <c r="W280" i="3" s="1"/>
  <c r="N279" i="3"/>
  <c r="W264" i="3"/>
  <c r="N264" i="3"/>
  <c r="W244" i="3"/>
  <c r="N244" i="3"/>
  <c r="W224" i="3"/>
  <c r="N224" i="3"/>
  <c r="W208" i="3"/>
  <c r="N208" i="3"/>
  <c r="W188" i="3"/>
  <c r="N188" i="3"/>
  <c r="W168" i="3"/>
  <c r="N168" i="3"/>
  <c r="W147" i="3"/>
  <c r="N147" i="3"/>
  <c r="W126" i="3"/>
  <c r="N126" i="3"/>
  <c r="W105" i="3"/>
  <c r="N105" i="3"/>
  <c r="W89" i="3"/>
  <c r="N89" i="3"/>
  <c r="W72" i="3"/>
  <c r="N72" i="3"/>
  <c r="W46" i="3"/>
  <c r="N46" i="3"/>
  <c r="W32" i="3"/>
  <c r="N32" i="3"/>
  <c r="W11" i="3"/>
  <c r="N11" i="3"/>
  <c r="W767" i="3"/>
  <c r="N767" i="3"/>
  <c r="W755" i="3"/>
  <c r="N755" i="3"/>
  <c r="Y755" i="3" s="1"/>
  <c r="W754" i="3"/>
  <c r="N754" i="3"/>
  <c r="W753" i="3"/>
  <c r="N753" i="3"/>
  <c r="W752" i="3"/>
  <c r="N752" i="3"/>
  <c r="Y752" i="3" s="1"/>
  <c r="W751" i="3"/>
  <c r="N751" i="3"/>
  <c r="Y751" i="3" s="1"/>
  <c r="W750" i="3"/>
  <c r="N750" i="3"/>
  <c r="W749" i="3"/>
  <c r="N749" i="3"/>
  <c r="Y749" i="3" s="1"/>
  <c r="W748" i="3"/>
  <c r="N748" i="3"/>
  <c r="W733" i="3"/>
  <c r="N733" i="3"/>
  <c r="W730" i="3"/>
  <c r="N730" i="3"/>
  <c r="W698" i="3"/>
  <c r="N698" i="3"/>
  <c r="Z698" i="3" s="1"/>
  <c r="W690" i="3"/>
  <c r="W691" i="3" s="1"/>
  <c r="N690" i="3"/>
  <c r="W688" i="3"/>
  <c r="N688" i="3"/>
  <c r="W686" i="3"/>
  <c r="N686" i="3"/>
  <c r="W684" i="3"/>
  <c r="N684" i="3"/>
  <c r="W683" i="3"/>
  <c r="N683" i="3"/>
  <c r="Y683" i="3" s="1"/>
  <c r="W681" i="3"/>
  <c r="N681" i="3"/>
  <c r="Y681" i="3" s="1"/>
  <c r="W680" i="3"/>
  <c r="N680" i="3"/>
  <c r="Z680" i="3" s="1"/>
  <c r="W677" i="3"/>
  <c r="N677" i="3"/>
  <c r="W675" i="3"/>
  <c r="N675" i="3"/>
  <c r="W656" i="3"/>
  <c r="N656" i="3"/>
  <c r="Z656" i="3" s="1"/>
  <c r="W653" i="3"/>
  <c r="N653" i="3"/>
  <c r="W650" i="3"/>
  <c r="N650" i="3"/>
  <c r="Z650" i="3" s="1"/>
  <c r="W647" i="3"/>
  <c r="N647" i="3"/>
  <c r="W642" i="3"/>
  <c r="N642" i="3"/>
  <c r="Y642" i="3" s="1"/>
  <c r="W641" i="3"/>
  <c r="N641" i="3"/>
  <c r="W634" i="3"/>
  <c r="N634" i="3"/>
  <c r="W628" i="3"/>
  <c r="N628" i="3"/>
  <c r="Y628" i="3" s="1"/>
  <c r="W605" i="3"/>
  <c r="N605" i="3"/>
  <c r="W588" i="3"/>
  <c r="N588" i="3"/>
  <c r="W572" i="3"/>
  <c r="N572" i="3"/>
  <c r="W563" i="3"/>
  <c r="N563" i="3"/>
  <c r="W551" i="3"/>
  <c r="N551" i="3"/>
  <c r="W532" i="3"/>
  <c r="N532" i="3"/>
  <c r="Y532" i="3" s="1"/>
  <c r="W526" i="3"/>
  <c r="N526" i="3"/>
  <c r="Z526" i="3" s="1"/>
  <c r="W518" i="3"/>
  <c r="N518" i="3"/>
  <c r="W480" i="3"/>
  <c r="N480" i="3"/>
  <c r="W452" i="3"/>
  <c r="N452" i="3"/>
  <c r="W442" i="3"/>
  <c r="W443" i="3" s="1"/>
  <c r="N442" i="3"/>
  <c r="W411" i="3"/>
  <c r="N411" i="3"/>
  <c r="W399" i="3"/>
  <c r="N399" i="3"/>
  <c r="W374" i="3"/>
  <c r="N374" i="3"/>
  <c r="W367" i="3"/>
  <c r="N367" i="3"/>
  <c r="W364" i="3"/>
  <c r="N364" i="3"/>
  <c r="W361" i="3"/>
  <c r="N361" i="3"/>
  <c r="W349" i="3"/>
  <c r="N349" i="3"/>
  <c r="Y349" i="3" s="1"/>
  <c r="W338" i="3"/>
  <c r="N338" i="3"/>
  <c r="W321" i="3"/>
  <c r="W322" i="3" s="1"/>
  <c r="N321" i="3"/>
  <c r="W315" i="3"/>
  <c r="N315" i="3"/>
  <c r="W303" i="3"/>
  <c r="N303" i="3"/>
  <c r="W301" i="3"/>
  <c r="W302" i="3" s="1"/>
  <c r="N301" i="3"/>
  <c r="W298" i="3"/>
  <c r="N298" i="3"/>
  <c r="W263" i="3"/>
  <c r="N263" i="3"/>
  <c r="W243" i="3"/>
  <c r="N243" i="3"/>
  <c r="W223" i="3"/>
  <c r="N223" i="3"/>
  <c r="W207" i="3"/>
  <c r="N207" i="3"/>
  <c r="W187" i="3"/>
  <c r="N187" i="3"/>
  <c r="W167" i="3"/>
  <c r="N167" i="3"/>
  <c r="W146" i="3"/>
  <c r="N146" i="3"/>
  <c r="W125" i="3"/>
  <c r="N125" i="3"/>
  <c r="W104" i="3"/>
  <c r="N104" i="3"/>
  <c r="W88" i="3"/>
  <c r="N88" i="3"/>
  <c r="W71" i="3"/>
  <c r="N71" i="3"/>
  <c r="W68" i="3"/>
  <c r="N68" i="3"/>
  <c r="W45" i="3"/>
  <c r="N45" i="3"/>
  <c r="W31" i="3"/>
  <c r="N31" i="3"/>
  <c r="X10" i="3"/>
  <c r="W10" i="3"/>
  <c r="N10" i="3"/>
  <c r="X11" i="2"/>
  <c r="X12" i="2"/>
  <c r="X13" i="2"/>
  <c r="X14" i="2"/>
  <c r="X15" i="2"/>
  <c r="X16" i="2"/>
  <c r="X17" i="2"/>
  <c r="X18" i="2"/>
  <c r="X19" i="2"/>
  <c r="X20" i="2"/>
  <c r="X21" i="2"/>
  <c r="X22" i="2"/>
  <c r="X23" i="2"/>
  <c r="X24" i="2"/>
  <c r="X25" i="2"/>
  <c r="X26" i="2"/>
  <c r="X27" i="2"/>
  <c r="X28" i="2"/>
  <c r="X29" i="2"/>
  <c r="X30" i="2"/>
  <c r="X31" i="2"/>
  <c r="X32" i="2"/>
  <c r="X33" i="2"/>
  <c r="X34" i="2"/>
  <c r="X35" i="2"/>
  <c r="X36" i="2"/>
  <c r="X37" i="2"/>
  <c r="X38" i="2"/>
  <c r="X39" i="2"/>
  <c r="X40" i="2"/>
  <c r="X41" i="2"/>
  <c r="X42" i="2"/>
  <c r="X43" i="2"/>
  <c r="X44" i="2"/>
  <c r="X45" i="2"/>
  <c r="X46" i="2"/>
  <c r="X47" i="2"/>
  <c r="X48" i="2"/>
  <c r="X49" i="2"/>
  <c r="X50" i="2"/>
  <c r="X51" i="2"/>
  <c r="X52" i="2"/>
  <c r="X53" i="2"/>
  <c r="X54" i="2"/>
  <c r="X55" i="2"/>
  <c r="X56" i="2"/>
  <c r="X57" i="2"/>
  <c r="X58" i="2"/>
  <c r="X59" i="2"/>
  <c r="X60" i="2"/>
  <c r="X61" i="2"/>
  <c r="X62" i="2"/>
  <c r="X63" i="2"/>
  <c r="X64" i="2"/>
  <c r="X65" i="2"/>
  <c r="X66" i="2"/>
  <c r="X67" i="2"/>
  <c r="X68" i="2"/>
  <c r="X69" i="2"/>
  <c r="X70" i="2"/>
  <c r="X71" i="2"/>
  <c r="X72" i="2"/>
  <c r="X73" i="2"/>
  <c r="X74" i="2"/>
  <c r="X75" i="2"/>
  <c r="X76" i="2"/>
  <c r="X77" i="2"/>
  <c r="X78" i="2"/>
  <c r="X79" i="2"/>
  <c r="X80" i="2"/>
  <c r="X81" i="2"/>
  <c r="X82" i="2"/>
  <c r="X83" i="2"/>
  <c r="X84" i="2"/>
  <c r="X85" i="2"/>
  <c r="X86" i="2"/>
  <c r="X87" i="2"/>
  <c r="X88" i="2"/>
  <c r="X89" i="2"/>
  <c r="X90" i="2"/>
  <c r="X91" i="2"/>
  <c r="X92" i="2"/>
  <c r="X93" i="2"/>
  <c r="X94" i="2"/>
  <c r="X95" i="2"/>
  <c r="X96" i="2"/>
  <c r="X97" i="2"/>
  <c r="X98" i="2"/>
  <c r="X99" i="2"/>
  <c r="X100" i="2"/>
  <c r="X101" i="2"/>
  <c r="X102" i="2"/>
  <c r="X103" i="2"/>
  <c r="X104" i="2"/>
  <c r="X105" i="2"/>
  <c r="X106" i="2"/>
  <c r="X107" i="2"/>
  <c r="X108" i="2"/>
  <c r="X109" i="2"/>
  <c r="X110" i="2"/>
  <c r="X111" i="2"/>
  <c r="X112" i="2"/>
  <c r="X113" i="2"/>
  <c r="X114" i="2"/>
  <c r="X115" i="2"/>
  <c r="X116" i="2"/>
  <c r="X117" i="2"/>
  <c r="X118" i="2"/>
  <c r="X119" i="2"/>
  <c r="X120" i="2"/>
  <c r="X121" i="2"/>
  <c r="X122" i="2"/>
  <c r="X123" i="2"/>
  <c r="X124" i="2"/>
  <c r="X125" i="2"/>
  <c r="X126" i="2"/>
  <c r="X127" i="2"/>
  <c r="X128" i="2"/>
  <c r="X129" i="2"/>
  <c r="X130" i="2"/>
  <c r="X131" i="2"/>
  <c r="X132" i="2"/>
  <c r="X133" i="2"/>
  <c r="X134" i="2"/>
  <c r="X135" i="2"/>
  <c r="X136" i="2"/>
  <c r="X137" i="2"/>
  <c r="X138" i="2"/>
  <c r="X139" i="2"/>
  <c r="X140" i="2"/>
  <c r="X141" i="2"/>
  <c r="X142" i="2"/>
  <c r="X143" i="2"/>
  <c r="X144" i="2"/>
  <c r="X145" i="2"/>
  <c r="X146" i="2"/>
  <c r="X147" i="2"/>
  <c r="X148" i="2"/>
  <c r="X149" i="2"/>
  <c r="X150" i="2"/>
  <c r="X151" i="2"/>
  <c r="X152" i="2"/>
  <c r="X153" i="2"/>
  <c r="X154" i="2"/>
  <c r="X155" i="2"/>
  <c r="X156" i="2"/>
  <c r="X157" i="2"/>
  <c r="X158" i="2"/>
  <c r="X159" i="2"/>
  <c r="X160" i="2"/>
  <c r="X161" i="2"/>
  <c r="X162" i="2"/>
  <c r="X163" i="2"/>
  <c r="X164" i="2"/>
  <c r="X165" i="2"/>
  <c r="X166" i="2"/>
  <c r="X167" i="2"/>
  <c r="X168" i="2"/>
  <c r="X169" i="2"/>
  <c r="X170" i="2"/>
  <c r="X171" i="2"/>
  <c r="X172" i="2"/>
  <c r="X173" i="2"/>
  <c r="X174" i="2"/>
  <c r="X175" i="2"/>
  <c r="X176" i="2"/>
  <c r="X177" i="2"/>
  <c r="X178" i="2"/>
  <c r="X179" i="2"/>
  <c r="X180" i="2"/>
  <c r="X181" i="2"/>
  <c r="X182" i="2"/>
  <c r="X183" i="2"/>
  <c r="X184" i="2"/>
  <c r="X185" i="2"/>
  <c r="X186" i="2"/>
  <c r="X187" i="2"/>
  <c r="X188" i="2"/>
  <c r="X189" i="2"/>
  <c r="X190" i="2"/>
  <c r="X191" i="2"/>
  <c r="X192" i="2"/>
  <c r="X193" i="2"/>
  <c r="X194" i="2"/>
  <c r="X195" i="2"/>
  <c r="X196" i="2"/>
  <c r="X197" i="2"/>
  <c r="X198" i="2"/>
  <c r="X199" i="2"/>
  <c r="X200" i="2"/>
  <c r="X201" i="2"/>
  <c r="X202" i="2"/>
  <c r="X203" i="2"/>
  <c r="X204" i="2"/>
  <c r="X205" i="2"/>
  <c r="X206" i="2"/>
  <c r="X207" i="2"/>
  <c r="X208" i="2"/>
  <c r="X209" i="2"/>
  <c r="X210" i="2"/>
  <c r="X211" i="2"/>
  <c r="X212" i="2"/>
  <c r="X213" i="2"/>
  <c r="X214" i="2"/>
  <c r="X215" i="2"/>
  <c r="X216" i="2"/>
  <c r="X217" i="2"/>
  <c r="X218" i="2"/>
  <c r="X219" i="2"/>
  <c r="X220" i="2"/>
  <c r="X221" i="2"/>
  <c r="X222" i="2"/>
  <c r="X223" i="2"/>
  <c r="X224" i="2"/>
  <c r="X225" i="2"/>
  <c r="X226" i="2"/>
  <c r="X227" i="2"/>
  <c r="X228" i="2"/>
  <c r="X229" i="2"/>
  <c r="X230" i="2"/>
  <c r="X231" i="2"/>
  <c r="X232" i="2"/>
  <c r="X233" i="2"/>
  <c r="X234" i="2"/>
  <c r="X235" i="2"/>
  <c r="X236" i="2"/>
  <c r="X237" i="2"/>
  <c r="X238" i="2"/>
  <c r="X239" i="2"/>
  <c r="X240" i="2"/>
  <c r="X241" i="2"/>
  <c r="X242" i="2"/>
  <c r="X243" i="2"/>
  <c r="X244" i="2"/>
  <c r="X245" i="2"/>
  <c r="X246" i="2"/>
  <c r="X247" i="2"/>
  <c r="X248" i="2"/>
  <c r="X249" i="2"/>
  <c r="X250" i="2"/>
  <c r="X251" i="2"/>
  <c r="X252" i="2"/>
  <c r="X253" i="2"/>
  <c r="X254" i="2"/>
  <c r="X255" i="2"/>
  <c r="X256" i="2"/>
  <c r="X257" i="2"/>
  <c r="X258" i="2"/>
  <c r="X259" i="2"/>
  <c r="X260" i="2"/>
  <c r="X261" i="2"/>
  <c r="X263" i="2"/>
  <c r="X264" i="2"/>
  <c r="X265" i="2"/>
  <c r="X266" i="2"/>
  <c r="X267" i="2"/>
  <c r="X268" i="2"/>
  <c r="X269" i="2"/>
  <c r="X270" i="2"/>
  <c r="X271" i="2"/>
  <c r="X272" i="2"/>
  <c r="X273" i="2"/>
  <c r="X274" i="2"/>
  <c r="X275" i="2"/>
  <c r="X276" i="2"/>
  <c r="X277" i="2"/>
  <c r="X278" i="2"/>
  <c r="X279" i="2"/>
  <c r="X280" i="2"/>
  <c r="X281" i="2"/>
  <c r="X282" i="2"/>
  <c r="X283" i="2"/>
  <c r="X284" i="2"/>
  <c r="X285" i="2"/>
  <c r="X286" i="2"/>
  <c r="X287" i="2"/>
  <c r="X288" i="2"/>
  <c r="X289" i="2"/>
  <c r="X290" i="2"/>
  <c r="X291" i="2"/>
  <c r="X292" i="2"/>
  <c r="X293" i="2"/>
  <c r="X294" i="2"/>
  <c r="X295" i="2"/>
  <c r="X296" i="2"/>
  <c r="X297" i="2"/>
  <c r="X298" i="2"/>
  <c r="X299" i="2"/>
  <c r="X300" i="2"/>
  <c r="X301" i="2"/>
  <c r="X302" i="2"/>
  <c r="X303" i="2"/>
  <c r="X304" i="2"/>
  <c r="X305" i="2"/>
  <c r="X306" i="2"/>
  <c r="X307" i="2"/>
  <c r="X308" i="2"/>
  <c r="X309" i="2"/>
  <c r="X310" i="2"/>
  <c r="X311" i="2"/>
  <c r="X312" i="2"/>
  <c r="X313" i="2"/>
  <c r="X314" i="2"/>
  <c r="X315" i="2"/>
  <c r="X316" i="2"/>
  <c r="X317" i="2"/>
  <c r="X318" i="2"/>
  <c r="X319" i="2"/>
  <c r="X320" i="2"/>
  <c r="X321" i="2"/>
  <c r="X322" i="2"/>
  <c r="X323" i="2"/>
  <c r="X324" i="2"/>
  <c r="X325" i="2"/>
  <c r="X326" i="2"/>
  <c r="X327" i="2"/>
  <c r="X328" i="2"/>
  <c r="X329" i="2"/>
  <c r="X330" i="2"/>
  <c r="X331" i="2"/>
  <c r="X332" i="2"/>
  <c r="X333" i="2"/>
  <c r="X334" i="2"/>
  <c r="X335" i="2"/>
  <c r="X336" i="2"/>
  <c r="X337" i="2"/>
  <c r="X338" i="2"/>
  <c r="X339" i="2"/>
  <c r="X340" i="2"/>
  <c r="X341" i="2"/>
  <c r="X342" i="2"/>
  <c r="X343" i="2"/>
  <c r="X344" i="2"/>
  <c r="X345" i="2"/>
  <c r="X346" i="2"/>
  <c r="X347" i="2"/>
  <c r="X348" i="2"/>
  <c r="X349" i="2"/>
  <c r="X350" i="2"/>
  <c r="X351" i="2"/>
  <c r="X352" i="2"/>
  <c r="X353" i="2"/>
  <c r="X354" i="2"/>
  <c r="X355" i="2"/>
  <c r="X356" i="2"/>
  <c r="X357" i="2"/>
  <c r="X358" i="2"/>
  <c r="X359" i="2"/>
  <c r="X360" i="2"/>
  <c r="X361" i="2"/>
  <c r="X362" i="2"/>
  <c r="X363" i="2"/>
  <c r="X364" i="2"/>
  <c r="X365" i="2"/>
  <c r="X366" i="2"/>
  <c r="X367" i="2"/>
  <c r="X368" i="2"/>
  <c r="X369" i="2"/>
  <c r="X370" i="2"/>
  <c r="X371" i="2"/>
  <c r="X372" i="2"/>
  <c r="X373" i="2"/>
  <c r="X374" i="2"/>
  <c r="X375" i="2"/>
  <c r="X376" i="2"/>
  <c r="X377" i="2"/>
  <c r="X379" i="2"/>
  <c r="X380" i="2"/>
  <c r="X381" i="2"/>
  <c r="X382" i="2"/>
  <c r="X383" i="2"/>
  <c r="X384" i="2"/>
  <c r="X385" i="2"/>
  <c r="X386" i="2"/>
  <c r="X387" i="2"/>
  <c r="X388" i="2"/>
  <c r="X389" i="2"/>
  <c r="X390" i="2"/>
  <c r="X391" i="2"/>
  <c r="X392" i="2"/>
  <c r="X393" i="2"/>
  <c r="X394" i="2"/>
  <c r="X395" i="2"/>
  <c r="X396" i="2"/>
  <c r="X397" i="2"/>
  <c r="X398" i="2"/>
  <c r="X399" i="2"/>
  <c r="X400" i="2"/>
  <c r="X401" i="2"/>
  <c r="X402" i="2"/>
  <c r="X403" i="2"/>
  <c r="X404" i="2"/>
  <c r="X405" i="2"/>
  <c r="X406" i="2"/>
  <c r="X407" i="2"/>
  <c r="X408" i="2"/>
  <c r="X409" i="2"/>
  <c r="X410" i="2"/>
  <c r="X411" i="2"/>
  <c r="X412" i="2"/>
  <c r="X413" i="2"/>
  <c r="X414" i="2"/>
  <c r="X415" i="2"/>
  <c r="X416" i="2"/>
  <c r="X417" i="2"/>
  <c r="X418" i="2"/>
  <c r="X419" i="2"/>
  <c r="X420" i="2"/>
  <c r="X421" i="2"/>
  <c r="X422" i="2"/>
  <c r="X423" i="2"/>
  <c r="X424" i="2"/>
  <c r="X425" i="2"/>
  <c r="X426" i="2"/>
  <c r="X427" i="2"/>
  <c r="X428" i="2"/>
  <c r="X429" i="2"/>
  <c r="X430" i="2"/>
  <c r="X431" i="2"/>
  <c r="X432" i="2"/>
  <c r="X433" i="2"/>
  <c r="X434" i="2"/>
  <c r="X435" i="2"/>
  <c r="X436" i="2"/>
  <c r="X438" i="2"/>
  <c r="X439" i="2"/>
  <c r="X440" i="2"/>
  <c r="X441" i="2"/>
  <c r="X442" i="2"/>
  <c r="X443" i="2"/>
  <c r="X444" i="2"/>
  <c r="X445" i="2"/>
  <c r="X446" i="2"/>
  <c r="X447" i="2"/>
  <c r="X448" i="2"/>
  <c r="X449" i="2"/>
  <c r="X450" i="2"/>
  <c r="X451" i="2"/>
  <c r="X452" i="2"/>
  <c r="X453" i="2"/>
  <c r="X454" i="2"/>
  <c r="X455" i="2"/>
  <c r="X456" i="2"/>
  <c r="X457" i="2"/>
  <c r="X458" i="2"/>
  <c r="X459" i="2"/>
  <c r="X460" i="2"/>
  <c r="X461" i="2"/>
  <c r="X462" i="2"/>
  <c r="X463" i="2"/>
  <c r="X464" i="2"/>
  <c r="X465" i="2"/>
  <c r="X466" i="2"/>
  <c r="X467" i="2"/>
  <c r="X468" i="2"/>
  <c r="X469" i="2"/>
  <c r="X470" i="2"/>
  <c r="X471" i="2"/>
  <c r="X472" i="2"/>
  <c r="X473" i="2"/>
  <c r="X474" i="2"/>
  <c r="X475" i="2"/>
  <c r="X476" i="2"/>
  <c r="X477" i="2"/>
  <c r="X478" i="2"/>
  <c r="X479" i="2"/>
  <c r="X480" i="2"/>
  <c r="X481" i="2"/>
  <c r="X482" i="2"/>
  <c r="X483" i="2"/>
  <c r="X484" i="2"/>
  <c r="X485" i="2"/>
  <c r="X486" i="2"/>
  <c r="X487" i="2"/>
  <c r="X488" i="2"/>
  <c r="X490" i="2"/>
  <c r="X491" i="2"/>
  <c r="X492" i="2"/>
  <c r="X493" i="2"/>
  <c r="X494" i="2"/>
  <c r="X495" i="2"/>
  <c r="X496" i="2"/>
  <c r="X497" i="2"/>
  <c r="X498" i="2"/>
  <c r="X499" i="2"/>
  <c r="X500" i="2"/>
  <c r="X501" i="2"/>
  <c r="X502" i="2"/>
  <c r="X503" i="2"/>
  <c r="X504" i="2"/>
  <c r="X505" i="2"/>
  <c r="X506" i="2"/>
  <c r="X507" i="2"/>
  <c r="X508" i="2"/>
  <c r="X509" i="2"/>
  <c r="X510" i="2"/>
  <c r="X511" i="2"/>
  <c r="X512" i="2"/>
  <c r="X513" i="2"/>
  <c r="X514" i="2"/>
  <c r="X515" i="2"/>
  <c r="X516" i="2"/>
  <c r="X517" i="2"/>
  <c r="X518" i="2"/>
  <c r="X519" i="2"/>
  <c r="X520" i="2"/>
  <c r="X521" i="2"/>
  <c r="X522" i="2"/>
  <c r="X523" i="2"/>
  <c r="X524" i="2"/>
  <c r="X525" i="2"/>
  <c r="X526" i="2"/>
  <c r="X527" i="2"/>
  <c r="X528" i="2"/>
  <c r="X529" i="2"/>
  <c r="X530" i="2"/>
  <c r="X531" i="2"/>
  <c r="X532" i="2"/>
  <c r="X533" i="2"/>
  <c r="X534" i="2"/>
  <c r="X535" i="2"/>
  <c r="X536" i="2"/>
  <c r="X537" i="2"/>
  <c r="X538" i="2"/>
  <c r="X539" i="2"/>
  <c r="X540" i="2"/>
  <c r="X541" i="2"/>
  <c r="X542" i="2"/>
  <c r="X543" i="2"/>
  <c r="X544" i="2"/>
  <c r="X545" i="2"/>
  <c r="X546" i="2"/>
  <c r="X547" i="2"/>
  <c r="X548" i="2"/>
  <c r="X549" i="2"/>
  <c r="X550" i="2"/>
  <c r="X551" i="2"/>
  <c r="X552" i="2"/>
  <c r="X553" i="2"/>
  <c r="X554" i="2"/>
  <c r="X555" i="2"/>
  <c r="X556" i="2"/>
  <c r="X557" i="2"/>
  <c r="X558" i="2"/>
  <c r="X559" i="2"/>
  <c r="X560" i="2"/>
  <c r="X561" i="2"/>
  <c r="X562" i="2"/>
  <c r="X563" i="2"/>
  <c r="X564" i="2"/>
  <c r="X565" i="2"/>
  <c r="X566" i="2"/>
  <c r="X567" i="2"/>
  <c r="X568" i="2"/>
  <c r="X569" i="2"/>
  <c r="X570" i="2"/>
  <c r="X571" i="2"/>
  <c r="X572" i="2"/>
  <c r="X573" i="2"/>
  <c r="X574" i="2"/>
  <c r="X575" i="2"/>
  <c r="X576" i="2"/>
  <c r="X577" i="2"/>
  <c r="X578" i="2"/>
  <c r="X579" i="2"/>
  <c r="X580" i="2"/>
  <c r="X581" i="2"/>
  <c r="X582" i="2"/>
  <c r="X583" i="2"/>
  <c r="X584" i="2"/>
  <c r="X585" i="2"/>
  <c r="X586" i="2"/>
  <c r="X587" i="2"/>
  <c r="X588" i="2"/>
  <c r="X589" i="2"/>
  <c r="X590" i="2"/>
  <c r="X591" i="2"/>
  <c r="X592" i="2"/>
  <c r="X593" i="2"/>
  <c r="X594" i="2"/>
  <c r="X595" i="2"/>
  <c r="X596" i="2"/>
  <c r="X597" i="2"/>
  <c r="X598" i="2"/>
  <c r="X599" i="2"/>
  <c r="X600" i="2"/>
  <c r="X601" i="2"/>
  <c r="X602" i="2"/>
  <c r="X603" i="2"/>
  <c r="X604" i="2"/>
  <c r="X605" i="2"/>
  <c r="X606" i="2"/>
  <c r="X607" i="2"/>
  <c r="X608" i="2"/>
  <c r="X609" i="2"/>
  <c r="X610" i="2"/>
  <c r="X611" i="2"/>
  <c r="X612" i="2"/>
  <c r="X613" i="2"/>
  <c r="X614" i="2"/>
  <c r="X615" i="2"/>
  <c r="X616" i="2"/>
  <c r="X617" i="2"/>
  <c r="X618" i="2"/>
  <c r="X619" i="2"/>
  <c r="X620" i="2"/>
  <c r="X621" i="2"/>
  <c r="X622" i="2"/>
  <c r="X623" i="2"/>
  <c r="X624" i="2"/>
  <c r="X625" i="2"/>
  <c r="X626" i="2"/>
  <c r="X627" i="2"/>
  <c r="X628" i="2"/>
  <c r="X629" i="2"/>
  <c r="X630" i="2"/>
  <c r="X631" i="2"/>
  <c r="X632" i="2"/>
  <c r="X633" i="2"/>
  <c r="X634" i="2"/>
  <c r="X635" i="2"/>
  <c r="X636" i="2"/>
  <c r="X637" i="2"/>
  <c r="X638" i="2"/>
  <c r="X639" i="2"/>
  <c r="X640" i="2"/>
  <c r="X641" i="2"/>
  <c r="X642" i="2"/>
  <c r="X643" i="2"/>
  <c r="X644" i="2"/>
  <c r="X645" i="2"/>
  <c r="X646" i="2"/>
  <c r="X647" i="2"/>
  <c r="X648" i="2"/>
  <c r="X649" i="2"/>
  <c r="X650" i="2"/>
  <c r="X651" i="2"/>
  <c r="X652" i="2"/>
  <c r="X653" i="2"/>
  <c r="X654" i="2"/>
  <c r="X655" i="2"/>
  <c r="X656" i="2"/>
  <c r="X657" i="2"/>
  <c r="X658" i="2"/>
  <c r="X659" i="2"/>
  <c r="X660" i="2"/>
  <c r="X661" i="2"/>
  <c r="X662" i="2"/>
  <c r="X663" i="2"/>
  <c r="X665" i="2"/>
  <c r="X666" i="2"/>
  <c r="X667" i="2"/>
  <c r="X668" i="2"/>
  <c r="X669" i="2"/>
  <c r="X670" i="2"/>
  <c r="X671" i="2"/>
  <c r="X672" i="2"/>
  <c r="X673" i="2"/>
  <c r="X674" i="2"/>
  <c r="X675" i="2"/>
  <c r="X676" i="2"/>
  <c r="X677" i="2"/>
  <c r="V678" i="2"/>
  <c r="U678" i="2"/>
  <c r="T678" i="2"/>
  <c r="S678" i="2"/>
  <c r="R678" i="2"/>
  <c r="Q678" i="2"/>
  <c r="P678" i="2"/>
  <c r="O678" i="2"/>
  <c r="M678" i="2"/>
  <c r="L678" i="2"/>
  <c r="K678" i="2"/>
  <c r="V664" i="2"/>
  <c r="U664" i="2"/>
  <c r="T664" i="2"/>
  <c r="S664" i="2"/>
  <c r="R664" i="2"/>
  <c r="Q664" i="2"/>
  <c r="P664" i="2"/>
  <c r="O664" i="2"/>
  <c r="M664" i="2"/>
  <c r="L664" i="2"/>
  <c r="K664" i="2"/>
  <c r="V489" i="2"/>
  <c r="U489" i="2"/>
  <c r="T489" i="2"/>
  <c r="S489" i="2"/>
  <c r="R489" i="2"/>
  <c r="Q489" i="2"/>
  <c r="P489" i="2"/>
  <c r="O489" i="2"/>
  <c r="M489" i="2"/>
  <c r="L489" i="2"/>
  <c r="K489" i="2"/>
  <c r="V437" i="2"/>
  <c r="U437" i="2"/>
  <c r="T437" i="2"/>
  <c r="S437" i="2"/>
  <c r="R437" i="2"/>
  <c r="Q437" i="2"/>
  <c r="P437" i="2"/>
  <c r="O437" i="2"/>
  <c r="M437" i="2"/>
  <c r="L437" i="2"/>
  <c r="K437" i="2"/>
  <c r="V378" i="2"/>
  <c r="U378" i="2"/>
  <c r="T378" i="2"/>
  <c r="S378" i="2"/>
  <c r="R378" i="2"/>
  <c r="Q378" i="2"/>
  <c r="P378" i="2"/>
  <c r="O378" i="2"/>
  <c r="M378" i="2"/>
  <c r="L378" i="2"/>
  <c r="K378" i="2"/>
  <c r="V262" i="2"/>
  <c r="U262" i="2"/>
  <c r="T262" i="2"/>
  <c r="S262" i="2"/>
  <c r="R262" i="2"/>
  <c r="Q262" i="2"/>
  <c r="P262" i="2"/>
  <c r="O262" i="2"/>
  <c r="M262" i="2"/>
  <c r="L262" i="2"/>
  <c r="K262" i="2"/>
  <c r="W677" i="2"/>
  <c r="N677" i="2"/>
  <c r="W663" i="2"/>
  <c r="N663" i="2"/>
  <c r="W662" i="2"/>
  <c r="N662" i="2"/>
  <c r="Y662" i="2" s="1"/>
  <c r="W661" i="2"/>
  <c r="N661" i="2"/>
  <c r="Y661" i="2" s="1"/>
  <c r="W660" i="2"/>
  <c r="N660" i="2"/>
  <c r="Y660" i="2" s="1"/>
  <c r="W659" i="2"/>
  <c r="N659" i="2"/>
  <c r="Z659" i="2" s="1"/>
  <c r="W658" i="2"/>
  <c r="N658" i="2"/>
  <c r="Y658" i="2" s="1"/>
  <c r="W657" i="2"/>
  <c r="N657" i="2"/>
  <c r="W656" i="2"/>
  <c r="N656" i="2"/>
  <c r="W377" i="2"/>
  <c r="N377" i="2"/>
  <c r="Y377" i="2" s="1"/>
  <c r="W261" i="2"/>
  <c r="N261" i="2"/>
  <c r="Y261" i="2" s="1"/>
  <c r="W260" i="2"/>
  <c r="N260" i="2"/>
  <c r="Y260" i="2" s="1"/>
  <c r="W259" i="2"/>
  <c r="N259" i="2"/>
  <c r="Y259" i="2" s="1"/>
  <c r="W258" i="2"/>
  <c r="N258" i="2"/>
  <c r="W257" i="2"/>
  <c r="N257" i="2"/>
  <c r="W256" i="2"/>
  <c r="N256" i="2"/>
  <c r="W255" i="2"/>
  <c r="N255" i="2"/>
  <c r="Y255" i="2" s="1"/>
  <c r="W254" i="2"/>
  <c r="N254" i="2"/>
  <c r="Y254" i="2" s="1"/>
  <c r="W253" i="2"/>
  <c r="N253" i="2"/>
  <c r="W252" i="2"/>
  <c r="N252" i="2"/>
  <c r="W251" i="2"/>
  <c r="N251" i="2"/>
  <c r="W250" i="2"/>
  <c r="N250" i="2"/>
  <c r="Y250" i="2" s="1"/>
  <c r="W249" i="2"/>
  <c r="N249" i="2"/>
  <c r="Z249" i="2" s="1"/>
  <c r="W248" i="2"/>
  <c r="N248" i="2"/>
  <c r="W247" i="2"/>
  <c r="N247" i="2"/>
  <c r="W246" i="2"/>
  <c r="N246" i="2"/>
  <c r="W245" i="2"/>
  <c r="N245" i="2"/>
  <c r="W244" i="2"/>
  <c r="N244" i="2"/>
  <c r="Z244" i="2" s="1"/>
  <c r="W243" i="2"/>
  <c r="N243" i="2"/>
  <c r="Y243" i="2" s="1"/>
  <c r="W242" i="2"/>
  <c r="N242" i="2"/>
  <c r="W241" i="2"/>
  <c r="N241" i="2"/>
  <c r="W240" i="2"/>
  <c r="N240" i="2"/>
  <c r="W239" i="2"/>
  <c r="N239" i="2"/>
  <c r="W676" i="2"/>
  <c r="N676" i="2"/>
  <c r="Y676" i="2" s="1"/>
  <c r="W655" i="2"/>
  <c r="N655" i="2"/>
  <c r="Z655" i="2" s="1"/>
  <c r="W654" i="2"/>
  <c r="N654" i="2"/>
  <c r="Z654" i="2" s="1"/>
  <c r="W653" i="2"/>
  <c r="N653" i="2"/>
  <c r="W652" i="2"/>
  <c r="N652" i="2"/>
  <c r="W651" i="2"/>
  <c r="N651" i="2"/>
  <c r="W650" i="2"/>
  <c r="N650" i="2"/>
  <c r="Z650" i="2" s="1"/>
  <c r="W649" i="2"/>
  <c r="N649" i="2"/>
  <c r="Y649" i="2" s="1"/>
  <c r="W648" i="2"/>
  <c r="N648" i="2"/>
  <c r="Y648" i="2" s="1"/>
  <c r="W647" i="2"/>
  <c r="N647" i="2"/>
  <c r="Y647" i="2" s="1"/>
  <c r="W646" i="2"/>
  <c r="N646" i="2"/>
  <c r="Y646" i="2" s="1"/>
  <c r="W645" i="2"/>
  <c r="N645" i="2"/>
  <c r="W644" i="2"/>
  <c r="N644" i="2"/>
  <c r="Z644" i="2" s="1"/>
  <c r="W376" i="2"/>
  <c r="N376" i="2"/>
  <c r="Z376" i="2" s="1"/>
  <c r="W375" i="2"/>
  <c r="N375" i="2"/>
  <c r="Z375" i="2" s="1"/>
  <c r="W374" i="2"/>
  <c r="N374" i="2"/>
  <c r="Y374" i="2" s="1"/>
  <c r="W238" i="2"/>
  <c r="N238" i="2"/>
  <c r="W237" i="2"/>
  <c r="N237" i="2"/>
  <c r="W236" i="2"/>
  <c r="N236" i="2"/>
  <c r="Z236" i="2" s="1"/>
  <c r="W235" i="2"/>
  <c r="N235" i="2"/>
  <c r="Y235" i="2" s="1"/>
  <c r="W234" i="2"/>
  <c r="N234" i="2"/>
  <c r="W233" i="2"/>
  <c r="N233" i="2"/>
  <c r="W232" i="2"/>
  <c r="N232" i="2"/>
  <c r="W231" i="2"/>
  <c r="N231" i="2"/>
  <c r="W230" i="2"/>
  <c r="N230" i="2"/>
  <c r="Y230" i="2" s="1"/>
  <c r="W229" i="2"/>
  <c r="N229" i="2"/>
  <c r="W228" i="2"/>
  <c r="N228" i="2"/>
  <c r="W227" i="2"/>
  <c r="N227" i="2"/>
  <c r="W226" i="2"/>
  <c r="N226" i="2"/>
  <c r="W225" i="2"/>
  <c r="N225" i="2"/>
  <c r="W224" i="2"/>
  <c r="N224" i="2"/>
  <c r="W223" i="2"/>
  <c r="N223" i="2"/>
  <c r="W222" i="2"/>
  <c r="N222" i="2"/>
  <c r="W221" i="2"/>
  <c r="N221" i="2"/>
  <c r="Z221" i="2" s="1"/>
  <c r="W220" i="2"/>
  <c r="N220" i="2"/>
  <c r="W219" i="2"/>
  <c r="N219" i="2"/>
  <c r="W218" i="2"/>
  <c r="N218" i="2"/>
  <c r="Y218" i="2" s="1"/>
  <c r="W217" i="2"/>
  <c r="N217" i="2"/>
  <c r="W216" i="2"/>
  <c r="N216" i="2"/>
  <c r="W675" i="2"/>
  <c r="N675" i="2"/>
  <c r="W674" i="2"/>
  <c r="N674" i="2"/>
  <c r="W673" i="2"/>
  <c r="N673" i="2"/>
  <c r="Z673" i="2" s="1"/>
  <c r="W672" i="2"/>
  <c r="N672" i="2"/>
  <c r="Y672" i="2" s="1"/>
  <c r="W643" i="2"/>
  <c r="N643" i="2"/>
  <c r="Y643" i="2" s="1"/>
  <c r="W642" i="2"/>
  <c r="N642" i="2"/>
  <c r="Y642" i="2" s="1"/>
  <c r="W641" i="2"/>
  <c r="N641" i="2"/>
  <c r="W640" i="2"/>
  <c r="N640" i="2"/>
  <c r="Z640" i="2" s="1"/>
  <c r="W639" i="2"/>
  <c r="N639" i="2"/>
  <c r="Y639" i="2" s="1"/>
  <c r="W638" i="2"/>
  <c r="N638" i="2"/>
  <c r="Y638" i="2" s="1"/>
  <c r="W637" i="2"/>
  <c r="N637" i="2"/>
  <c r="Y637" i="2" s="1"/>
  <c r="W636" i="2"/>
  <c r="N636" i="2"/>
  <c r="Y636" i="2" s="1"/>
  <c r="W635" i="2"/>
  <c r="N635" i="2"/>
  <c r="Y635" i="2" s="1"/>
  <c r="W634" i="2"/>
  <c r="N634" i="2"/>
  <c r="W633" i="2"/>
  <c r="N633" i="2"/>
  <c r="Z633" i="2" s="1"/>
  <c r="W632" i="2"/>
  <c r="N632" i="2"/>
  <c r="Y632" i="2" s="1"/>
  <c r="W631" i="2"/>
  <c r="N631" i="2"/>
  <c r="Z631" i="2" s="1"/>
  <c r="W373" i="2"/>
  <c r="N373" i="2"/>
  <c r="Z373" i="2" s="1"/>
  <c r="W215" i="2"/>
  <c r="N215" i="2"/>
  <c r="W214" i="2"/>
  <c r="N214" i="2"/>
  <c r="W213" i="2"/>
  <c r="N213" i="2"/>
  <c r="Y213" i="2" s="1"/>
  <c r="W212" i="2"/>
  <c r="N212" i="2"/>
  <c r="W211" i="2"/>
  <c r="N211" i="2"/>
  <c r="W210" i="2"/>
  <c r="N210" i="2"/>
  <c r="W209" i="2"/>
  <c r="N209" i="2"/>
  <c r="W208" i="2"/>
  <c r="N208" i="2"/>
  <c r="W207" i="2"/>
  <c r="N207" i="2"/>
  <c r="W206" i="2"/>
  <c r="N206" i="2"/>
  <c r="W205" i="2"/>
  <c r="N205" i="2"/>
  <c r="W204" i="2"/>
  <c r="N204" i="2"/>
  <c r="W203" i="2"/>
  <c r="N203" i="2"/>
  <c r="W202" i="2"/>
  <c r="N202" i="2"/>
  <c r="W201" i="2"/>
  <c r="N201" i="2"/>
  <c r="W200" i="2"/>
  <c r="N200" i="2"/>
  <c r="W199" i="2"/>
  <c r="N199" i="2"/>
  <c r="Y199" i="2" s="1"/>
  <c r="W198" i="2"/>
  <c r="N198" i="2"/>
  <c r="W197" i="2"/>
  <c r="N197" i="2"/>
  <c r="W196" i="2"/>
  <c r="N196" i="2"/>
  <c r="W195" i="2"/>
  <c r="N195" i="2"/>
  <c r="Y195" i="2" s="1"/>
  <c r="W194" i="2"/>
  <c r="N194" i="2"/>
  <c r="W193" i="2"/>
  <c r="N193" i="2"/>
  <c r="Z193" i="2" s="1"/>
  <c r="W630" i="2"/>
  <c r="N630" i="2"/>
  <c r="Y630" i="2" s="1"/>
  <c r="W629" i="2"/>
  <c r="N629" i="2"/>
  <c r="Z629" i="2" s="1"/>
  <c r="W628" i="2"/>
  <c r="N628" i="2"/>
  <c r="W627" i="2"/>
  <c r="N627" i="2"/>
  <c r="W626" i="2"/>
  <c r="N626" i="2"/>
  <c r="Y626" i="2" s="1"/>
  <c r="W625" i="2"/>
  <c r="N625" i="2"/>
  <c r="Y625" i="2" s="1"/>
  <c r="W624" i="2"/>
  <c r="N624" i="2"/>
  <c r="Z624" i="2" s="1"/>
  <c r="W623" i="2"/>
  <c r="N623" i="2"/>
  <c r="W622" i="2"/>
  <c r="N622" i="2"/>
  <c r="W621" i="2"/>
  <c r="N621" i="2"/>
  <c r="Z621" i="2" s="1"/>
  <c r="W620" i="2"/>
  <c r="N620" i="2"/>
  <c r="Y620" i="2" s="1"/>
  <c r="W619" i="2"/>
  <c r="N619" i="2"/>
  <c r="Y619" i="2" s="1"/>
  <c r="W618" i="2"/>
  <c r="N618" i="2"/>
  <c r="Z618" i="2" s="1"/>
  <c r="W617" i="2"/>
  <c r="N617" i="2"/>
  <c r="Y617" i="2" s="1"/>
  <c r="W616" i="2"/>
  <c r="N616" i="2"/>
  <c r="W615" i="2"/>
  <c r="N615" i="2"/>
  <c r="W614" i="2"/>
  <c r="N614" i="2"/>
  <c r="Z614" i="2" s="1"/>
  <c r="W613" i="2"/>
  <c r="N613" i="2"/>
  <c r="Y613" i="2" s="1"/>
  <c r="W612" i="2"/>
  <c r="N612" i="2"/>
  <c r="Y612" i="2" s="1"/>
  <c r="W611" i="2"/>
  <c r="N611" i="2"/>
  <c r="W610" i="2"/>
  <c r="N610" i="2"/>
  <c r="Y610" i="2" s="1"/>
  <c r="W609" i="2"/>
  <c r="N609" i="2"/>
  <c r="Z609" i="2" s="1"/>
  <c r="W608" i="2"/>
  <c r="N608" i="2"/>
  <c r="Y608" i="2" s="1"/>
  <c r="W607" i="2"/>
  <c r="N607" i="2"/>
  <c r="Y607" i="2" s="1"/>
  <c r="W606" i="2"/>
  <c r="N606" i="2"/>
  <c r="Y606" i="2" s="1"/>
  <c r="W605" i="2"/>
  <c r="N605" i="2"/>
  <c r="Z605" i="2" s="1"/>
  <c r="W604" i="2"/>
  <c r="N604" i="2"/>
  <c r="W603" i="2"/>
  <c r="N603" i="2"/>
  <c r="W602" i="2"/>
  <c r="N602" i="2"/>
  <c r="Z602" i="2" s="1"/>
  <c r="W601" i="2"/>
  <c r="N601" i="2"/>
  <c r="Y601" i="2" s="1"/>
  <c r="W600" i="2"/>
  <c r="N600" i="2"/>
  <c r="Z600" i="2" s="1"/>
  <c r="W599" i="2"/>
  <c r="N599" i="2"/>
  <c r="W372" i="2"/>
  <c r="N372" i="2"/>
  <c r="W192" i="2"/>
  <c r="N192" i="2"/>
  <c r="W191" i="2"/>
  <c r="N191" i="2"/>
  <c r="W190" i="2"/>
  <c r="N190" i="2"/>
  <c r="W189" i="2"/>
  <c r="N189" i="2"/>
  <c r="Y189" i="2" s="1"/>
  <c r="W188" i="2"/>
  <c r="N188" i="2"/>
  <c r="W187" i="2"/>
  <c r="N187" i="2"/>
  <c r="Y187" i="2" s="1"/>
  <c r="W186" i="2"/>
  <c r="N186" i="2"/>
  <c r="W185" i="2"/>
  <c r="N185" i="2"/>
  <c r="W184" i="2"/>
  <c r="N184" i="2"/>
  <c r="Z184" i="2" s="1"/>
  <c r="W183" i="2"/>
  <c r="N183" i="2"/>
  <c r="W182" i="2"/>
  <c r="N182" i="2"/>
  <c r="W181" i="2"/>
  <c r="N181" i="2"/>
  <c r="W180" i="2"/>
  <c r="N180" i="2"/>
  <c r="W179" i="2"/>
  <c r="N179" i="2"/>
  <c r="W178" i="2"/>
  <c r="N178" i="2"/>
  <c r="W177" i="2"/>
  <c r="N177" i="2"/>
  <c r="W176" i="2"/>
  <c r="N176" i="2"/>
  <c r="Z176" i="2" s="1"/>
  <c r="W175" i="2"/>
  <c r="N175" i="2"/>
  <c r="W174" i="2"/>
  <c r="N174" i="2"/>
  <c r="W173" i="2"/>
  <c r="N173" i="2"/>
  <c r="W172" i="2"/>
  <c r="N172" i="2"/>
  <c r="W171" i="2"/>
  <c r="N171" i="2"/>
  <c r="W170" i="2"/>
  <c r="N170" i="2"/>
  <c r="Z170" i="2" s="1"/>
  <c r="W169" i="2"/>
  <c r="N169" i="2"/>
  <c r="Z169" i="2" s="1"/>
  <c r="W671" i="2"/>
  <c r="N671" i="2"/>
  <c r="W670" i="2"/>
  <c r="N670" i="2"/>
  <c r="Z670" i="2" s="1"/>
  <c r="W598" i="2"/>
  <c r="N598" i="2"/>
  <c r="Z598" i="2" s="1"/>
  <c r="W597" i="2"/>
  <c r="N597" i="2"/>
  <c r="Y597" i="2" s="1"/>
  <c r="W596" i="2"/>
  <c r="N596" i="2"/>
  <c r="W595" i="2"/>
  <c r="N595" i="2"/>
  <c r="W594" i="2"/>
  <c r="N594" i="2"/>
  <c r="W593" i="2"/>
  <c r="N593" i="2"/>
  <c r="W592" i="2"/>
  <c r="N592" i="2"/>
  <c r="Z592" i="2" s="1"/>
  <c r="W371" i="2"/>
  <c r="N371" i="2"/>
  <c r="Z371" i="2" s="1"/>
  <c r="W168" i="2"/>
  <c r="N168" i="2"/>
  <c r="W167" i="2"/>
  <c r="N167" i="2"/>
  <c r="W166" i="2"/>
  <c r="N166" i="2"/>
  <c r="W165" i="2"/>
  <c r="N165" i="2"/>
  <c r="Z165" i="2" s="1"/>
  <c r="W164" i="2"/>
  <c r="N164" i="2"/>
  <c r="Z164" i="2" s="1"/>
  <c r="W163" i="2"/>
  <c r="N163" i="2"/>
  <c r="Y163" i="2" s="1"/>
  <c r="W162" i="2"/>
  <c r="N162" i="2"/>
  <c r="W161" i="2"/>
  <c r="N161" i="2"/>
  <c r="W160" i="2"/>
  <c r="N160" i="2"/>
  <c r="W159" i="2"/>
  <c r="N159" i="2"/>
  <c r="Z159" i="2" s="1"/>
  <c r="W158" i="2"/>
  <c r="N158" i="2"/>
  <c r="Y158" i="2" s="1"/>
  <c r="W157" i="2"/>
  <c r="N157" i="2"/>
  <c r="Y157" i="2" s="1"/>
  <c r="W156" i="2"/>
  <c r="N156" i="2"/>
  <c r="W155" i="2"/>
  <c r="N155" i="2"/>
  <c r="W154" i="2"/>
  <c r="N154" i="2"/>
  <c r="W153" i="2"/>
  <c r="N153" i="2"/>
  <c r="W152" i="2"/>
  <c r="N152" i="2"/>
  <c r="Z152" i="2" s="1"/>
  <c r="W151" i="2"/>
  <c r="N151" i="2"/>
  <c r="Y151" i="2" s="1"/>
  <c r="W150" i="2"/>
  <c r="N150" i="2"/>
  <c r="W669" i="2"/>
  <c r="N669" i="2"/>
  <c r="Y669" i="2" s="1"/>
  <c r="W668" i="2"/>
  <c r="N668" i="2"/>
  <c r="W591" i="2"/>
  <c r="N591" i="2"/>
  <c r="Y591" i="2" s="1"/>
  <c r="W590" i="2"/>
  <c r="N590" i="2"/>
  <c r="Y590" i="2" s="1"/>
  <c r="W589" i="2"/>
  <c r="N589" i="2"/>
  <c r="W588" i="2"/>
  <c r="N588" i="2"/>
  <c r="Y588" i="2" s="1"/>
  <c r="W587" i="2"/>
  <c r="N587" i="2"/>
  <c r="W586" i="2"/>
  <c r="N586" i="2"/>
  <c r="W585" i="2"/>
  <c r="N585" i="2"/>
  <c r="Z585" i="2" s="1"/>
  <c r="W584" i="2"/>
  <c r="N584" i="2"/>
  <c r="Y584" i="2" s="1"/>
  <c r="W583" i="2"/>
  <c r="N583" i="2"/>
  <c r="Z583" i="2" s="1"/>
  <c r="W582" i="2"/>
  <c r="N582" i="2"/>
  <c r="W581" i="2"/>
  <c r="N581" i="2"/>
  <c r="W580" i="2"/>
  <c r="N580" i="2"/>
  <c r="Z580" i="2" s="1"/>
  <c r="W579" i="2"/>
  <c r="N579" i="2"/>
  <c r="Z579" i="2" s="1"/>
  <c r="W578" i="2"/>
  <c r="N578" i="2"/>
  <c r="Y578" i="2" s="1"/>
  <c r="W577" i="2"/>
  <c r="N577" i="2"/>
  <c r="Y577" i="2" s="1"/>
  <c r="W576" i="2"/>
  <c r="N576" i="2"/>
  <c r="W575" i="2"/>
  <c r="N575" i="2"/>
  <c r="Y575" i="2" s="1"/>
  <c r="W574" i="2"/>
  <c r="N574" i="2"/>
  <c r="Y574" i="2" s="1"/>
  <c r="W573" i="2"/>
  <c r="N573" i="2"/>
  <c r="Z573" i="2" s="1"/>
  <c r="W436" i="2"/>
  <c r="N436" i="2"/>
  <c r="Y436" i="2" s="1"/>
  <c r="W370" i="2"/>
  <c r="N370" i="2"/>
  <c r="Z370" i="2" s="1"/>
  <c r="W369" i="2"/>
  <c r="N369" i="2"/>
  <c r="W368" i="2"/>
  <c r="N368" i="2"/>
  <c r="W367" i="2"/>
  <c r="N367" i="2"/>
  <c r="W149" i="2"/>
  <c r="N149" i="2"/>
  <c r="W148" i="2"/>
  <c r="N148" i="2"/>
  <c r="W147" i="2"/>
  <c r="N147" i="2"/>
  <c r="Z147" i="2" s="1"/>
  <c r="W146" i="2"/>
  <c r="N146" i="2"/>
  <c r="W145" i="2"/>
  <c r="N145" i="2"/>
  <c r="Y145" i="2" s="1"/>
  <c r="W144" i="2"/>
  <c r="N144" i="2"/>
  <c r="W143" i="2"/>
  <c r="N143" i="2"/>
  <c r="W142" i="2"/>
  <c r="N142" i="2"/>
  <c r="W141" i="2"/>
  <c r="N141" i="2"/>
  <c r="W140" i="2"/>
  <c r="N140" i="2"/>
  <c r="W139" i="2"/>
  <c r="N139" i="2"/>
  <c r="W138" i="2"/>
  <c r="N138" i="2"/>
  <c r="W137" i="2"/>
  <c r="N137" i="2"/>
  <c r="W136" i="2"/>
  <c r="N136" i="2"/>
  <c r="W572" i="2"/>
  <c r="N572" i="2"/>
  <c r="Z572" i="2" s="1"/>
  <c r="W571" i="2"/>
  <c r="N571" i="2"/>
  <c r="Z571" i="2" s="1"/>
  <c r="W570" i="2"/>
  <c r="N570" i="2"/>
  <c r="Y570" i="2" s="1"/>
  <c r="W569" i="2"/>
  <c r="N569" i="2"/>
  <c r="W568" i="2"/>
  <c r="N568" i="2"/>
  <c r="Y568" i="2" s="1"/>
  <c r="W567" i="2"/>
  <c r="N567" i="2"/>
  <c r="Z567" i="2" s="1"/>
  <c r="W488" i="2"/>
  <c r="N488" i="2"/>
  <c r="Y488" i="2" s="1"/>
  <c r="W487" i="2"/>
  <c r="N487" i="2"/>
  <c r="W486" i="2"/>
  <c r="N486" i="2"/>
  <c r="W485" i="2"/>
  <c r="N485" i="2"/>
  <c r="Y485" i="2" s="1"/>
  <c r="W484" i="2"/>
  <c r="N484" i="2"/>
  <c r="Y484" i="2" s="1"/>
  <c r="W483" i="2"/>
  <c r="N483" i="2"/>
  <c r="Y483" i="2" s="1"/>
  <c r="W482" i="2"/>
  <c r="N482" i="2"/>
  <c r="W481" i="2"/>
  <c r="N481" i="2"/>
  <c r="W435" i="2"/>
  <c r="N435" i="2"/>
  <c r="W434" i="2"/>
  <c r="N434" i="2"/>
  <c r="W433" i="2"/>
  <c r="N433" i="2"/>
  <c r="Z433" i="2" s="1"/>
  <c r="W432" i="2"/>
  <c r="N432" i="2"/>
  <c r="Z432" i="2" s="1"/>
  <c r="W431" i="2"/>
  <c r="N431" i="2"/>
  <c r="Z431" i="2" s="1"/>
  <c r="W430" i="2"/>
  <c r="N430" i="2"/>
  <c r="W429" i="2"/>
  <c r="N429" i="2"/>
  <c r="W428" i="2"/>
  <c r="N428" i="2"/>
  <c r="W427" i="2"/>
  <c r="N427" i="2"/>
  <c r="Y427" i="2" s="1"/>
  <c r="W426" i="2"/>
  <c r="N426" i="2"/>
  <c r="Y426" i="2" s="1"/>
  <c r="W425" i="2"/>
  <c r="N425" i="2"/>
  <c r="W424" i="2"/>
  <c r="N424" i="2"/>
  <c r="W423" i="2"/>
  <c r="N423" i="2"/>
  <c r="W422" i="2"/>
  <c r="N422" i="2"/>
  <c r="Z422" i="2" s="1"/>
  <c r="W421" i="2"/>
  <c r="N421" i="2"/>
  <c r="Z421" i="2" s="1"/>
  <c r="W420" i="2"/>
  <c r="N420" i="2"/>
  <c r="Z420" i="2" s="1"/>
  <c r="W419" i="2"/>
  <c r="N419" i="2"/>
  <c r="Z419" i="2" s="1"/>
  <c r="W418" i="2"/>
  <c r="N418" i="2"/>
  <c r="W366" i="2"/>
  <c r="N366" i="2"/>
  <c r="W365" i="2"/>
  <c r="N365" i="2"/>
  <c r="W364" i="2"/>
  <c r="N364" i="2"/>
  <c r="W363" i="2"/>
  <c r="N363" i="2"/>
  <c r="Y363" i="2" s="1"/>
  <c r="W362" i="2"/>
  <c r="N362" i="2"/>
  <c r="Y362" i="2" s="1"/>
  <c r="W361" i="2"/>
  <c r="N361" i="2"/>
  <c r="W360" i="2"/>
  <c r="N360" i="2"/>
  <c r="W135" i="2"/>
  <c r="N135" i="2"/>
  <c r="W134" i="2"/>
  <c r="N134" i="2"/>
  <c r="W133" i="2"/>
  <c r="N133" i="2"/>
  <c r="Z133" i="2" s="1"/>
  <c r="W132" i="2"/>
  <c r="N132" i="2"/>
  <c r="Y132" i="2" s="1"/>
  <c r="W131" i="2"/>
  <c r="N131" i="2"/>
  <c r="W130" i="2"/>
  <c r="N130" i="2"/>
  <c r="W129" i="2"/>
  <c r="N129" i="2"/>
  <c r="W128" i="2"/>
  <c r="N128" i="2"/>
  <c r="W127" i="2"/>
  <c r="N127" i="2"/>
  <c r="Z127" i="2" s="1"/>
  <c r="W126" i="2"/>
  <c r="N126" i="2"/>
  <c r="W125" i="2"/>
  <c r="N125" i="2"/>
  <c r="W124" i="2"/>
  <c r="N124" i="2"/>
  <c r="W123" i="2"/>
  <c r="N123" i="2"/>
  <c r="W122" i="2"/>
  <c r="N122" i="2"/>
  <c r="W566" i="2"/>
  <c r="N566" i="2"/>
  <c r="Z566" i="2" s="1"/>
  <c r="W565" i="2"/>
  <c r="N565" i="2"/>
  <c r="W564" i="2"/>
  <c r="N564" i="2"/>
  <c r="W563" i="2"/>
  <c r="N563" i="2"/>
  <c r="W480" i="2"/>
  <c r="N480" i="2"/>
  <c r="Z480" i="2" s="1"/>
  <c r="W479" i="2"/>
  <c r="N479" i="2"/>
  <c r="Y479" i="2" s="1"/>
  <c r="W478" i="2"/>
  <c r="N478" i="2"/>
  <c r="W477" i="2"/>
  <c r="N477" i="2"/>
  <c r="Y477" i="2" s="1"/>
  <c r="W417" i="2"/>
  <c r="N417" i="2"/>
  <c r="Y417" i="2" s="1"/>
  <c r="W359" i="2"/>
  <c r="N359" i="2"/>
  <c r="Z359" i="2" s="1"/>
  <c r="W358" i="2"/>
  <c r="N358" i="2"/>
  <c r="Y358" i="2" s="1"/>
  <c r="W357" i="2"/>
  <c r="N357" i="2"/>
  <c r="Y357" i="2" s="1"/>
  <c r="W356" i="2"/>
  <c r="N356" i="2"/>
  <c r="W355" i="2"/>
  <c r="N355" i="2"/>
  <c r="Z355" i="2" s="1"/>
  <c r="W354" i="2"/>
  <c r="N354" i="2"/>
  <c r="W353" i="2"/>
  <c r="N353" i="2"/>
  <c r="Y353" i="2" s="1"/>
  <c r="W121" i="2"/>
  <c r="N121" i="2"/>
  <c r="W120" i="2"/>
  <c r="N120" i="2"/>
  <c r="W119" i="2"/>
  <c r="N119" i="2"/>
  <c r="Y119" i="2" s="1"/>
  <c r="W118" i="2"/>
  <c r="N118" i="2"/>
  <c r="Y118" i="2" s="1"/>
  <c r="W117" i="2"/>
  <c r="N117" i="2"/>
  <c r="W116" i="2"/>
  <c r="N116" i="2"/>
  <c r="W115" i="2"/>
  <c r="N115" i="2"/>
  <c r="W114" i="2"/>
  <c r="N114" i="2"/>
  <c r="W113" i="2"/>
  <c r="N113" i="2"/>
  <c r="W112" i="2"/>
  <c r="N112" i="2"/>
  <c r="W111" i="2"/>
  <c r="N111" i="2"/>
  <c r="W110" i="2"/>
  <c r="N110" i="2"/>
  <c r="W109" i="2"/>
  <c r="N109" i="2"/>
  <c r="W562" i="2"/>
  <c r="N562" i="2"/>
  <c r="Y562" i="2" s="1"/>
  <c r="W561" i="2"/>
  <c r="N561" i="2"/>
  <c r="Z561" i="2" s="1"/>
  <c r="W560" i="2"/>
  <c r="N560" i="2"/>
  <c r="Y560" i="2" s="1"/>
  <c r="W559" i="2"/>
  <c r="N559" i="2"/>
  <c r="W476" i="2"/>
  <c r="N476" i="2"/>
  <c r="Y476" i="2" s="1"/>
  <c r="W475" i="2"/>
  <c r="N475" i="2"/>
  <c r="Z475" i="2" s="1"/>
  <c r="W474" i="2"/>
  <c r="N474" i="2"/>
  <c r="Y474" i="2" s="1"/>
  <c r="W473" i="2"/>
  <c r="N473" i="2"/>
  <c r="W472" i="2"/>
  <c r="N472" i="2"/>
  <c r="Y472" i="2" s="1"/>
  <c r="W471" i="2"/>
  <c r="N471" i="2"/>
  <c r="W416" i="2"/>
  <c r="N416" i="2"/>
  <c r="Z416" i="2" s="1"/>
  <c r="W415" i="2"/>
  <c r="N415" i="2"/>
  <c r="W414" i="2"/>
  <c r="N414" i="2"/>
  <c r="Y414" i="2" s="1"/>
  <c r="W413" i="2"/>
  <c r="N413" i="2"/>
  <c r="Y413" i="2" s="1"/>
  <c r="W352" i="2"/>
  <c r="N352" i="2"/>
  <c r="W351" i="2"/>
  <c r="N351" i="2"/>
  <c r="W350" i="2"/>
  <c r="N350" i="2"/>
  <c r="W349" i="2"/>
  <c r="N349" i="2"/>
  <c r="W348" i="2"/>
  <c r="N348" i="2"/>
  <c r="Z348" i="2" s="1"/>
  <c r="W347" i="2"/>
  <c r="N347" i="2"/>
  <c r="W346" i="2"/>
  <c r="N346" i="2"/>
  <c r="W345" i="2"/>
  <c r="N345" i="2"/>
  <c r="Y345" i="2" s="1"/>
  <c r="W344" i="2"/>
  <c r="N344" i="2"/>
  <c r="W343" i="2"/>
  <c r="N343" i="2"/>
  <c r="W342" i="2"/>
  <c r="N342" i="2"/>
  <c r="W341" i="2"/>
  <c r="N341" i="2"/>
  <c r="Y341" i="2" s="1"/>
  <c r="W340" i="2"/>
  <c r="N340" i="2"/>
  <c r="Z340" i="2" s="1"/>
  <c r="W339" i="2"/>
  <c r="N339" i="2"/>
  <c r="Y339" i="2" s="1"/>
  <c r="W108" i="2"/>
  <c r="N108" i="2"/>
  <c r="W107" i="2"/>
  <c r="N107" i="2"/>
  <c r="W106" i="2"/>
  <c r="N106" i="2"/>
  <c r="Z106" i="2" s="1"/>
  <c r="W105" i="2"/>
  <c r="N105" i="2"/>
  <c r="Z105" i="2" s="1"/>
  <c r="W104" i="2"/>
  <c r="N104" i="2"/>
  <c r="W103" i="2"/>
  <c r="N103" i="2"/>
  <c r="W102" i="2"/>
  <c r="N102" i="2"/>
  <c r="W101" i="2"/>
  <c r="N101" i="2"/>
  <c r="W100" i="2"/>
  <c r="N100" i="2"/>
  <c r="W99" i="2"/>
  <c r="N99" i="2"/>
  <c r="W98" i="2"/>
  <c r="N98" i="2"/>
  <c r="W97" i="2"/>
  <c r="N97" i="2"/>
  <c r="W96" i="2"/>
  <c r="N96" i="2"/>
  <c r="W95" i="2"/>
  <c r="N95" i="2"/>
  <c r="W667" i="2"/>
  <c r="N667" i="2"/>
  <c r="Z667" i="2" s="1"/>
  <c r="W666" i="2"/>
  <c r="N666" i="2"/>
  <c r="Y666" i="2" s="1"/>
  <c r="W558" i="2"/>
  <c r="N558" i="2"/>
  <c r="Z558" i="2" s="1"/>
  <c r="W557" i="2"/>
  <c r="N557" i="2"/>
  <c r="Z557" i="2" s="1"/>
  <c r="W556" i="2"/>
  <c r="N556" i="2"/>
  <c r="Y556" i="2" s="1"/>
  <c r="W555" i="2"/>
  <c r="N555" i="2"/>
  <c r="W470" i="2"/>
  <c r="N470" i="2"/>
  <c r="Y470" i="2" s="1"/>
  <c r="W469" i="2"/>
  <c r="N469" i="2"/>
  <c r="Y469" i="2" s="1"/>
  <c r="W468" i="2"/>
  <c r="N468" i="2"/>
  <c r="Y468" i="2" s="1"/>
  <c r="W467" i="2"/>
  <c r="N467" i="2"/>
  <c r="W466" i="2"/>
  <c r="N466" i="2"/>
  <c r="Z466" i="2" s="1"/>
  <c r="W465" i="2"/>
  <c r="N465" i="2"/>
  <c r="Y465" i="2" s="1"/>
  <c r="W412" i="2"/>
  <c r="N412" i="2"/>
  <c r="Y412" i="2" s="1"/>
  <c r="W411" i="2"/>
  <c r="N411" i="2"/>
  <c r="W338" i="2"/>
  <c r="N338" i="2"/>
  <c r="W337" i="2"/>
  <c r="N337" i="2"/>
  <c r="W336" i="2"/>
  <c r="N336" i="2"/>
  <c r="W335" i="2"/>
  <c r="N335" i="2"/>
  <c r="W94" i="2"/>
  <c r="N94" i="2"/>
  <c r="W93" i="2"/>
  <c r="N93" i="2"/>
  <c r="W92" i="2"/>
  <c r="N92" i="2"/>
  <c r="W91" i="2"/>
  <c r="N91" i="2"/>
  <c r="W90" i="2"/>
  <c r="N90" i="2"/>
  <c r="W89" i="2"/>
  <c r="N89" i="2"/>
  <c r="Y89" i="2" s="1"/>
  <c r="W88" i="2"/>
  <c r="N88" i="2"/>
  <c r="Y88" i="2" s="1"/>
  <c r="W87" i="2"/>
  <c r="N87" i="2"/>
  <c r="W86" i="2"/>
  <c r="N86" i="2"/>
  <c r="W85" i="2"/>
  <c r="N85" i="2"/>
  <c r="W84" i="2"/>
  <c r="N84" i="2"/>
  <c r="W83" i="2"/>
  <c r="N83" i="2"/>
  <c r="W82" i="2"/>
  <c r="N82" i="2"/>
  <c r="Z82" i="2" s="1"/>
  <c r="W81" i="2"/>
  <c r="N81" i="2"/>
  <c r="Z81" i="2" s="1"/>
  <c r="W554" i="2"/>
  <c r="N554" i="2"/>
  <c r="Y554" i="2" s="1"/>
  <c r="W553" i="2"/>
  <c r="N553" i="2"/>
  <c r="Z553" i="2" s="1"/>
  <c r="W552" i="2"/>
  <c r="N552" i="2"/>
  <c r="Y552" i="2" s="1"/>
  <c r="W551" i="2"/>
  <c r="N551" i="2"/>
  <c r="W550" i="2"/>
  <c r="N550" i="2"/>
  <c r="W549" i="2"/>
  <c r="N549" i="2"/>
  <c r="Z549" i="2" s="1"/>
  <c r="W464" i="2"/>
  <c r="N464" i="2"/>
  <c r="W463" i="2"/>
  <c r="N463" i="2"/>
  <c r="W462" i="2"/>
  <c r="N462" i="2"/>
  <c r="W461" i="2"/>
  <c r="N461" i="2"/>
  <c r="Y461" i="2" s="1"/>
  <c r="W460" i="2"/>
  <c r="N460" i="2"/>
  <c r="W459" i="2"/>
  <c r="N459" i="2"/>
  <c r="Y459" i="2" s="1"/>
  <c r="W458" i="2"/>
  <c r="N458" i="2"/>
  <c r="Y458" i="2" s="1"/>
  <c r="W410" i="2"/>
  <c r="N410" i="2"/>
  <c r="W409" i="2"/>
  <c r="N409" i="2"/>
  <c r="W408" i="2"/>
  <c r="N408" i="2"/>
  <c r="W407" i="2"/>
  <c r="N407" i="2"/>
  <c r="Y407" i="2" s="1"/>
  <c r="W406" i="2"/>
  <c r="N406" i="2"/>
  <c r="W334" i="2"/>
  <c r="N334" i="2"/>
  <c r="W333" i="2"/>
  <c r="N333" i="2"/>
  <c r="W332" i="2"/>
  <c r="N332" i="2"/>
  <c r="Y332" i="2" s="1"/>
  <c r="W331" i="2"/>
  <c r="N331" i="2"/>
  <c r="W330" i="2"/>
  <c r="N330" i="2"/>
  <c r="W329" i="2"/>
  <c r="N329" i="2"/>
  <c r="W328" i="2"/>
  <c r="N328" i="2"/>
  <c r="Z328" i="2" s="1"/>
  <c r="W327" i="2"/>
  <c r="N327" i="2"/>
  <c r="Y327" i="2" s="1"/>
  <c r="W326" i="2"/>
  <c r="N326" i="2"/>
  <c r="W325" i="2"/>
  <c r="N325" i="2"/>
  <c r="W324" i="2"/>
  <c r="N324" i="2"/>
  <c r="W323" i="2"/>
  <c r="N323" i="2"/>
  <c r="Z323" i="2" s="1"/>
  <c r="W322" i="2"/>
  <c r="N322" i="2"/>
  <c r="W321" i="2"/>
  <c r="N321" i="2"/>
  <c r="Y321" i="2" s="1"/>
  <c r="W320" i="2"/>
  <c r="N320" i="2"/>
  <c r="W80" i="2"/>
  <c r="N80" i="2"/>
  <c r="W79" i="2"/>
  <c r="N79" i="2"/>
  <c r="W78" i="2"/>
  <c r="N78" i="2"/>
  <c r="W77" i="2"/>
  <c r="N77" i="2"/>
  <c r="W76" i="2"/>
  <c r="N76" i="2"/>
  <c r="W75" i="2"/>
  <c r="N75" i="2"/>
  <c r="W74" i="2"/>
  <c r="N74" i="2"/>
  <c r="W73" i="2"/>
  <c r="N73" i="2"/>
  <c r="W72" i="2"/>
  <c r="N72" i="2"/>
  <c r="W71" i="2"/>
  <c r="N71" i="2"/>
  <c r="W70" i="2"/>
  <c r="N70" i="2"/>
  <c r="Y70" i="2" s="1"/>
  <c r="W69" i="2"/>
  <c r="N69" i="2"/>
  <c r="W68" i="2"/>
  <c r="N68" i="2"/>
  <c r="W67" i="2"/>
  <c r="N67" i="2"/>
  <c r="W548" i="2"/>
  <c r="N548" i="2"/>
  <c r="Z548" i="2" s="1"/>
  <c r="W547" i="2"/>
  <c r="N547" i="2"/>
  <c r="Y547" i="2" s="1"/>
  <c r="W546" i="2"/>
  <c r="N546" i="2"/>
  <c r="W545" i="2"/>
  <c r="N545" i="2"/>
  <c r="W544" i="2"/>
  <c r="N544" i="2"/>
  <c r="W543" i="2"/>
  <c r="N543" i="2"/>
  <c r="Y543" i="2" s="1"/>
  <c r="W542" i="2"/>
  <c r="N542" i="2"/>
  <c r="Y542" i="2" s="1"/>
  <c r="W541" i="2"/>
  <c r="N541" i="2"/>
  <c r="W540" i="2"/>
  <c r="N540" i="2"/>
  <c r="W539" i="2"/>
  <c r="N539" i="2"/>
  <c r="Z539" i="2" s="1"/>
  <c r="W538" i="2"/>
  <c r="N538" i="2"/>
  <c r="Z538" i="2" s="1"/>
  <c r="W537" i="2"/>
  <c r="N537" i="2"/>
  <c r="W536" i="2"/>
  <c r="N536" i="2"/>
  <c r="Z536" i="2" s="1"/>
  <c r="W535" i="2"/>
  <c r="N535" i="2"/>
  <c r="Y535" i="2" s="1"/>
  <c r="W534" i="2"/>
  <c r="N534" i="2"/>
  <c r="Z534" i="2" s="1"/>
  <c r="W533" i="2"/>
  <c r="N533" i="2"/>
  <c r="W532" i="2"/>
  <c r="N532" i="2"/>
  <c r="Y532" i="2" s="1"/>
  <c r="W457" i="2"/>
  <c r="N457" i="2"/>
  <c r="Z457" i="2" s="1"/>
  <c r="W456" i="2"/>
  <c r="N456" i="2"/>
  <c r="W405" i="2"/>
  <c r="N405" i="2"/>
  <c r="Z405" i="2" s="1"/>
  <c r="W404" i="2"/>
  <c r="N404" i="2"/>
  <c r="W403" i="2"/>
  <c r="N403" i="2"/>
  <c r="W402" i="2"/>
  <c r="N402" i="2"/>
  <c r="W401" i="2"/>
  <c r="N401" i="2"/>
  <c r="Y401" i="2" s="1"/>
  <c r="W319" i="2"/>
  <c r="N319" i="2"/>
  <c r="W318" i="2"/>
  <c r="N318" i="2"/>
  <c r="W317" i="2"/>
  <c r="N317" i="2"/>
  <c r="W316" i="2"/>
  <c r="N316" i="2"/>
  <c r="W315" i="2"/>
  <c r="N315" i="2"/>
  <c r="W314" i="2"/>
  <c r="N314" i="2"/>
  <c r="W66" i="2"/>
  <c r="N66" i="2"/>
  <c r="W65" i="2"/>
  <c r="N65" i="2"/>
  <c r="Y65" i="2" s="1"/>
  <c r="W64" i="2"/>
  <c r="N64" i="2"/>
  <c r="W63" i="2"/>
  <c r="N63" i="2"/>
  <c r="W62" i="2"/>
  <c r="N62" i="2"/>
  <c r="W61" i="2"/>
  <c r="N61" i="2"/>
  <c r="W60" i="2"/>
  <c r="N60" i="2"/>
  <c r="W59" i="2"/>
  <c r="N59" i="2"/>
  <c r="W58" i="2"/>
  <c r="N58" i="2"/>
  <c r="W57" i="2"/>
  <c r="N57" i="2"/>
  <c r="W56" i="2"/>
  <c r="N56" i="2"/>
  <c r="W55" i="2"/>
  <c r="N55" i="2"/>
  <c r="W54" i="2"/>
  <c r="N54" i="2"/>
  <c r="W53" i="2"/>
  <c r="N53" i="2"/>
  <c r="W531" i="2"/>
  <c r="N531" i="2"/>
  <c r="W530" i="2"/>
  <c r="N530" i="2"/>
  <c r="Z530" i="2" s="1"/>
  <c r="W529" i="2"/>
  <c r="N529" i="2"/>
  <c r="W528" i="2"/>
  <c r="N528" i="2"/>
  <c r="Y528" i="2" s="1"/>
  <c r="W455" i="2"/>
  <c r="N455" i="2"/>
  <c r="Z455" i="2" s="1"/>
  <c r="W454" i="2"/>
  <c r="N454" i="2"/>
  <c r="Y454" i="2" s="1"/>
  <c r="W453" i="2"/>
  <c r="N453" i="2"/>
  <c r="W452" i="2"/>
  <c r="N452" i="2"/>
  <c r="Z452" i="2" s="1"/>
  <c r="W451" i="2"/>
  <c r="N451" i="2"/>
  <c r="Z451" i="2" s="1"/>
  <c r="W400" i="2"/>
  <c r="N400" i="2"/>
  <c r="Z400" i="2" s="1"/>
  <c r="W399" i="2"/>
  <c r="N399" i="2"/>
  <c r="W313" i="2"/>
  <c r="N313" i="2"/>
  <c r="Z313" i="2" s="1"/>
  <c r="W312" i="2"/>
  <c r="N312" i="2"/>
  <c r="W311" i="2"/>
  <c r="N311" i="2"/>
  <c r="W310" i="2"/>
  <c r="N310" i="2"/>
  <c r="W309" i="2"/>
  <c r="N309" i="2"/>
  <c r="Z309" i="2" s="1"/>
  <c r="W308" i="2"/>
  <c r="N308" i="2"/>
  <c r="Y308" i="2" s="1"/>
  <c r="W307" i="2"/>
  <c r="N307" i="2"/>
  <c r="Y307" i="2" s="1"/>
  <c r="W52" i="2"/>
  <c r="N52" i="2"/>
  <c r="W51" i="2"/>
  <c r="N51" i="2"/>
  <c r="W50" i="2"/>
  <c r="N50" i="2"/>
  <c r="W49" i="2"/>
  <c r="N49" i="2"/>
  <c r="W48" i="2"/>
  <c r="N48" i="2"/>
  <c r="W47" i="2"/>
  <c r="N47" i="2"/>
  <c r="Y47" i="2" s="1"/>
  <c r="W46" i="2"/>
  <c r="N46" i="2"/>
  <c r="W45" i="2"/>
  <c r="N45" i="2"/>
  <c r="W44" i="2"/>
  <c r="N44" i="2"/>
  <c r="W43" i="2"/>
  <c r="N43" i="2"/>
  <c r="W42" i="2"/>
  <c r="N42" i="2"/>
  <c r="W41" i="2"/>
  <c r="N41" i="2"/>
  <c r="W40" i="2"/>
  <c r="N40" i="2"/>
  <c r="W39" i="2"/>
  <c r="N39" i="2"/>
  <c r="Y39" i="2" s="1"/>
  <c r="W527" i="2"/>
  <c r="N527" i="2"/>
  <c r="W526" i="2"/>
  <c r="N526" i="2"/>
  <c r="Z526" i="2" s="1"/>
  <c r="W525" i="2"/>
  <c r="N525" i="2"/>
  <c r="Z525" i="2" s="1"/>
  <c r="W524" i="2"/>
  <c r="N524" i="2"/>
  <c r="Y524" i="2" s="1"/>
  <c r="W523" i="2"/>
  <c r="N523" i="2"/>
  <c r="W522" i="2"/>
  <c r="N522" i="2"/>
  <c r="W521" i="2"/>
  <c r="N521" i="2"/>
  <c r="Z521" i="2" s="1"/>
  <c r="W450" i="2"/>
  <c r="N450" i="2"/>
  <c r="Y450" i="2" s="1"/>
  <c r="W449" i="2"/>
  <c r="N449" i="2"/>
  <c r="Y449" i="2" s="1"/>
  <c r="W448" i="2"/>
  <c r="N448" i="2"/>
  <c r="Y448" i="2" s="1"/>
  <c r="W447" i="2"/>
  <c r="N447" i="2"/>
  <c r="Z447" i="2" s="1"/>
  <c r="W446" i="2"/>
  <c r="N446" i="2"/>
  <c r="Y446" i="2" s="1"/>
  <c r="W445" i="2"/>
  <c r="N445" i="2"/>
  <c r="W444" i="2"/>
  <c r="N444" i="2"/>
  <c r="Z444" i="2" s="1"/>
  <c r="W443" i="2"/>
  <c r="N443" i="2"/>
  <c r="W398" i="2"/>
  <c r="N398" i="2"/>
  <c r="Y398" i="2" s="1"/>
  <c r="W397" i="2"/>
  <c r="N397" i="2"/>
  <c r="W396" i="2"/>
  <c r="N396" i="2"/>
  <c r="Y396" i="2" s="1"/>
  <c r="W395" i="2"/>
  <c r="N395" i="2"/>
  <c r="W394" i="2"/>
  <c r="N394" i="2"/>
  <c r="W393" i="2"/>
  <c r="N393" i="2"/>
  <c r="Y393" i="2" s="1"/>
  <c r="W392" i="2"/>
  <c r="N392" i="2"/>
  <c r="Y392" i="2" s="1"/>
  <c r="W391" i="2"/>
  <c r="N391" i="2"/>
  <c r="W390" i="2"/>
  <c r="N390" i="2"/>
  <c r="Y390" i="2" s="1"/>
  <c r="W389" i="2"/>
  <c r="N389" i="2"/>
  <c r="W388" i="2"/>
  <c r="N388" i="2"/>
  <c r="Y388" i="2" s="1"/>
  <c r="W387" i="2"/>
  <c r="N387" i="2"/>
  <c r="Y387" i="2" s="1"/>
  <c r="W386" i="2"/>
  <c r="N386" i="2"/>
  <c r="Z386" i="2" s="1"/>
  <c r="W385" i="2"/>
  <c r="N385" i="2"/>
  <c r="Z385" i="2" s="1"/>
  <c r="W384" i="2"/>
  <c r="N384" i="2"/>
  <c r="W383" i="2"/>
  <c r="N383" i="2"/>
  <c r="W382" i="2"/>
  <c r="N382" i="2"/>
  <c r="W306" i="2"/>
  <c r="N306" i="2"/>
  <c r="W305" i="2"/>
  <c r="N305" i="2"/>
  <c r="W304" i="2"/>
  <c r="N304" i="2"/>
  <c r="W303" i="2"/>
  <c r="N303" i="2"/>
  <c r="Z303" i="2" s="1"/>
  <c r="W302" i="2"/>
  <c r="N302" i="2"/>
  <c r="W301" i="2"/>
  <c r="N301" i="2"/>
  <c r="W300" i="2"/>
  <c r="N300" i="2"/>
  <c r="Z300" i="2" s="1"/>
  <c r="W299" i="2"/>
  <c r="N299" i="2"/>
  <c r="Y299" i="2" s="1"/>
  <c r="W298" i="2"/>
  <c r="N298" i="2"/>
  <c r="W297" i="2"/>
  <c r="N297" i="2"/>
  <c r="W296" i="2"/>
  <c r="N296" i="2"/>
  <c r="W295" i="2"/>
  <c r="N295" i="2"/>
  <c r="Z295" i="2" s="1"/>
  <c r="W294" i="2"/>
  <c r="N294" i="2"/>
  <c r="Z294" i="2" s="1"/>
  <c r="W293" i="2"/>
  <c r="N293" i="2"/>
  <c r="W292" i="2"/>
  <c r="N292" i="2"/>
  <c r="W291" i="2"/>
  <c r="N291" i="2"/>
  <c r="W290" i="2"/>
  <c r="N290" i="2"/>
  <c r="W289" i="2"/>
  <c r="N289" i="2"/>
  <c r="W288" i="2"/>
  <c r="N288" i="2"/>
  <c r="Y288" i="2" s="1"/>
  <c r="W287" i="2"/>
  <c r="N287" i="2"/>
  <c r="Y287" i="2" s="1"/>
  <c r="W286" i="2"/>
  <c r="N286" i="2"/>
  <c r="W285" i="2"/>
  <c r="N285" i="2"/>
  <c r="W284" i="2"/>
  <c r="N284" i="2"/>
  <c r="W283" i="2"/>
  <c r="N283" i="2"/>
  <c r="Y283" i="2" s="1"/>
  <c r="W282" i="2"/>
  <c r="N282" i="2"/>
  <c r="Z282" i="2" s="1"/>
  <c r="W281" i="2"/>
  <c r="N281" i="2"/>
  <c r="Y281" i="2" s="1"/>
  <c r="W280" i="2"/>
  <c r="N280" i="2"/>
  <c r="W279" i="2"/>
  <c r="N279" i="2"/>
  <c r="W278" i="2"/>
  <c r="N278" i="2"/>
  <c r="W277" i="2"/>
  <c r="N277" i="2"/>
  <c r="Z277" i="2" s="1"/>
  <c r="W276" i="2"/>
  <c r="N276" i="2"/>
  <c r="Y276" i="2" s="1"/>
  <c r="W38" i="2"/>
  <c r="N38" i="2"/>
  <c r="W37" i="2"/>
  <c r="N37" i="2"/>
  <c r="W36" i="2"/>
  <c r="N36" i="2"/>
  <c r="W35" i="2"/>
  <c r="N35" i="2"/>
  <c r="W34" i="2"/>
  <c r="N34" i="2"/>
  <c r="W33" i="2"/>
  <c r="N33" i="2"/>
  <c r="W32" i="2"/>
  <c r="N32" i="2"/>
  <c r="W31" i="2"/>
  <c r="N31" i="2"/>
  <c r="W30" i="2"/>
  <c r="N30" i="2"/>
  <c r="W29" i="2"/>
  <c r="N29" i="2"/>
  <c r="W28" i="2"/>
  <c r="N28" i="2"/>
  <c r="W27" i="2"/>
  <c r="N27" i="2"/>
  <c r="W26" i="2"/>
  <c r="N26" i="2"/>
  <c r="W25" i="2"/>
  <c r="N25" i="2"/>
  <c r="W665" i="2"/>
  <c r="N665" i="2"/>
  <c r="Z665" i="2" s="1"/>
  <c r="W520" i="2"/>
  <c r="N520" i="2"/>
  <c r="Y520" i="2" s="1"/>
  <c r="W519" i="2"/>
  <c r="N519" i="2"/>
  <c r="Y519" i="2" s="1"/>
  <c r="W518" i="2"/>
  <c r="N518" i="2"/>
  <c r="Z518" i="2" s="1"/>
  <c r="W517" i="2"/>
  <c r="N517" i="2"/>
  <c r="Z517" i="2" s="1"/>
  <c r="W516" i="2"/>
  <c r="N516" i="2"/>
  <c r="Y516" i="2" s="1"/>
  <c r="W515" i="2"/>
  <c r="N515" i="2"/>
  <c r="W514" i="2"/>
  <c r="N514" i="2"/>
  <c r="W513" i="2"/>
  <c r="N513" i="2"/>
  <c r="Y513" i="2" s="1"/>
  <c r="W512" i="2"/>
  <c r="N512" i="2"/>
  <c r="Y512" i="2" s="1"/>
  <c r="W511" i="2"/>
  <c r="N511" i="2"/>
  <c r="Z511" i="2" s="1"/>
  <c r="W510" i="2"/>
  <c r="N510" i="2"/>
  <c r="W509" i="2"/>
  <c r="N509" i="2"/>
  <c r="W508" i="2"/>
  <c r="N508" i="2"/>
  <c r="Z508" i="2" s="1"/>
  <c r="W507" i="2"/>
  <c r="N507" i="2"/>
  <c r="Y507" i="2" s="1"/>
  <c r="W506" i="2"/>
  <c r="N506" i="2"/>
  <c r="Z506" i="2" s="1"/>
  <c r="W505" i="2"/>
  <c r="N505" i="2"/>
  <c r="W504" i="2"/>
  <c r="N504" i="2"/>
  <c r="W503" i="2"/>
  <c r="N503" i="2"/>
  <c r="Y503" i="2" s="1"/>
  <c r="W502" i="2"/>
  <c r="N502" i="2"/>
  <c r="Y502" i="2" s="1"/>
  <c r="W501" i="2"/>
  <c r="N501" i="2"/>
  <c r="Z501" i="2" s="1"/>
  <c r="W500" i="2"/>
  <c r="N500" i="2"/>
  <c r="Y500" i="2" s="1"/>
  <c r="W499" i="2"/>
  <c r="N499" i="2"/>
  <c r="Z499" i="2" s="1"/>
  <c r="W498" i="2"/>
  <c r="N498" i="2"/>
  <c r="Y498" i="2" s="1"/>
  <c r="W497" i="2"/>
  <c r="N497" i="2"/>
  <c r="W496" i="2"/>
  <c r="N496" i="2"/>
  <c r="W495" i="2"/>
  <c r="N495" i="2"/>
  <c r="Y495" i="2" s="1"/>
  <c r="W494" i="2"/>
  <c r="N494" i="2"/>
  <c r="Y494" i="2" s="1"/>
  <c r="W493" i="2"/>
  <c r="N493" i="2"/>
  <c r="Z493" i="2" s="1"/>
  <c r="W492" i="2"/>
  <c r="N492" i="2"/>
  <c r="W491" i="2"/>
  <c r="N491" i="2"/>
  <c r="Z491" i="2" s="1"/>
  <c r="W490" i="2"/>
  <c r="N490" i="2"/>
  <c r="W442" i="2"/>
  <c r="N442" i="2"/>
  <c r="Y442" i="2" s="1"/>
  <c r="W441" i="2"/>
  <c r="N441" i="2"/>
  <c r="Y441" i="2" s="1"/>
  <c r="W440" i="2"/>
  <c r="N440" i="2"/>
  <c r="W439" i="2"/>
  <c r="N439" i="2"/>
  <c r="W438" i="2"/>
  <c r="N438" i="2"/>
  <c r="W381" i="2"/>
  <c r="N381" i="2"/>
  <c r="W380" i="2"/>
  <c r="N380" i="2"/>
  <c r="Y380" i="2" s="1"/>
  <c r="W379" i="2"/>
  <c r="N379" i="2"/>
  <c r="W275" i="2"/>
  <c r="N275" i="2"/>
  <c r="W274" i="2"/>
  <c r="N274" i="2"/>
  <c r="W273" i="2"/>
  <c r="N273" i="2"/>
  <c r="W272" i="2"/>
  <c r="N272" i="2"/>
  <c r="W271" i="2"/>
  <c r="N271" i="2"/>
  <c r="W270" i="2"/>
  <c r="N270" i="2"/>
  <c r="Y270" i="2" s="1"/>
  <c r="W269" i="2"/>
  <c r="N269" i="2"/>
  <c r="W268" i="2"/>
  <c r="N268" i="2"/>
  <c r="W267" i="2"/>
  <c r="N267" i="2"/>
  <c r="W266" i="2"/>
  <c r="N266" i="2"/>
  <c r="Z266" i="2" s="1"/>
  <c r="W265" i="2"/>
  <c r="N265" i="2"/>
  <c r="Y265" i="2" s="1"/>
  <c r="W264" i="2"/>
  <c r="N264" i="2"/>
  <c r="W263" i="2"/>
  <c r="N263" i="2"/>
  <c r="W24" i="2"/>
  <c r="N24" i="2"/>
  <c r="W23" i="2"/>
  <c r="N23" i="2"/>
  <c r="W22" i="2"/>
  <c r="N22" i="2"/>
  <c r="W21" i="2"/>
  <c r="N21" i="2"/>
  <c r="W20" i="2"/>
  <c r="N20" i="2"/>
  <c r="W19" i="2"/>
  <c r="N19" i="2"/>
  <c r="W18" i="2"/>
  <c r="N18" i="2"/>
  <c r="W17" i="2"/>
  <c r="N17" i="2"/>
  <c r="W16" i="2"/>
  <c r="N16" i="2"/>
  <c r="W15" i="2"/>
  <c r="N15" i="2"/>
  <c r="W14" i="2"/>
  <c r="N14" i="2"/>
  <c r="W13" i="2"/>
  <c r="N13" i="2"/>
  <c r="W12" i="2"/>
  <c r="N12" i="2"/>
  <c r="W11" i="2"/>
  <c r="N11" i="2"/>
  <c r="X10" i="2"/>
  <c r="W10" i="2"/>
  <c r="N10" i="2"/>
  <c r="Z10" i="2" s="1"/>
  <c r="W560" i="3" l="1"/>
  <c r="W297" i="3"/>
  <c r="W410" i="3"/>
  <c r="W294" i="3"/>
  <c r="X691" i="3"/>
  <c r="X768" i="3"/>
  <c r="W502" i="3"/>
  <c r="X44" i="3"/>
  <c r="X222" i="3"/>
  <c r="X300" i="3"/>
  <c r="X571" i="3"/>
  <c r="X756" i="3"/>
  <c r="W543" i="3"/>
  <c r="W300" i="3"/>
  <c r="W509" i="3"/>
  <c r="X773" i="3"/>
  <c r="Y721" i="3"/>
  <c r="AA721" i="3" s="1"/>
  <c r="X758" i="3"/>
  <c r="X689" i="3"/>
  <c r="W363" i="3"/>
  <c r="W479" i="3"/>
  <c r="X330" i="3"/>
  <c r="X393" i="3"/>
  <c r="X443" i="3"/>
  <c r="X494" i="3"/>
  <c r="X557" i="3"/>
  <c r="X736" i="3"/>
  <c r="W283" i="3"/>
  <c r="W446" i="3"/>
  <c r="Y176" i="3"/>
  <c r="AA176" i="3" s="1"/>
  <c r="X360" i="3"/>
  <c r="X407" i="3"/>
  <c r="X451" i="3"/>
  <c r="X505" i="3"/>
  <c r="X30" i="3"/>
  <c r="X206" i="3"/>
  <c r="X297" i="3"/>
  <c r="X348" i="3"/>
  <c r="X405" i="3"/>
  <c r="X449" i="3"/>
  <c r="X502" i="3"/>
  <c r="X746" i="3"/>
  <c r="Z651" i="3"/>
  <c r="AA651" i="3" s="1"/>
  <c r="X560" i="3"/>
  <c r="X739" i="3"/>
  <c r="Z400" i="3"/>
  <c r="X166" i="3"/>
  <c r="X291" i="3"/>
  <c r="Z552" i="3"/>
  <c r="AA552" i="3" s="1"/>
  <c r="Y613" i="3"/>
  <c r="AA613" i="3" s="1"/>
  <c r="X124" i="3"/>
  <c r="X287" i="3"/>
  <c r="X325" i="3"/>
  <c r="X386" i="3"/>
  <c r="X439" i="3"/>
  <c r="X479" i="3"/>
  <c r="X543" i="3"/>
  <c r="X717" i="3"/>
  <c r="Z709" i="3"/>
  <c r="AA709" i="3" s="1"/>
  <c r="Y698" i="3"/>
  <c r="AA698" i="3" s="1"/>
  <c r="Z577" i="3"/>
  <c r="AA577" i="3" s="1"/>
  <c r="Z755" i="3"/>
  <c r="AA755" i="3" s="1"/>
  <c r="Z743" i="3"/>
  <c r="Z731" i="3"/>
  <c r="AA731" i="3" s="1"/>
  <c r="Z740" i="3"/>
  <c r="AA740" i="3" s="1"/>
  <c r="Z619" i="3"/>
  <c r="AA619" i="3" s="1"/>
  <c r="X145" i="3"/>
  <c r="X289" i="3"/>
  <c r="X327" i="3"/>
  <c r="X389" i="3"/>
  <c r="X441" i="3"/>
  <c r="X490" i="3"/>
  <c r="X550" i="3"/>
  <c r="X726" i="3"/>
  <c r="Y585" i="3"/>
  <c r="AA585" i="3" s="1"/>
  <c r="AA743" i="3"/>
  <c r="Z774" i="3"/>
  <c r="Z728" i="3"/>
  <c r="AA728" i="3" s="1"/>
  <c r="Z638" i="3"/>
  <c r="AA638" i="3" s="1"/>
  <c r="Z628" i="3"/>
  <c r="AA628" i="3" s="1"/>
  <c r="Z503" i="3"/>
  <c r="AA503" i="3" s="1"/>
  <c r="Y474" i="3"/>
  <c r="AA474" i="3" s="1"/>
  <c r="X713" i="3"/>
  <c r="W320" i="3"/>
  <c r="X381" i="3"/>
  <c r="X697" i="3"/>
  <c r="X775" i="3"/>
  <c r="Y702" i="3"/>
  <c r="AA702" i="3" s="1"/>
  <c r="Z676" i="3"/>
  <c r="AA676" i="3" s="1"/>
  <c r="Y656" i="3"/>
  <c r="AA656" i="3" s="1"/>
  <c r="X695" i="3"/>
  <c r="Z771" i="3"/>
  <c r="AA771" i="3" s="1"/>
  <c r="Z734" i="3"/>
  <c r="AA734" i="3" s="1"/>
  <c r="Z646" i="3"/>
  <c r="AA646" i="3" s="1"/>
  <c r="Y542" i="3"/>
  <c r="X693" i="3"/>
  <c r="X770" i="3"/>
  <c r="Z664" i="3"/>
  <c r="AA664" i="3" s="1"/>
  <c r="Y775" i="3"/>
  <c r="Z358" i="3"/>
  <c r="AA358" i="3" s="1"/>
  <c r="Y243" i="3"/>
  <c r="Z243" i="3"/>
  <c r="Y387" i="3"/>
  <c r="Z387" i="3"/>
  <c r="Y485" i="3"/>
  <c r="AA485" i="3" s="1"/>
  <c r="Y680" i="3"/>
  <c r="AA680" i="3" s="1"/>
  <c r="W726" i="3"/>
  <c r="Z761" i="3"/>
  <c r="AA761" i="3" s="1"/>
  <c r="Z737" i="3"/>
  <c r="AA737" i="3" s="1"/>
  <c r="Z380" i="3"/>
  <c r="AA380" i="3" s="1"/>
  <c r="Y68" i="3"/>
  <c r="Z68" i="3"/>
  <c r="Y411" i="3"/>
  <c r="Z411" i="3"/>
  <c r="Y653" i="3"/>
  <c r="Z653" i="3"/>
  <c r="Y730" i="3"/>
  <c r="Z730" i="3"/>
  <c r="Y32" i="3"/>
  <c r="Z32" i="3"/>
  <c r="Y147" i="3"/>
  <c r="Z147" i="3"/>
  <c r="Y264" i="3"/>
  <c r="Z264" i="3"/>
  <c r="Z292" i="3"/>
  <c r="Y292" i="3"/>
  <c r="Y323" i="3"/>
  <c r="Z323" i="3"/>
  <c r="Y369" i="3"/>
  <c r="Z369" i="3"/>
  <c r="Y390" i="3"/>
  <c r="Z390" i="3"/>
  <c r="Y426" i="3"/>
  <c r="Z426" i="3"/>
  <c r="Y453" i="3"/>
  <c r="Z453" i="3"/>
  <c r="N476" i="3"/>
  <c r="Y473" i="3"/>
  <c r="Z473" i="3"/>
  <c r="Y506" i="3"/>
  <c r="Z506" i="3"/>
  <c r="N697" i="3"/>
  <c r="Y696" i="3"/>
  <c r="Z696" i="3"/>
  <c r="Y69" i="3"/>
  <c r="Z69" i="3"/>
  <c r="Y169" i="3"/>
  <c r="Z169" i="3"/>
  <c r="Y304" i="3"/>
  <c r="Z304" i="3"/>
  <c r="Y413" i="3"/>
  <c r="Z413" i="3"/>
  <c r="Y553" i="3"/>
  <c r="Z553" i="3"/>
  <c r="Y13" i="3"/>
  <c r="Z13" i="3"/>
  <c r="Y128" i="3"/>
  <c r="Z128" i="3"/>
  <c r="Y246" i="3"/>
  <c r="Z246" i="3"/>
  <c r="Z370" i="3"/>
  <c r="Y370" i="3"/>
  <c r="Y507" i="3"/>
  <c r="Z507" i="3"/>
  <c r="Y608" i="3"/>
  <c r="Z608" i="3"/>
  <c r="Z632" i="3"/>
  <c r="Y632" i="3"/>
  <c r="Y92" i="3"/>
  <c r="Z92" i="3"/>
  <c r="Y211" i="3"/>
  <c r="Z211" i="3"/>
  <c r="Y317" i="3"/>
  <c r="Z317" i="3"/>
  <c r="Y371" i="3"/>
  <c r="Z371" i="3"/>
  <c r="Y429" i="3"/>
  <c r="Z429" i="3"/>
  <c r="Y515" i="3"/>
  <c r="Z515" i="3"/>
  <c r="Z567" i="3"/>
  <c r="Y567" i="3"/>
  <c r="Y747" i="3"/>
  <c r="Z747" i="3"/>
  <c r="Y109" i="3"/>
  <c r="Z109" i="3"/>
  <c r="Y228" i="3"/>
  <c r="Z228" i="3"/>
  <c r="Y415" i="3"/>
  <c r="Z415" i="3"/>
  <c r="Y555" i="3"/>
  <c r="Z555" i="3"/>
  <c r="Y703" i="3"/>
  <c r="Z703" i="3"/>
  <c r="Y77" i="3"/>
  <c r="Z77" i="3"/>
  <c r="Y193" i="3"/>
  <c r="Z193" i="3"/>
  <c r="Z293" i="3"/>
  <c r="Y293" i="3"/>
  <c r="Z372" i="3"/>
  <c r="Y372" i="3"/>
  <c r="Z416" i="3"/>
  <c r="Y416" i="3"/>
  <c r="Y537" i="3"/>
  <c r="Z537" i="3"/>
  <c r="Y594" i="3"/>
  <c r="Z594" i="3"/>
  <c r="Y95" i="3"/>
  <c r="Z95" i="3"/>
  <c r="Y214" i="3"/>
  <c r="Z214" i="3"/>
  <c r="Z334" i="3"/>
  <c r="Y334" i="3"/>
  <c r="Y511" i="3"/>
  <c r="Z511" i="3"/>
  <c r="Y612" i="3"/>
  <c r="Z612" i="3"/>
  <c r="Y96" i="3"/>
  <c r="Z96" i="3"/>
  <c r="Y215" i="3"/>
  <c r="Z215" i="3"/>
  <c r="Y335" i="3"/>
  <c r="Z335" i="3"/>
  <c r="Y438" i="3"/>
  <c r="Z438" i="3"/>
  <c r="Y463" i="3"/>
  <c r="Z463" i="3"/>
  <c r="Y516" i="3"/>
  <c r="Z516" i="3"/>
  <c r="Z556" i="3"/>
  <c r="Y556" i="3"/>
  <c r="Y706" i="3"/>
  <c r="Z706" i="3"/>
  <c r="Y113" i="3"/>
  <c r="Z113" i="3"/>
  <c r="Y232" i="3"/>
  <c r="Z232" i="3"/>
  <c r="Y419" i="3"/>
  <c r="Z419" i="3"/>
  <c r="Y666" i="3"/>
  <c r="Z666" i="3"/>
  <c r="Y678" i="3"/>
  <c r="Z678" i="3"/>
  <c r="Y21" i="3"/>
  <c r="Z21" i="3"/>
  <c r="Y114" i="3"/>
  <c r="Z114" i="3"/>
  <c r="Y177" i="3"/>
  <c r="Z177" i="3"/>
  <c r="Y727" i="3"/>
  <c r="Z727" i="3"/>
  <c r="Y40" i="3"/>
  <c r="Z40" i="3"/>
  <c r="Y116" i="3"/>
  <c r="Z116" i="3"/>
  <c r="Y178" i="3"/>
  <c r="Z178" i="3"/>
  <c r="Z235" i="3"/>
  <c r="Y235" i="3"/>
  <c r="Y599" i="3"/>
  <c r="Z599" i="3"/>
  <c r="Y648" i="3"/>
  <c r="Z648" i="3"/>
  <c r="Y658" i="3"/>
  <c r="Z658" i="3"/>
  <c r="Y742" i="3"/>
  <c r="Z742" i="3"/>
  <c r="Y84" i="3"/>
  <c r="Z84" i="3"/>
  <c r="Y160" i="3"/>
  <c r="Z160" i="3"/>
  <c r="Y219" i="3"/>
  <c r="Z219" i="3"/>
  <c r="Y422" i="3"/>
  <c r="Z422" i="3"/>
  <c r="Y716" i="3"/>
  <c r="Z716" i="3"/>
  <c r="Y735" i="3"/>
  <c r="Z735" i="3"/>
  <c r="Y26" i="3"/>
  <c r="Z26" i="3"/>
  <c r="Y101" i="3"/>
  <c r="Z101" i="3"/>
  <c r="Y163" i="3"/>
  <c r="Z163" i="3"/>
  <c r="Z238" i="3"/>
  <c r="Y238" i="3"/>
  <c r="Y359" i="3"/>
  <c r="Z359" i="3"/>
  <c r="Y625" i="3"/>
  <c r="Z625" i="3"/>
  <c r="Y732" i="3"/>
  <c r="Z732" i="3"/>
  <c r="Y60" i="3"/>
  <c r="Z60" i="3"/>
  <c r="Y143" i="3"/>
  <c r="Z143" i="3"/>
  <c r="Y204" i="3"/>
  <c r="Z204" i="3"/>
  <c r="Y261" i="3"/>
  <c r="Z261" i="3"/>
  <c r="Y626" i="3"/>
  <c r="Z626" i="3"/>
  <c r="Z752" i="3"/>
  <c r="AA752" i="3" s="1"/>
  <c r="Z687" i="3"/>
  <c r="AA687" i="3" s="1"/>
  <c r="Z493" i="3"/>
  <c r="AA493" i="3" s="1"/>
  <c r="W476" i="3"/>
  <c r="Z669" i="3"/>
  <c r="AA669" i="3" s="1"/>
  <c r="Z660" i="3"/>
  <c r="AA660" i="3" s="1"/>
  <c r="Z624" i="3"/>
  <c r="AA624" i="3" s="1"/>
  <c r="Z71" i="3"/>
  <c r="Y71" i="3"/>
  <c r="Y187" i="3"/>
  <c r="Z187" i="3"/>
  <c r="Y301" i="3"/>
  <c r="Z301" i="3"/>
  <c r="Y361" i="3"/>
  <c r="Z361" i="3"/>
  <c r="Y442" i="3"/>
  <c r="Z442" i="3"/>
  <c r="Y551" i="3"/>
  <c r="Z551" i="3"/>
  <c r="Y634" i="3"/>
  <c r="Z634" i="3"/>
  <c r="Y684" i="3"/>
  <c r="Z684" i="3"/>
  <c r="Y733" i="3"/>
  <c r="Z733" i="3"/>
  <c r="Y753" i="3"/>
  <c r="Z753" i="3"/>
  <c r="Y46" i="3"/>
  <c r="Z46" i="3"/>
  <c r="Y168" i="3"/>
  <c r="Z168" i="3"/>
  <c r="N280" i="3"/>
  <c r="Y279" i="3"/>
  <c r="Z279" i="3"/>
  <c r="Y295" i="3"/>
  <c r="Z295" i="3"/>
  <c r="Y328" i="3"/>
  <c r="Z328" i="3"/>
  <c r="Y394" i="3"/>
  <c r="Z394" i="3"/>
  <c r="Y428" i="3"/>
  <c r="Z428" i="3"/>
  <c r="N461" i="3"/>
  <c r="Y459" i="3"/>
  <c r="Z459" i="3"/>
  <c r="Y477" i="3"/>
  <c r="Z477" i="3"/>
  <c r="Z510" i="3"/>
  <c r="Y510" i="3"/>
  <c r="Y558" i="3"/>
  <c r="Z558" i="3"/>
  <c r="Y699" i="3"/>
  <c r="Z699" i="3"/>
  <c r="Y73" i="3"/>
  <c r="Z73" i="3"/>
  <c r="Y189" i="3"/>
  <c r="Z189" i="3"/>
  <c r="Y312" i="3"/>
  <c r="Z312" i="3"/>
  <c r="Y565" i="3"/>
  <c r="Z565" i="3"/>
  <c r="Y33" i="3"/>
  <c r="Z33" i="3"/>
  <c r="Z149" i="3"/>
  <c r="Y149" i="3"/>
  <c r="Y266" i="3"/>
  <c r="Z266" i="3"/>
  <c r="Y375" i="3"/>
  <c r="Z375" i="3"/>
  <c r="Y544" i="3"/>
  <c r="Z544" i="3"/>
  <c r="Y621" i="3"/>
  <c r="Z621" i="3"/>
  <c r="Y633" i="3"/>
  <c r="Z633" i="3"/>
  <c r="Y757" i="3"/>
  <c r="Z757" i="3"/>
  <c r="Z108" i="3"/>
  <c r="Y108" i="3"/>
  <c r="Y227" i="3"/>
  <c r="Z227" i="3"/>
  <c r="Z333" i="3"/>
  <c r="Y333" i="3"/>
  <c r="Y376" i="3"/>
  <c r="Z376" i="3"/>
  <c r="N433" i="3"/>
  <c r="Y432" i="3"/>
  <c r="Z432" i="3"/>
  <c r="Y520" i="3"/>
  <c r="Z520" i="3"/>
  <c r="Y576" i="3"/>
  <c r="Z576" i="3"/>
  <c r="Y15" i="3"/>
  <c r="Z15" i="3"/>
  <c r="Y130" i="3"/>
  <c r="Z130" i="3"/>
  <c r="Y248" i="3"/>
  <c r="Z248" i="3"/>
  <c r="Y455" i="3"/>
  <c r="Z455" i="3"/>
  <c r="Y559" i="3"/>
  <c r="Z559" i="3"/>
  <c r="Y94" i="3"/>
  <c r="Z94" i="3"/>
  <c r="Y213" i="3"/>
  <c r="Z213" i="3"/>
  <c r="Z296" i="3"/>
  <c r="Y296" i="3"/>
  <c r="Y377" i="3"/>
  <c r="Z377" i="3"/>
  <c r="Y437" i="3"/>
  <c r="Z437" i="3"/>
  <c r="Y547" i="3"/>
  <c r="Z547" i="3"/>
  <c r="Y611" i="3"/>
  <c r="Z611" i="3"/>
  <c r="Y111" i="3"/>
  <c r="Z111" i="3"/>
  <c r="Y230" i="3"/>
  <c r="Z230" i="3"/>
  <c r="Y344" i="3"/>
  <c r="Z344" i="3"/>
  <c r="Y523" i="3"/>
  <c r="Z523" i="3"/>
  <c r="Y112" i="3"/>
  <c r="Z112" i="3"/>
  <c r="Y231" i="3"/>
  <c r="Z231" i="3"/>
  <c r="Y345" i="3"/>
  <c r="Z345" i="3"/>
  <c r="N441" i="3"/>
  <c r="Y440" i="3"/>
  <c r="Z440" i="3"/>
  <c r="Y467" i="3"/>
  <c r="Z467" i="3"/>
  <c r="Y497" i="3"/>
  <c r="Z497" i="3"/>
  <c r="Y524" i="3"/>
  <c r="Z524" i="3"/>
  <c r="Y580" i="3"/>
  <c r="Z580" i="3"/>
  <c r="Y19" i="3"/>
  <c r="Z19" i="3"/>
  <c r="Y134" i="3"/>
  <c r="Z134" i="3"/>
  <c r="Y252" i="3"/>
  <c r="Z252" i="3"/>
  <c r="Y489" i="3"/>
  <c r="Z489" i="3"/>
  <c r="Y635" i="3"/>
  <c r="Z635" i="3"/>
  <c r="Z668" i="3"/>
  <c r="Y668" i="3"/>
  <c r="Y692" i="3"/>
  <c r="Z692" i="3"/>
  <c r="Z642" i="3"/>
  <c r="AA642" i="3" s="1"/>
  <c r="Y592" i="3"/>
  <c r="AA592" i="3" s="1"/>
  <c r="Z570" i="3"/>
  <c r="AA570" i="3" s="1"/>
  <c r="Y420" i="3"/>
  <c r="AA420" i="3" s="1"/>
  <c r="Y31" i="3"/>
  <c r="Z31" i="3"/>
  <c r="Y321" i="3"/>
  <c r="Z321" i="3"/>
  <c r="Y588" i="3"/>
  <c r="Z588" i="3"/>
  <c r="Y647" i="3"/>
  <c r="Z647" i="3"/>
  <c r="Y690" i="3"/>
  <c r="Z690" i="3"/>
  <c r="Y767" i="3"/>
  <c r="Z767" i="3"/>
  <c r="Y224" i="3"/>
  <c r="Z224" i="3"/>
  <c r="Y311" i="3"/>
  <c r="Z311" i="3"/>
  <c r="Y408" i="3"/>
  <c r="Z408" i="3"/>
  <c r="Y469" i="3"/>
  <c r="Z469" i="3"/>
  <c r="Y533" i="3"/>
  <c r="Z533" i="3"/>
  <c r="Y167" i="3"/>
  <c r="Z167" i="3"/>
  <c r="W330" i="3"/>
  <c r="W430" i="3"/>
  <c r="W461" i="3"/>
  <c r="W550" i="3"/>
  <c r="Z532" i="3"/>
  <c r="AA532" i="3" s="1"/>
  <c r="Z349" i="3"/>
  <c r="AA349" i="3" s="1"/>
  <c r="Y374" i="3"/>
  <c r="Z374" i="3"/>
  <c r="Y88" i="3"/>
  <c r="Z88" i="3"/>
  <c r="Y207" i="3"/>
  <c r="Z207" i="3"/>
  <c r="Y303" i="3"/>
  <c r="Z303" i="3"/>
  <c r="Y364" i="3"/>
  <c r="Z364" i="3"/>
  <c r="Y452" i="3"/>
  <c r="Z452" i="3"/>
  <c r="Y563" i="3"/>
  <c r="Z563" i="3"/>
  <c r="Y641" i="3"/>
  <c r="Z641" i="3"/>
  <c r="Y675" i="3"/>
  <c r="Z675" i="3"/>
  <c r="Y686" i="3"/>
  <c r="Z686" i="3"/>
  <c r="Y748" i="3"/>
  <c r="Z748" i="3"/>
  <c r="Y754" i="3"/>
  <c r="Z754" i="3"/>
  <c r="Y72" i="3"/>
  <c r="Z72" i="3"/>
  <c r="Y188" i="3"/>
  <c r="Z188" i="3"/>
  <c r="Y281" i="3"/>
  <c r="Z281" i="3"/>
  <c r="Y299" i="3"/>
  <c r="Z299" i="3"/>
  <c r="Y331" i="3"/>
  <c r="Z331" i="3"/>
  <c r="Y382" i="3"/>
  <c r="Z382" i="3"/>
  <c r="AA400" i="3"/>
  <c r="Y481" i="3"/>
  <c r="Z481" i="3"/>
  <c r="Y514" i="3"/>
  <c r="Z514" i="3"/>
  <c r="Y564" i="3"/>
  <c r="Z564" i="3"/>
  <c r="Y90" i="3"/>
  <c r="Z90" i="3"/>
  <c r="Y209" i="3"/>
  <c r="Z209" i="3"/>
  <c r="Z351" i="3"/>
  <c r="Y351" i="3"/>
  <c r="Y482" i="3"/>
  <c r="Z482" i="3"/>
  <c r="Z574" i="3"/>
  <c r="Y574" i="3"/>
  <c r="Y48" i="3"/>
  <c r="Z48" i="3"/>
  <c r="Y170" i="3"/>
  <c r="Z170" i="3"/>
  <c r="Z305" i="3"/>
  <c r="Y305" i="3"/>
  <c r="Y483" i="3"/>
  <c r="Z483" i="3"/>
  <c r="Y566" i="3"/>
  <c r="Z566" i="3"/>
  <c r="Y623" i="3"/>
  <c r="Z623" i="3"/>
  <c r="Y695" i="3"/>
  <c r="Z695" i="3"/>
  <c r="Z14" i="3"/>
  <c r="Y14" i="3"/>
  <c r="Y129" i="3"/>
  <c r="Z129" i="3"/>
  <c r="Y247" i="3"/>
  <c r="Z247" i="3"/>
  <c r="Z341" i="3"/>
  <c r="Y341" i="3"/>
  <c r="Y396" i="3"/>
  <c r="Z396" i="3"/>
  <c r="Y436" i="3"/>
  <c r="Z436" i="3"/>
  <c r="Y529" i="3"/>
  <c r="Z529" i="3"/>
  <c r="Y35" i="3"/>
  <c r="Z35" i="3"/>
  <c r="Y151" i="3"/>
  <c r="Z151" i="3"/>
  <c r="Y268" i="3"/>
  <c r="Z268" i="3"/>
  <c r="Y568" i="3"/>
  <c r="Z568" i="3"/>
  <c r="Y762" i="3"/>
  <c r="Z762" i="3"/>
  <c r="Y110" i="3"/>
  <c r="Z110" i="3"/>
  <c r="Y229" i="3"/>
  <c r="Z229" i="3"/>
  <c r="Y318" i="3"/>
  <c r="Z318" i="3"/>
  <c r="Y383" i="3"/>
  <c r="Z383" i="3"/>
  <c r="Y456" i="3"/>
  <c r="Z456" i="3"/>
  <c r="Y548" i="3"/>
  <c r="Z548" i="3"/>
  <c r="Y704" i="3"/>
  <c r="Z704" i="3"/>
  <c r="Z132" i="3"/>
  <c r="Y132" i="3"/>
  <c r="Z250" i="3"/>
  <c r="Y250" i="3"/>
  <c r="Y356" i="3"/>
  <c r="Z356" i="3"/>
  <c r="Y538" i="3"/>
  <c r="Z538" i="3"/>
  <c r="Y18" i="3"/>
  <c r="Z18" i="3"/>
  <c r="Y133" i="3"/>
  <c r="Z133" i="3"/>
  <c r="Y251" i="3"/>
  <c r="Z251" i="3"/>
  <c r="Y357" i="3"/>
  <c r="Z357" i="3"/>
  <c r="Y445" i="3"/>
  <c r="Z445" i="3"/>
  <c r="Y471" i="3"/>
  <c r="Z471" i="3"/>
  <c r="Y501" i="3"/>
  <c r="Z501" i="3"/>
  <c r="Y530" i="3"/>
  <c r="Z530" i="3"/>
  <c r="Y596" i="3"/>
  <c r="Z596" i="3"/>
  <c r="Y38" i="3"/>
  <c r="Z38" i="3"/>
  <c r="Y155" i="3"/>
  <c r="Z155" i="3"/>
  <c r="Y272" i="3"/>
  <c r="Z272" i="3"/>
  <c r="Y581" i="3"/>
  <c r="Z581" i="3"/>
  <c r="Y657" i="3"/>
  <c r="Z657" i="3"/>
  <c r="Y670" i="3"/>
  <c r="Z670" i="3"/>
  <c r="Y707" i="3"/>
  <c r="Z707" i="3"/>
  <c r="Y56" i="3"/>
  <c r="Z56" i="3"/>
  <c r="Y135" i="3"/>
  <c r="Z135" i="3"/>
  <c r="Y217" i="3"/>
  <c r="Z217" i="3"/>
  <c r="Y598" i="3"/>
  <c r="Z598" i="3"/>
  <c r="Y759" i="3"/>
  <c r="Z759" i="3"/>
  <c r="Y63" i="3"/>
  <c r="Z63" i="3"/>
  <c r="Y137" i="3"/>
  <c r="Z137" i="3"/>
  <c r="Y198" i="3"/>
  <c r="Z198" i="3"/>
  <c r="Y255" i="3"/>
  <c r="Z255" i="3"/>
  <c r="Y725" i="3"/>
  <c r="AA725" i="3" s="1"/>
  <c r="Z705" i="3"/>
  <c r="AA705" i="3" s="1"/>
  <c r="Z694" i="3"/>
  <c r="AA542" i="3"/>
  <c r="Z431" i="3"/>
  <c r="AA431" i="3" s="1"/>
  <c r="Y125" i="3"/>
  <c r="Z125" i="3"/>
  <c r="Y518" i="3"/>
  <c r="Z518" i="3"/>
  <c r="Y750" i="3"/>
  <c r="Z750" i="3"/>
  <c r="Y105" i="3"/>
  <c r="Z105" i="3"/>
  <c r="Y288" i="3"/>
  <c r="Z288" i="3"/>
  <c r="Y350" i="3"/>
  <c r="Z350" i="3"/>
  <c r="Y447" i="3"/>
  <c r="Z447" i="3"/>
  <c r="Y495" i="3"/>
  <c r="Z495" i="3"/>
  <c r="Y298" i="3"/>
  <c r="Z298" i="3"/>
  <c r="W325" i="3"/>
  <c r="W464" i="3"/>
  <c r="W517" i="3"/>
  <c r="W739" i="3"/>
  <c r="W439" i="3"/>
  <c r="Z749" i="3"/>
  <c r="AA749" i="3" s="1"/>
  <c r="Y694" i="3"/>
  <c r="Z462" i="3"/>
  <c r="AA462" i="3" s="1"/>
  <c r="Y104" i="3"/>
  <c r="Z104" i="3"/>
  <c r="Y223" i="3"/>
  <c r="Z223" i="3"/>
  <c r="Y315" i="3"/>
  <c r="Z315" i="3"/>
  <c r="Z367" i="3"/>
  <c r="Y367" i="3"/>
  <c r="Y480" i="3"/>
  <c r="Z480" i="3"/>
  <c r="Y572" i="3"/>
  <c r="Z572" i="3"/>
  <c r="Y677" i="3"/>
  <c r="Z677" i="3"/>
  <c r="Y688" i="3"/>
  <c r="Z688" i="3"/>
  <c r="Y89" i="3"/>
  <c r="Z89" i="3"/>
  <c r="Y208" i="3"/>
  <c r="Z208" i="3"/>
  <c r="Y286" i="3"/>
  <c r="Z286" i="3"/>
  <c r="Y309" i="3"/>
  <c r="Z309" i="3"/>
  <c r="Y339" i="3"/>
  <c r="Z339" i="3"/>
  <c r="N386" i="3"/>
  <c r="Y385" i="3"/>
  <c r="Z385" i="3"/>
  <c r="Y406" i="3"/>
  <c r="Z406" i="3"/>
  <c r="Y444" i="3"/>
  <c r="Z444" i="3"/>
  <c r="Y465" i="3"/>
  <c r="Z465" i="3"/>
  <c r="Y491" i="3"/>
  <c r="Z491" i="3"/>
  <c r="Y527" i="3"/>
  <c r="Z527" i="3"/>
  <c r="Y573" i="3"/>
  <c r="Z573" i="3"/>
  <c r="Y106" i="3"/>
  <c r="Z106" i="3"/>
  <c r="Y225" i="3"/>
  <c r="Z225" i="3"/>
  <c r="Y391" i="3"/>
  <c r="Z391" i="3"/>
  <c r="Y519" i="3"/>
  <c r="Z519" i="3"/>
  <c r="Y590" i="3"/>
  <c r="Z590" i="3"/>
  <c r="Y74" i="3"/>
  <c r="Z74" i="3"/>
  <c r="Y190" i="3"/>
  <c r="Z190" i="3"/>
  <c r="Y332" i="3"/>
  <c r="Z332" i="3"/>
  <c r="Y492" i="3"/>
  <c r="Z492" i="3"/>
  <c r="Y575" i="3"/>
  <c r="Z575" i="3"/>
  <c r="Y627" i="3"/>
  <c r="Z627" i="3"/>
  <c r="Y701" i="3"/>
  <c r="Z701" i="3"/>
  <c r="Z34" i="3"/>
  <c r="Y34" i="3"/>
  <c r="Y150" i="3"/>
  <c r="Z150" i="3"/>
  <c r="Y267" i="3"/>
  <c r="Z267" i="3"/>
  <c r="Y353" i="3"/>
  <c r="Z353" i="3"/>
  <c r="Y402" i="3"/>
  <c r="Z402" i="3"/>
  <c r="Y454" i="3"/>
  <c r="Z454" i="3"/>
  <c r="Y535" i="3"/>
  <c r="Z535" i="3"/>
  <c r="Y609" i="3"/>
  <c r="Z609" i="3"/>
  <c r="Y50" i="3"/>
  <c r="Z50" i="3"/>
  <c r="Y172" i="3"/>
  <c r="Z172" i="3"/>
  <c r="Y324" i="3"/>
  <c r="Z324" i="3"/>
  <c r="Y521" i="3"/>
  <c r="Z521" i="3"/>
  <c r="Y16" i="3"/>
  <c r="Z16" i="3"/>
  <c r="Y131" i="3"/>
  <c r="Z131" i="3"/>
  <c r="AA131" i="3" s="1"/>
  <c r="Z249" i="3"/>
  <c r="Y249" i="3"/>
  <c r="Z326" i="3"/>
  <c r="Y326" i="3"/>
  <c r="Y392" i="3"/>
  <c r="Z392" i="3"/>
  <c r="Z466" i="3"/>
  <c r="Y466" i="3"/>
  <c r="N562" i="3"/>
  <c r="Y561" i="3"/>
  <c r="Z561" i="3"/>
  <c r="Y17" i="3"/>
  <c r="Z17" i="3"/>
  <c r="Y153" i="3"/>
  <c r="Z153" i="3"/>
  <c r="Z270" i="3"/>
  <c r="Y270" i="3"/>
  <c r="Y404" i="3"/>
  <c r="Z404" i="3"/>
  <c r="Y37" i="3"/>
  <c r="Z37" i="3"/>
  <c r="Y154" i="3"/>
  <c r="Z154" i="3"/>
  <c r="Z271" i="3"/>
  <c r="Y271" i="3"/>
  <c r="Y378" i="3"/>
  <c r="Z378" i="3"/>
  <c r="Y448" i="3"/>
  <c r="Z448" i="3"/>
  <c r="Y475" i="3"/>
  <c r="Z475" i="3"/>
  <c r="Y504" i="3"/>
  <c r="Z504" i="3"/>
  <c r="Z539" i="3"/>
  <c r="Y539" i="3"/>
  <c r="Y604" i="3"/>
  <c r="Z604" i="3"/>
  <c r="Z54" i="3"/>
  <c r="Y54" i="3"/>
  <c r="Y336" i="3"/>
  <c r="Z336" i="3"/>
  <c r="Y597" i="3"/>
  <c r="Z597" i="3"/>
  <c r="Y672" i="3"/>
  <c r="Z672" i="3"/>
  <c r="Y763" i="3"/>
  <c r="Z763" i="3"/>
  <c r="Y62" i="3"/>
  <c r="Z62" i="3"/>
  <c r="Y136" i="3"/>
  <c r="Z136" i="3"/>
  <c r="Z683" i="3"/>
  <c r="AA683" i="3" s="1"/>
  <c r="Y39" i="3"/>
  <c r="Z39" i="3"/>
  <c r="Z115" i="3"/>
  <c r="Y115" i="3"/>
  <c r="Y197" i="3"/>
  <c r="Z197" i="3"/>
  <c r="Y582" i="3"/>
  <c r="Z582" i="3"/>
  <c r="Y57" i="3"/>
  <c r="Z57" i="3"/>
  <c r="Y117" i="3"/>
  <c r="Z117" i="3"/>
  <c r="Y179" i="3"/>
  <c r="Z179" i="3"/>
  <c r="Y254" i="3"/>
  <c r="Z254" i="3"/>
  <c r="Z24" i="3"/>
  <c r="Y24" i="3"/>
  <c r="Y100" i="3"/>
  <c r="Z100" i="3"/>
  <c r="Y161" i="3"/>
  <c r="Z161" i="3"/>
  <c r="Y236" i="3"/>
  <c r="Z236" i="3"/>
  <c r="Y120" i="3"/>
  <c r="Z120" i="3"/>
  <c r="Y182" i="3"/>
  <c r="Z182" i="3"/>
  <c r="Y239" i="3"/>
  <c r="Z239" i="3"/>
  <c r="Y66" i="3"/>
  <c r="Z66" i="3"/>
  <c r="Y144" i="3"/>
  <c r="Z144" i="3"/>
  <c r="Y205" i="3"/>
  <c r="Z205" i="3"/>
  <c r="Y277" i="3"/>
  <c r="Z277" i="3"/>
  <c r="X186" i="3"/>
  <c r="X294" i="3"/>
  <c r="X337" i="3"/>
  <c r="X398" i="3"/>
  <c r="X446" i="3"/>
  <c r="X498" i="3"/>
  <c r="Y774" i="3"/>
  <c r="Z764" i="3"/>
  <c r="AA764" i="3" s="1"/>
  <c r="Z724" i="3"/>
  <c r="AA724" i="3" s="1"/>
  <c r="Z679" i="3"/>
  <c r="AA679" i="3" s="1"/>
  <c r="Z655" i="3"/>
  <c r="AA655" i="3" s="1"/>
  <c r="Z81" i="3"/>
  <c r="AA81" i="3" s="1"/>
  <c r="Z720" i="3"/>
  <c r="AA720" i="3" s="1"/>
  <c r="Z659" i="3"/>
  <c r="AA659" i="3" s="1"/>
  <c r="Y650" i="3"/>
  <c r="AA650" i="3" s="1"/>
  <c r="Z637" i="3"/>
  <c r="AA637" i="3" s="1"/>
  <c r="Z606" i="3"/>
  <c r="AA606" i="3" s="1"/>
  <c r="Z584" i="3"/>
  <c r="AA584" i="3" s="1"/>
  <c r="Y549" i="3"/>
  <c r="AA549" i="3" s="1"/>
  <c r="Y661" i="3"/>
  <c r="Z661" i="3"/>
  <c r="Y25" i="3"/>
  <c r="Z25" i="3"/>
  <c r="Y118" i="3"/>
  <c r="Z118" i="3"/>
  <c r="Y180" i="3"/>
  <c r="Z180" i="3"/>
  <c r="Y237" i="3"/>
  <c r="Z237" i="3"/>
  <c r="Y600" i="3"/>
  <c r="Z600" i="3"/>
  <c r="Y42" i="3"/>
  <c r="Z42" i="3"/>
  <c r="Y121" i="3"/>
  <c r="Z121" i="3"/>
  <c r="Y183" i="3"/>
  <c r="Z183" i="3"/>
  <c r="Y258" i="3"/>
  <c r="Z258" i="3"/>
  <c r="Y86" i="3"/>
  <c r="Z86" i="3"/>
  <c r="Y164" i="3"/>
  <c r="Z164" i="3"/>
  <c r="Y221" i="3"/>
  <c r="Z221" i="3"/>
  <c r="Y424" i="3"/>
  <c r="Z424" i="3"/>
  <c r="Z712" i="3"/>
  <c r="AA712" i="3" s="1"/>
  <c r="Z708" i="3"/>
  <c r="AA708" i="3" s="1"/>
  <c r="Z682" i="3"/>
  <c r="AA682" i="3" s="1"/>
  <c r="Z667" i="3"/>
  <c r="AA667" i="3" s="1"/>
  <c r="Z663" i="3"/>
  <c r="AA663" i="3" s="1"/>
  <c r="Z617" i="3"/>
  <c r="AA617" i="3" s="1"/>
  <c r="Z450" i="3"/>
  <c r="AA450" i="3" s="1"/>
  <c r="Z760" i="3"/>
  <c r="AA760" i="3" s="1"/>
  <c r="Z751" i="3"/>
  <c r="AA751" i="3" s="1"/>
  <c r="Z745" i="3"/>
  <c r="AA745" i="3" s="1"/>
  <c r="Z723" i="3"/>
  <c r="AA723" i="3" s="1"/>
  <c r="Z700" i="3"/>
  <c r="AA700" i="3" s="1"/>
  <c r="Z671" i="3"/>
  <c r="AA671" i="3" s="1"/>
  <c r="Z649" i="3"/>
  <c r="AA649" i="3" s="1"/>
  <c r="Z645" i="3"/>
  <c r="AA645" i="3" s="1"/>
  <c r="Z631" i="3"/>
  <c r="AA631" i="3" s="1"/>
  <c r="Y500" i="3"/>
  <c r="AA500" i="3" s="1"/>
  <c r="Y470" i="3"/>
  <c r="AA470" i="3" s="1"/>
  <c r="Z354" i="3"/>
  <c r="AA354" i="3" s="1"/>
  <c r="Y233" i="3"/>
  <c r="Z233" i="3"/>
  <c r="Y615" i="3"/>
  <c r="Z615" i="3"/>
  <c r="Y82" i="3"/>
  <c r="Z82" i="3"/>
  <c r="Y138" i="3"/>
  <c r="Z138" i="3"/>
  <c r="Y199" i="3"/>
  <c r="Z199" i="3"/>
  <c r="Y274" i="3"/>
  <c r="Z274" i="3"/>
  <c r="Y41" i="3"/>
  <c r="Z41" i="3"/>
  <c r="Y119" i="3"/>
  <c r="Z119" i="3"/>
  <c r="Y181" i="3"/>
  <c r="Z181" i="3"/>
  <c r="Y256" i="3"/>
  <c r="Z256" i="3"/>
  <c r="Y59" i="3"/>
  <c r="Z59" i="3"/>
  <c r="Y141" i="3"/>
  <c r="Z141" i="3"/>
  <c r="Y202" i="3"/>
  <c r="Z202" i="3"/>
  <c r="Y259" i="3"/>
  <c r="Z259" i="3"/>
  <c r="Y587" i="3"/>
  <c r="Z587" i="3"/>
  <c r="Y28" i="3"/>
  <c r="Z28" i="3"/>
  <c r="Y102" i="3"/>
  <c r="Z102" i="3"/>
  <c r="Y165" i="3"/>
  <c r="Z165" i="3"/>
  <c r="Y240" i="3"/>
  <c r="Z240" i="3"/>
  <c r="Y586" i="3"/>
  <c r="Z586" i="3"/>
  <c r="X103" i="3"/>
  <c r="X285" i="3"/>
  <c r="X322" i="3"/>
  <c r="X384" i="3"/>
  <c r="X435" i="3"/>
  <c r="X476" i="3"/>
  <c r="X540" i="3"/>
  <c r="Z766" i="3"/>
  <c r="AA766" i="3" s="1"/>
  <c r="Z719" i="3"/>
  <c r="AA719" i="3" s="1"/>
  <c r="Z715" i="3"/>
  <c r="AA715" i="3" s="1"/>
  <c r="Z685" i="3"/>
  <c r="AA685" i="3" s="1"/>
  <c r="Y610" i="3"/>
  <c r="AA610" i="3" s="1"/>
  <c r="Y159" i="3"/>
  <c r="AA159" i="3" s="1"/>
  <c r="Y27" i="3"/>
  <c r="AA27" i="3" s="1"/>
  <c r="X87" i="3"/>
  <c r="X283" i="3"/>
  <c r="X320" i="3"/>
  <c r="X433" i="3"/>
  <c r="X472" i="3"/>
  <c r="X531" i="3"/>
  <c r="Z769" i="3"/>
  <c r="AA769" i="3" s="1"/>
  <c r="Z711" i="3"/>
  <c r="AA711" i="3" s="1"/>
  <c r="Z674" i="3"/>
  <c r="AA674" i="3" s="1"/>
  <c r="Z662" i="3"/>
  <c r="AA662" i="3" s="1"/>
  <c r="Z640" i="3"/>
  <c r="AA640" i="3" s="1"/>
  <c r="Z616" i="3"/>
  <c r="AA616" i="3" s="1"/>
  <c r="Y589" i="3"/>
  <c r="Z589" i="3"/>
  <c r="Y12" i="3"/>
  <c r="Z12" i="3"/>
  <c r="Y127" i="3"/>
  <c r="Z127" i="3"/>
  <c r="Y245" i="3"/>
  <c r="Z245" i="3"/>
  <c r="Y395" i="3"/>
  <c r="Z395" i="3"/>
  <c r="Y528" i="3"/>
  <c r="Z528" i="3"/>
  <c r="Y607" i="3"/>
  <c r="Z607" i="3"/>
  <c r="Y91" i="3"/>
  <c r="Z91" i="3"/>
  <c r="Z210" i="3"/>
  <c r="Y210" i="3"/>
  <c r="Y340" i="3"/>
  <c r="Z340" i="3"/>
  <c r="Y591" i="3"/>
  <c r="Z591" i="3"/>
  <c r="Y629" i="3"/>
  <c r="Z629" i="3"/>
  <c r="Y49" i="3"/>
  <c r="Z49" i="3"/>
  <c r="Y171" i="3"/>
  <c r="Z171" i="3"/>
  <c r="Z306" i="3"/>
  <c r="Y306" i="3"/>
  <c r="Y409" i="3"/>
  <c r="Z409" i="3"/>
  <c r="Y484" i="3"/>
  <c r="Z484" i="3"/>
  <c r="Y76" i="3"/>
  <c r="Z76" i="3"/>
  <c r="Y192" i="3"/>
  <c r="Z192" i="3"/>
  <c r="Y342" i="3"/>
  <c r="Z342" i="3"/>
  <c r="Y536" i="3"/>
  <c r="Z536" i="3"/>
  <c r="Y593" i="3"/>
  <c r="Z593" i="3"/>
  <c r="Y36" i="3"/>
  <c r="Z36" i="3"/>
  <c r="Y152" i="3"/>
  <c r="Z152" i="3"/>
  <c r="Z269" i="3"/>
  <c r="Y269" i="3"/>
  <c r="Y343" i="3"/>
  <c r="Z343" i="3"/>
  <c r="Y397" i="3"/>
  <c r="Z397" i="3"/>
  <c r="Y486" i="3"/>
  <c r="Z486" i="3"/>
  <c r="Y569" i="3"/>
  <c r="Z569" i="3"/>
  <c r="Y52" i="3"/>
  <c r="Z52" i="3"/>
  <c r="Y174" i="3"/>
  <c r="Z174" i="3"/>
  <c r="Z307" i="3"/>
  <c r="Y307" i="3"/>
  <c r="Y417" i="3"/>
  <c r="Z417" i="3"/>
  <c r="Y579" i="3"/>
  <c r="Z579" i="3"/>
  <c r="Y53" i="3"/>
  <c r="Z53" i="3"/>
  <c r="Y175" i="3"/>
  <c r="Z175" i="3"/>
  <c r="Z282" i="3"/>
  <c r="Y282" i="3"/>
  <c r="Y418" i="3"/>
  <c r="Z418" i="3"/>
  <c r="Y457" i="3"/>
  <c r="Z457" i="3"/>
  <c r="Y478" i="3"/>
  <c r="Z478" i="3"/>
  <c r="Y508" i="3"/>
  <c r="Z508" i="3"/>
  <c r="Y80" i="3"/>
  <c r="Z80" i="3"/>
  <c r="Y196" i="3"/>
  <c r="Z196" i="3"/>
  <c r="Y346" i="3"/>
  <c r="Z346" i="3"/>
  <c r="Y614" i="3"/>
  <c r="Z614" i="3"/>
  <c r="Z156" i="3"/>
  <c r="Y156" i="3"/>
  <c r="Y253" i="3"/>
  <c r="Z253" i="3"/>
  <c r="Y636" i="3"/>
  <c r="Z636" i="3"/>
  <c r="Y22" i="3"/>
  <c r="Z22" i="3"/>
  <c r="Y83" i="3"/>
  <c r="Z83" i="3"/>
  <c r="Y158" i="3"/>
  <c r="Z158" i="3"/>
  <c r="Y218" i="3"/>
  <c r="Z218" i="3"/>
  <c r="Y421" i="3"/>
  <c r="Z421" i="3"/>
  <c r="Y643" i="3"/>
  <c r="Z643" i="3"/>
  <c r="Y654" i="3"/>
  <c r="Z654" i="3"/>
  <c r="Y665" i="3"/>
  <c r="Z665" i="3"/>
  <c r="Y58" i="3"/>
  <c r="Z58" i="3"/>
  <c r="Z139" i="3"/>
  <c r="Y139" i="3"/>
  <c r="Y200" i="3"/>
  <c r="Z200" i="3"/>
  <c r="Z257" i="3"/>
  <c r="Y257" i="3"/>
  <c r="Y65" i="3"/>
  <c r="Z65" i="3"/>
  <c r="Z203" i="3"/>
  <c r="Y203" i="3"/>
  <c r="Y276" i="3"/>
  <c r="Z276" i="3"/>
  <c r="Y601" i="3"/>
  <c r="Z601" i="3"/>
  <c r="Y29" i="3"/>
  <c r="Z29" i="3"/>
  <c r="Z122" i="3"/>
  <c r="Y122" i="3"/>
  <c r="Y184" i="3"/>
  <c r="Z184" i="3"/>
  <c r="Y241" i="3"/>
  <c r="Z241" i="3"/>
  <c r="X70" i="3"/>
  <c r="X280" i="3"/>
  <c r="X314" i="3"/>
  <c r="X379" i="3"/>
  <c r="X430" i="3"/>
  <c r="X468" i="3"/>
  <c r="X525" i="3"/>
  <c r="Z772" i="3"/>
  <c r="AA772" i="3" s="1"/>
  <c r="Z722" i="3"/>
  <c r="AA722" i="3" s="1"/>
  <c r="Z681" i="3"/>
  <c r="AA681" i="3" s="1"/>
  <c r="Z644" i="3"/>
  <c r="AA644" i="3" s="1"/>
  <c r="Y603" i="3"/>
  <c r="AA603" i="3" s="1"/>
  <c r="Z595" i="3"/>
  <c r="AA595" i="3" s="1"/>
  <c r="Z545" i="3"/>
  <c r="AA545" i="3" s="1"/>
  <c r="Z362" i="3"/>
  <c r="AA362" i="3" s="1"/>
  <c r="Z273" i="3"/>
  <c r="AA273" i="3" s="1"/>
  <c r="Z98" i="3"/>
  <c r="AA98" i="3" s="1"/>
  <c r="W379" i="3"/>
  <c r="W389" i="3"/>
  <c r="X67" i="3"/>
  <c r="X278" i="3"/>
  <c r="X310" i="3"/>
  <c r="X373" i="3"/>
  <c r="X427" i="3"/>
  <c r="X464" i="3"/>
  <c r="X517" i="3"/>
  <c r="Z775" i="3"/>
  <c r="Z744" i="3"/>
  <c r="AA744" i="3" s="1"/>
  <c r="Z741" i="3"/>
  <c r="AA741" i="3" s="1"/>
  <c r="Z738" i="3"/>
  <c r="AA738" i="3" s="1"/>
  <c r="Z729" i="3"/>
  <c r="AA729" i="3" s="1"/>
  <c r="Z718" i="3"/>
  <c r="AA718" i="3" s="1"/>
  <c r="Z652" i="3"/>
  <c r="AA652" i="3" s="1"/>
  <c r="Z639" i="3"/>
  <c r="AA639" i="3" s="1"/>
  <c r="Z630" i="3"/>
  <c r="AA630" i="3" s="1"/>
  <c r="Y526" i="3"/>
  <c r="AA526" i="3" s="1"/>
  <c r="Z423" i="3"/>
  <c r="AA423" i="3" s="1"/>
  <c r="Y316" i="3"/>
  <c r="AA316" i="3" s="1"/>
  <c r="Y45" i="3"/>
  <c r="Z45" i="3"/>
  <c r="Y146" i="3"/>
  <c r="Z146" i="3"/>
  <c r="Y263" i="3"/>
  <c r="Z263" i="3"/>
  <c r="Y338" i="3"/>
  <c r="Z338" i="3"/>
  <c r="Y399" i="3"/>
  <c r="Z399" i="3"/>
  <c r="Y605" i="3"/>
  <c r="Z605" i="3"/>
  <c r="Y11" i="3"/>
  <c r="Z11" i="3"/>
  <c r="Y126" i="3"/>
  <c r="Z126" i="3"/>
  <c r="Y244" i="3"/>
  <c r="Z244" i="3"/>
  <c r="Y290" i="3"/>
  <c r="Z290" i="3"/>
  <c r="Z368" i="3"/>
  <c r="Y368" i="3"/>
  <c r="Y388" i="3"/>
  <c r="Z388" i="3"/>
  <c r="Y499" i="3"/>
  <c r="Z499" i="3"/>
  <c r="Y541" i="3"/>
  <c r="Z541" i="3"/>
  <c r="Y47" i="3"/>
  <c r="Z47" i="3"/>
  <c r="Y148" i="3"/>
  <c r="Z148" i="3"/>
  <c r="Y265" i="3"/>
  <c r="Z265" i="3"/>
  <c r="Y401" i="3"/>
  <c r="Z401" i="3"/>
  <c r="Y534" i="3"/>
  <c r="Z534" i="3"/>
  <c r="Y107" i="3"/>
  <c r="Z107" i="3"/>
  <c r="Y226" i="3"/>
  <c r="Z226" i="3"/>
  <c r="Z352" i="3"/>
  <c r="Y352" i="3"/>
  <c r="Y75" i="3"/>
  <c r="Z75" i="3"/>
  <c r="Y191" i="3"/>
  <c r="Z191" i="3"/>
  <c r="AA191" i="3" s="1"/>
  <c r="Y313" i="3"/>
  <c r="Z313" i="3"/>
  <c r="Y365" i="3"/>
  <c r="Z365" i="3"/>
  <c r="Y414" i="3"/>
  <c r="Z414" i="3"/>
  <c r="Y496" i="3"/>
  <c r="Z496" i="3"/>
  <c r="Y554" i="3"/>
  <c r="Z554" i="3"/>
  <c r="Y93" i="3"/>
  <c r="Z93" i="3"/>
  <c r="Y212" i="3"/>
  <c r="Z212" i="3"/>
  <c r="Y546" i="3"/>
  <c r="Z546" i="3"/>
  <c r="Z51" i="3"/>
  <c r="Y51" i="3"/>
  <c r="Y173" i="3"/>
  <c r="Z173" i="3"/>
  <c r="N285" i="3"/>
  <c r="Z284" i="3"/>
  <c r="Y284" i="3"/>
  <c r="Y355" i="3"/>
  <c r="Z355" i="3"/>
  <c r="Y403" i="3"/>
  <c r="Z403" i="3"/>
  <c r="Y522" i="3"/>
  <c r="Z522" i="3"/>
  <c r="Y578" i="3"/>
  <c r="Z578" i="3"/>
  <c r="Y78" i="3"/>
  <c r="Z78" i="3"/>
  <c r="Y194" i="3"/>
  <c r="Z194" i="3"/>
  <c r="Y319" i="3"/>
  <c r="Z319" i="3"/>
  <c r="Y487" i="3"/>
  <c r="Z487" i="3"/>
  <c r="Y79" i="3"/>
  <c r="Z79" i="3"/>
  <c r="Y195" i="3"/>
  <c r="Z195" i="3"/>
  <c r="Y329" i="3"/>
  <c r="Z329" i="3"/>
  <c r="N435" i="3"/>
  <c r="Y434" i="3"/>
  <c r="Z434" i="3"/>
  <c r="Y460" i="3"/>
  <c r="Z460" i="3"/>
  <c r="Y488" i="3"/>
  <c r="Z488" i="3"/>
  <c r="Y512" i="3"/>
  <c r="Z512" i="3"/>
  <c r="Y97" i="3"/>
  <c r="Z97" i="3"/>
  <c r="Y216" i="3"/>
  <c r="Z216" i="3"/>
  <c r="Y622" i="3"/>
  <c r="Z622" i="3"/>
  <c r="Y20" i="3"/>
  <c r="Z20" i="3"/>
  <c r="Y157" i="3"/>
  <c r="Z157" i="3"/>
  <c r="Y23" i="3"/>
  <c r="Z23" i="3"/>
  <c r="Y99" i="3"/>
  <c r="Z99" i="3"/>
  <c r="Y234" i="3"/>
  <c r="Z234" i="3"/>
  <c r="Y583" i="3"/>
  <c r="Z583" i="3"/>
  <c r="Y64" i="3"/>
  <c r="Z64" i="3"/>
  <c r="Y140" i="3"/>
  <c r="Z140" i="3"/>
  <c r="Y201" i="3"/>
  <c r="Z201" i="3"/>
  <c r="Y275" i="3"/>
  <c r="Z275" i="3"/>
  <c r="Z85" i="3"/>
  <c r="Y85" i="3"/>
  <c r="Y162" i="3"/>
  <c r="Z162" i="3"/>
  <c r="Y220" i="3"/>
  <c r="Z220" i="3"/>
  <c r="Y347" i="3"/>
  <c r="Z347" i="3"/>
  <c r="Y618" i="3"/>
  <c r="Z618" i="3"/>
  <c r="Y43" i="3"/>
  <c r="Z43" i="3"/>
  <c r="Y123" i="3"/>
  <c r="Z123" i="3"/>
  <c r="Y185" i="3"/>
  <c r="Z185" i="3"/>
  <c r="Y260" i="3"/>
  <c r="Z260" i="3"/>
  <c r="X61" i="3"/>
  <c r="X262" i="3"/>
  <c r="X308" i="3"/>
  <c r="X366" i="3"/>
  <c r="X425" i="3"/>
  <c r="X461" i="3"/>
  <c r="X513" i="3"/>
  <c r="Z765" i="3"/>
  <c r="AA765" i="3" s="1"/>
  <c r="Z714" i="3"/>
  <c r="AA714" i="3" s="1"/>
  <c r="Z710" i="3"/>
  <c r="AA710" i="3" s="1"/>
  <c r="Z673" i="3"/>
  <c r="AA673" i="3" s="1"/>
  <c r="Z620" i="3"/>
  <c r="AA620" i="3" s="1"/>
  <c r="Z602" i="3"/>
  <c r="AA602" i="3" s="1"/>
  <c r="X55" i="3"/>
  <c r="X242" i="3"/>
  <c r="X302" i="3"/>
  <c r="X363" i="3"/>
  <c r="X410" i="3"/>
  <c r="X458" i="3"/>
  <c r="X509" i="3"/>
  <c r="Y412" i="3"/>
  <c r="AA412" i="3" s="1"/>
  <c r="Y142" i="3"/>
  <c r="AA142" i="3" s="1"/>
  <c r="N713" i="3"/>
  <c r="N531" i="3"/>
  <c r="W373" i="3"/>
  <c r="N479" i="3"/>
  <c r="W498" i="3"/>
  <c r="W308" i="3"/>
  <c r="N363" i="3"/>
  <c r="W384" i="3"/>
  <c r="W433" i="3"/>
  <c r="W756" i="3"/>
  <c r="N498" i="3"/>
  <c r="W405" i="3"/>
  <c r="W490" i="3"/>
  <c r="W717" i="3"/>
  <c r="N773" i="3"/>
  <c r="N70" i="3"/>
  <c r="N300" i="3"/>
  <c r="W398" i="3"/>
  <c r="W773" i="3"/>
  <c r="R776" i="3"/>
  <c r="W70" i="3"/>
  <c r="W222" i="3"/>
  <c r="W366" i="3"/>
  <c r="W525" i="3"/>
  <c r="W571" i="3"/>
  <c r="W513" i="3"/>
  <c r="N44" i="3"/>
  <c r="N103" i="3"/>
  <c r="N186" i="3"/>
  <c r="N262" i="3"/>
  <c r="N379" i="3"/>
  <c r="N540" i="3"/>
  <c r="W713" i="3"/>
  <c r="S776" i="3"/>
  <c r="M776" i="3"/>
  <c r="W44" i="3"/>
  <c r="W103" i="3"/>
  <c r="W186" i="3"/>
  <c r="W262" i="3"/>
  <c r="W360" i="3"/>
  <c r="W458" i="3"/>
  <c r="W540" i="3"/>
  <c r="W468" i="3"/>
  <c r="W746" i="3"/>
  <c r="T776" i="3"/>
  <c r="W736" i="3"/>
  <c r="U776" i="3"/>
  <c r="N283" i="3"/>
  <c r="N206" i="3"/>
  <c r="W393" i="3"/>
  <c r="V776" i="3"/>
  <c r="W55" i="3"/>
  <c r="W124" i="3"/>
  <c r="W206" i="3"/>
  <c r="W278" i="3"/>
  <c r="W557" i="3"/>
  <c r="W472" i="3"/>
  <c r="N87" i="3"/>
  <c r="N398" i="3"/>
  <c r="W505" i="3"/>
  <c r="K776" i="3"/>
  <c r="N381" i="3"/>
  <c r="N145" i="3"/>
  <c r="N222" i="3"/>
  <c r="N425" i="3"/>
  <c r="N61" i="3"/>
  <c r="L776" i="3"/>
  <c r="W61" i="3"/>
  <c r="N314" i="3"/>
  <c r="W145" i="3"/>
  <c r="W768" i="3"/>
  <c r="O776" i="3"/>
  <c r="W494" i="3"/>
  <c r="N768" i="3"/>
  <c r="N30" i="3"/>
  <c r="N348" i="3"/>
  <c r="W314" i="3"/>
  <c r="W337" i="3"/>
  <c r="W449" i="3"/>
  <c r="N517" i="3"/>
  <c r="N739" i="3"/>
  <c r="P776" i="3"/>
  <c r="N472" i="3"/>
  <c r="W425" i="3"/>
  <c r="W87" i="3"/>
  <c r="W166" i="3"/>
  <c r="W242" i="3"/>
  <c r="W348" i="3"/>
  <c r="W531" i="3"/>
  <c r="W689" i="3"/>
  <c r="N756" i="3"/>
  <c r="W67" i="3"/>
  <c r="Q776" i="3"/>
  <c r="N430" i="3"/>
  <c r="N468" i="3"/>
  <c r="N525" i="3"/>
  <c r="N320" i="3"/>
  <c r="N322" i="3"/>
  <c r="N384" i="3"/>
  <c r="N124" i="3"/>
  <c r="N287" i="3"/>
  <c r="N325" i="3"/>
  <c r="N439" i="3"/>
  <c r="N543" i="3"/>
  <c r="N717" i="3"/>
  <c r="W30" i="3"/>
  <c r="N289" i="3"/>
  <c r="N327" i="3"/>
  <c r="N389" i="3"/>
  <c r="N490" i="3"/>
  <c r="N550" i="3"/>
  <c r="N726" i="3"/>
  <c r="N166" i="3"/>
  <c r="N291" i="3"/>
  <c r="N330" i="3"/>
  <c r="N393" i="3"/>
  <c r="N443" i="3"/>
  <c r="N494" i="3"/>
  <c r="N557" i="3"/>
  <c r="N736" i="3"/>
  <c r="N294" i="3"/>
  <c r="N337" i="3"/>
  <c r="N446" i="3"/>
  <c r="N560" i="3"/>
  <c r="N297" i="3"/>
  <c r="N405" i="3"/>
  <c r="N449" i="3"/>
  <c r="N502" i="3"/>
  <c r="N746" i="3"/>
  <c r="N360" i="3"/>
  <c r="N407" i="3"/>
  <c r="N451" i="3"/>
  <c r="N505" i="3"/>
  <c r="N571" i="3"/>
  <c r="N55" i="3"/>
  <c r="N242" i="3"/>
  <c r="N302" i="3"/>
  <c r="N410" i="3"/>
  <c r="N458" i="3"/>
  <c r="N509" i="3"/>
  <c r="N689" i="3"/>
  <c r="N758" i="3"/>
  <c r="N308" i="3"/>
  <c r="N366" i="3"/>
  <c r="N513" i="3"/>
  <c r="N691" i="3"/>
  <c r="N67" i="3"/>
  <c r="N278" i="3"/>
  <c r="N310" i="3"/>
  <c r="N373" i="3"/>
  <c r="N427" i="3"/>
  <c r="N464" i="3"/>
  <c r="N693" i="3"/>
  <c r="N770" i="3"/>
  <c r="Z10" i="3"/>
  <c r="Y10" i="3"/>
  <c r="Y236" i="2"/>
  <c r="AA236" i="2" s="1"/>
  <c r="Z427" i="2"/>
  <c r="AA427" i="2" s="1"/>
  <c r="Y511" i="2"/>
  <c r="AA511" i="2" s="1"/>
  <c r="Y605" i="2"/>
  <c r="AA605" i="2" s="1"/>
  <c r="Y650" i="2"/>
  <c r="AA650" i="2" s="1"/>
  <c r="X437" i="2"/>
  <c r="Y375" i="2"/>
  <c r="AA375" i="2" s="1"/>
  <c r="Z632" i="2"/>
  <c r="AA632" i="2" s="1"/>
  <c r="Y557" i="2"/>
  <c r="AA557" i="2" s="1"/>
  <c r="Y493" i="2"/>
  <c r="AA493" i="2" s="1"/>
  <c r="Z597" i="2"/>
  <c r="AA597" i="2" s="1"/>
  <c r="Z613" i="2"/>
  <c r="AA613" i="2" s="1"/>
  <c r="Z547" i="2"/>
  <c r="AA547" i="2" s="1"/>
  <c r="Z470" i="2"/>
  <c r="AA470" i="2" s="1"/>
  <c r="Z436" i="2"/>
  <c r="AA436" i="2" s="1"/>
  <c r="Y386" i="2"/>
  <c r="AA386" i="2" s="1"/>
  <c r="Z363" i="2"/>
  <c r="AA363" i="2" s="1"/>
  <c r="Z281" i="2"/>
  <c r="AA281" i="2" s="1"/>
  <c r="Z519" i="2"/>
  <c r="AA519" i="2" s="1"/>
  <c r="Y499" i="2"/>
  <c r="AA499" i="2" s="1"/>
  <c r="T679" i="2"/>
  <c r="Y631" i="2"/>
  <c r="AA631" i="2" s="1"/>
  <c r="Z288" i="2"/>
  <c r="AA288" i="2" s="1"/>
  <c r="Z620" i="2"/>
  <c r="AA620" i="2" s="1"/>
  <c r="Y583" i="2"/>
  <c r="AA583" i="2" s="1"/>
  <c r="Y525" i="2"/>
  <c r="AA525" i="2" s="1"/>
  <c r="Y405" i="2"/>
  <c r="AA405" i="2" s="1"/>
  <c r="Y176" i="2"/>
  <c r="AA176" i="2" s="1"/>
  <c r="Y133" i="2"/>
  <c r="AA133" i="2" s="1"/>
  <c r="Z88" i="2"/>
  <c r="AA88" i="2" s="1"/>
  <c r="Z676" i="2"/>
  <c r="AA676" i="2" s="1"/>
  <c r="Z647" i="2"/>
  <c r="AA647" i="2" s="1"/>
  <c r="Z562" i="2"/>
  <c r="AA562" i="2" s="1"/>
  <c r="Z507" i="2"/>
  <c r="AA507" i="2" s="1"/>
  <c r="Y455" i="2"/>
  <c r="AA455" i="2" s="1"/>
  <c r="Z327" i="2"/>
  <c r="AA327" i="2" s="1"/>
  <c r="Z307" i="2"/>
  <c r="AA307" i="2" s="1"/>
  <c r="Z287" i="2"/>
  <c r="AA287" i="2" s="1"/>
  <c r="X678" i="2"/>
  <c r="Y655" i="2"/>
  <c r="AA655" i="2" s="1"/>
  <c r="Z543" i="2"/>
  <c r="AA543" i="2" s="1"/>
  <c r="Z412" i="2"/>
  <c r="AA412" i="2" s="1"/>
  <c r="Y152" i="2"/>
  <c r="AA152" i="2" s="1"/>
  <c r="X664" i="2"/>
  <c r="Z636" i="2"/>
  <c r="AA636" i="2" s="1"/>
  <c r="Y600" i="2"/>
  <c r="AA600" i="2" s="1"/>
  <c r="Z591" i="2"/>
  <c r="AA591" i="2" s="1"/>
  <c r="Z524" i="2"/>
  <c r="AA524" i="2" s="1"/>
  <c r="Y431" i="2"/>
  <c r="AA431" i="2" s="1"/>
  <c r="Y421" i="2"/>
  <c r="AA421" i="2" s="1"/>
  <c r="Y295" i="2"/>
  <c r="AA295" i="2" s="1"/>
  <c r="Z218" i="2"/>
  <c r="AA218" i="2" s="1"/>
  <c r="Y184" i="2"/>
  <c r="AA184" i="2" s="1"/>
  <c r="Y566" i="2"/>
  <c r="AA566" i="2" s="1"/>
  <c r="X489" i="2"/>
  <c r="Y654" i="2"/>
  <c r="AA654" i="2" s="1"/>
  <c r="Z474" i="2"/>
  <c r="AA474" i="2" s="1"/>
  <c r="Z357" i="2"/>
  <c r="AA357" i="2" s="1"/>
  <c r="Z151" i="2"/>
  <c r="AA151" i="2" s="1"/>
  <c r="Z118" i="2"/>
  <c r="AA118" i="2" s="1"/>
  <c r="Y579" i="2"/>
  <c r="AA579" i="2" s="1"/>
  <c r="Y549" i="2"/>
  <c r="AA549" i="2" s="1"/>
  <c r="Z542" i="2"/>
  <c r="AA542" i="2" s="1"/>
  <c r="Z494" i="2"/>
  <c r="AA494" i="2" s="1"/>
  <c r="Z484" i="2"/>
  <c r="AA484" i="2" s="1"/>
  <c r="Y420" i="2"/>
  <c r="AA420" i="2" s="1"/>
  <c r="Z401" i="2"/>
  <c r="AA401" i="2" s="1"/>
  <c r="Z345" i="2"/>
  <c r="AA345" i="2" s="1"/>
  <c r="Y313" i="2"/>
  <c r="AA313" i="2" s="1"/>
  <c r="Y249" i="2"/>
  <c r="AA249" i="2" s="1"/>
  <c r="Y193" i="2"/>
  <c r="AA193" i="2" s="1"/>
  <c r="Y106" i="2"/>
  <c r="AA106" i="2" s="1"/>
  <c r="Z643" i="2"/>
  <c r="AA643" i="2" s="1"/>
  <c r="Z606" i="2"/>
  <c r="AA606" i="2" s="1"/>
  <c r="Y159" i="2"/>
  <c r="AA159" i="2" s="1"/>
  <c r="Z672" i="2"/>
  <c r="AA672" i="2" s="1"/>
  <c r="Z661" i="2"/>
  <c r="AA661" i="2" s="1"/>
  <c r="Y624" i="2"/>
  <c r="AA624" i="2" s="1"/>
  <c r="Y548" i="2"/>
  <c r="AA548" i="2" s="1"/>
  <c r="X378" i="2"/>
  <c r="Y602" i="2"/>
  <c r="AA602" i="2" s="1"/>
  <c r="Z498" i="2"/>
  <c r="AA498" i="2" s="1"/>
  <c r="Z479" i="2"/>
  <c r="AA479" i="2" s="1"/>
  <c r="Z442" i="2"/>
  <c r="AA442" i="2" s="1"/>
  <c r="Y303" i="2"/>
  <c r="AA303" i="2" s="1"/>
  <c r="Z265" i="2"/>
  <c r="AA265" i="2" s="1"/>
  <c r="Y244" i="2"/>
  <c r="AA244" i="2" s="1"/>
  <c r="Y127" i="2"/>
  <c r="AA127" i="2" s="1"/>
  <c r="Z669" i="2"/>
  <c r="AA669" i="2" s="1"/>
  <c r="Z666" i="2"/>
  <c r="AA666" i="2" s="1"/>
  <c r="Z625" i="2"/>
  <c r="AA625" i="2" s="1"/>
  <c r="Z578" i="2"/>
  <c r="AA578" i="2" s="1"/>
  <c r="Y561" i="2"/>
  <c r="AA561" i="2" s="1"/>
  <c r="Y539" i="2"/>
  <c r="AA539" i="2" s="1"/>
  <c r="Y451" i="2"/>
  <c r="AA451" i="2" s="1"/>
  <c r="Z426" i="2"/>
  <c r="AA426" i="2" s="1"/>
  <c r="Y294" i="2"/>
  <c r="AA294" i="2" s="1"/>
  <c r="Z235" i="2"/>
  <c r="AA235" i="2" s="1"/>
  <c r="U679" i="2"/>
  <c r="Y571" i="2"/>
  <c r="AA571" i="2" s="1"/>
  <c r="Z601" i="2"/>
  <c r="AA601" i="2" s="1"/>
  <c r="Z528" i="2"/>
  <c r="AA528" i="2" s="1"/>
  <c r="Z512" i="2"/>
  <c r="AA512" i="2" s="1"/>
  <c r="Y506" i="2"/>
  <c r="AA506" i="2" s="1"/>
  <c r="Z469" i="2"/>
  <c r="AA469" i="2" s="1"/>
  <c r="Z407" i="2"/>
  <c r="AA407" i="2" s="1"/>
  <c r="Z390" i="2"/>
  <c r="AA390" i="2" s="1"/>
  <c r="Z243" i="2"/>
  <c r="AA243" i="2" s="1"/>
  <c r="Y82" i="2"/>
  <c r="AA82" i="2" s="1"/>
  <c r="S679" i="2"/>
  <c r="Z574" i="2"/>
  <c r="AA574" i="2" s="1"/>
  <c r="Z532" i="2"/>
  <c r="AA532" i="2" s="1"/>
  <c r="Z617" i="2"/>
  <c r="AA617" i="2" s="1"/>
  <c r="Z584" i="2"/>
  <c r="AA584" i="2" s="1"/>
  <c r="Z560" i="2"/>
  <c r="AA560" i="2" s="1"/>
  <c r="Z552" i="2"/>
  <c r="AA552" i="2" s="1"/>
  <c r="Z459" i="2"/>
  <c r="AA459" i="2" s="1"/>
  <c r="Z450" i="2"/>
  <c r="AA450" i="2" s="1"/>
  <c r="Z441" i="2"/>
  <c r="AA441" i="2" s="1"/>
  <c r="Y432" i="2"/>
  <c r="AA432" i="2" s="1"/>
  <c r="Y400" i="2"/>
  <c r="AA400" i="2" s="1"/>
  <c r="Z380" i="2"/>
  <c r="AA380" i="2" s="1"/>
  <c r="Y370" i="2"/>
  <c r="AA370" i="2" s="1"/>
  <c r="Y340" i="2"/>
  <c r="AA340" i="2" s="1"/>
  <c r="Z308" i="2"/>
  <c r="AA308" i="2" s="1"/>
  <c r="Z47" i="2"/>
  <c r="AA47" i="2" s="1"/>
  <c r="Z662" i="2"/>
  <c r="AA662" i="2" s="1"/>
  <c r="W664" i="2"/>
  <c r="Y266" i="2"/>
  <c r="AA266" i="2" s="1"/>
  <c r="Y592" i="2"/>
  <c r="AA592" i="2" s="1"/>
  <c r="Y300" i="2"/>
  <c r="AA300" i="2" s="1"/>
  <c r="Z250" i="2"/>
  <c r="AA250" i="2" s="1"/>
  <c r="Z187" i="2"/>
  <c r="AA187" i="2" s="1"/>
  <c r="Y81" i="2"/>
  <c r="AA81" i="2" s="1"/>
  <c r="Y272" i="2"/>
  <c r="Z272" i="2"/>
  <c r="Z395" i="2"/>
  <c r="Y395" i="2"/>
  <c r="Y551" i="2"/>
  <c r="Z551" i="2"/>
  <c r="Y83" i="2"/>
  <c r="Z83" i="2"/>
  <c r="Y95" i="2"/>
  <c r="Z95" i="2"/>
  <c r="Z101" i="2"/>
  <c r="Y101" i="2"/>
  <c r="Y107" i="2"/>
  <c r="Z107" i="2"/>
  <c r="Z349" i="2"/>
  <c r="Y349" i="2"/>
  <c r="Y415" i="2"/>
  <c r="Z415" i="2"/>
  <c r="Y109" i="2"/>
  <c r="Z109" i="2"/>
  <c r="Y121" i="2"/>
  <c r="Z121" i="2"/>
  <c r="Z123" i="2"/>
  <c r="Y123" i="2"/>
  <c r="Y129" i="2"/>
  <c r="Z129" i="2"/>
  <c r="Y135" i="2"/>
  <c r="Z135" i="2"/>
  <c r="Z428" i="2"/>
  <c r="Y428" i="2"/>
  <c r="Z434" i="2"/>
  <c r="Y434" i="2"/>
  <c r="Z367" i="2"/>
  <c r="Y367" i="2"/>
  <c r="Y586" i="2"/>
  <c r="Z586" i="2"/>
  <c r="Z668" i="2"/>
  <c r="Y668" i="2"/>
  <c r="Z154" i="2"/>
  <c r="Y154" i="2"/>
  <c r="Y160" i="2"/>
  <c r="Z160" i="2"/>
  <c r="Y166" i="2"/>
  <c r="Z166" i="2"/>
  <c r="Z594" i="2"/>
  <c r="Y594" i="2"/>
  <c r="Y174" i="2"/>
  <c r="Z174" i="2"/>
  <c r="Y180" i="2"/>
  <c r="Z180" i="2"/>
  <c r="Z186" i="2"/>
  <c r="Y186" i="2"/>
  <c r="Y192" i="2"/>
  <c r="Z192" i="2"/>
  <c r="Y603" i="2"/>
  <c r="Z603" i="2"/>
  <c r="Y615" i="2"/>
  <c r="Z615" i="2"/>
  <c r="Z627" i="2"/>
  <c r="Y627" i="2"/>
  <c r="Z201" i="2"/>
  <c r="Y201" i="2"/>
  <c r="Y207" i="2"/>
  <c r="Z207" i="2"/>
  <c r="Z219" i="2"/>
  <c r="Y219" i="2"/>
  <c r="Y225" i="2"/>
  <c r="Z225" i="2"/>
  <c r="Y231" i="2"/>
  <c r="Z231" i="2"/>
  <c r="Y645" i="2"/>
  <c r="Z645" i="2"/>
  <c r="Y651" i="2"/>
  <c r="Z651" i="2"/>
  <c r="Z239" i="2"/>
  <c r="Y239" i="2"/>
  <c r="Z245" i="2"/>
  <c r="Y245" i="2"/>
  <c r="Y251" i="2"/>
  <c r="Z251" i="2"/>
  <c r="Z257" i="2"/>
  <c r="Y257" i="2"/>
  <c r="Y656" i="2"/>
  <c r="Z656" i="2"/>
  <c r="Z485" i="2"/>
  <c r="AA485" i="2" s="1"/>
  <c r="Y11" i="2"/>
  <c r="Z11" i="2"/>
  <c r="Y17" i="2"/>
  <c r="Z17" i="2"/>
  <c r="Y267" i="2"/>
  <c r="Z267" i="2"/>
  <c r="Y273" i="2"/>
  <c r="Z273" i="2"/>
  <c r="Z509" i="2"/>
  <c r="Y509" i="2"/>
  <c r="Z515" i="2"/>
  <c r="Y515" i="2"/>
  <c r="Z36" i="2"/>
  <c r="Y36" i="2"/>
  <c r="Y279" i="2"/>
  <c r="Z279" i="2"/>
  <c r="Y285" i="2"/>
  <c r="Z285" i="2"/>
  <c r="Y291" i="2"/>
  <c r="Z291" i="2"/>
  <c r="Y297" i="2"/>
  <c r="Z297" i="2"/>
  <c r="Y384" i="2"/>
  <c r="Z384" i="2"/>
  <c r="Y522" i="2"/>
  <c r="Z522" i="2"/>
  <c r="Y45" i="2"/>
  <c r="Z45" i="2"/>
  <c r="Y311" i="2"/>
  <c r="Z311" i="2"/>
  <c r="Y57" i="2"/>
  <c r="Z57" i="2"/>
  <c r="Z63" i="2"/>
  <c r="Y63" i="2"/>
  <c r="Y316" i="2"/>
  <c r="Z316" i="2"/>
  <c r="Y403" i="2"/>
  <c r="Z403" i="2"/>
  <c r="Y545" i="2"/>
  <c r="Z545" i="2"/>
  <c r="Y69" i="2"/>
  <c r="Z69" i="2"/>
  <c r="Z320" i="2"/>
  <c r="Y320" i="2"/>
  <c r="AA320" i="2" s="1"/>
  <c r="Y326" i="2"/>
  <c r="Z326" i="2"/>
  <c r="Y462" i="2"/>
  <c r="Z462" i="2"/>
  <c r="Z84" i="2"/>
  <c r="Y84" i="2"/>
  <c r="Y336" i="2"/>
  <c r="Z336" i="2"/>
  <c r="Y96" i="2"/>
  <c r="Z96" i="2"/>
  <c r="Z108" i="2"/>
  <c r="Y108" i="2"/>
  <c r="Y344" i="2"/>
  <c r="Z344" i="2"/>
  <c r="Y110" i="2"/>
  <c r="Z110" i="2"/>
  <c r="Y130" i="2"/>
  <c r="Z130" i="2"/>
  <c r="Z360" i="2"/>
  <c r="Y360" i="2"/>
  <c r="Z366" i="2"/>
  <c r="Y366" i="2"/>
  <c r="Y429" i="2"/>
  <c r="Z429" i="2"/>
  <c r="Y435" i="2"/>
  <c r="Z435" i="2"/>
  <c r="Y139" i="2"/>
  <c r="Z139" i="2"/>
  <c r="Y368" i="2"/>
  <c r="Z368" i="2"/>
  <c r="Z581" i="2"/>
  <c r="Y581" i="2"/>
  <c r="Y167" i="2"/>
  <c r="Z167" i="2"/>
  <c r="Y175" i="2"/>
  <c r="Z175" i="2"/>
  <c r="Y604" i="2"/>
  <c r="Z604" i="2"/>
  <c r="Y616" i="2"/>
  <c r="Z616" i="2"/>
  <c r="Y628" i="2"/>
  <c r="Z628" i="2"/>
  <c r="Z196" i="2"/>
  <c r="Y196" i="2"/>
  <c r="Y202" i="2"/>
  <c r="Z202" i="2"/>
  <c r="Z208" i="2"/>
  <c r="Y208" i="2"/>
  <c r="Y214" i="2"/>
  <c r="Z214" i="2"/>
  <c r="Y674" i="2"/>
  <c r="Z674" i="2"/>
  <c r="Y220" i="2"/>
  <c r="Z220" i="2"/>
  <c r="Z226" i="2"/>
  <c r="Y226" i="2"/>
  <c r="Y232" i="2"/>
  <c r="Z232" i="2"/>
  <c r="Y652" i="2"/>
  <c r="Z652" i="2"/>
  <c r="Y240" i="2"/>
  <c r="Z240" i="2"/>
  <c r="Y246" i="2"/>
  <c r="Z246" i="2"/>
  <c r="Y252" i="2"/>
  <c r="Z252" i="2"/>
  <c r="Y258" i="2"/>
  <c r="Z258" i="2"/>
  <c r="Y673" i="2"/>
  <c r="AA673" i="2" s="1"/>
  <c r="Y538" i="2"/>
  <c r="AA538" i="2" s="1"/>
  <c r="Y530" i="2"/>
  <c r="AA530" i="2" s="1"/>
  <c r="W678" i="2"/>
  <c r="Z476" i="2"/>
  <c r="AA476" i="2" s="1"/>
  <c r="Z145" i="2"/>
  <c r="AA145" i="2" s="1"/>
  <c r="Y12" i="2"/>
  <c r="Z12" i="2"/>
  <c r="Y274" i="2"/>
  <c r="Z274" i="2"/>
  <c r="Y504" i="2"/>
  <c r="Z504" i="2"/>
  <c r="Z280" i="2"/>
  <c r="Y280" i="2"/>
  <c r="Y391" i="2"/>
  <c r="Z391" i="2"/>
  <c r="Y46" i="2"/>
  <c r="Z46" i="2"/>
  <c r="Z58" i="2"/>
  <c r="Y58" i="2"/>
  <c r="Y76" i="2"/>
  <c r="Z76" i="2"/>
  <c r="Y337" i="2"/>
  <c r="Z337" i="2"/>
  <c r="Y369" i="2"/>
  <c r="Z369" i="2"/>
  <c r="V679" i="2"/>
  <c r="Z610" i="2"/>
  <c r="AA610" i="2" s="1"/>
  <c r="Y665" i="2"/>
  <c r="AA665" i="2" s="1"/>
  <c r="Z658" i="2"/>
  <c r="AA658" i="2" s="1"/>
  <c r="Z639" i="2"/>
  <c r="AA639" i="2" s="1"/>
  <c r="Y621" i="2"/>
  <c r="AA621" i="2" s="1"/>
  <c r="Y609" i="2"/>
  <c r="AA609" i="2" s="1"/>
  <c r="Z588" i="2"/>
  <c r="AA588" i="2" s="1"/>
  <c r="Z575" i="2"/>
  <c r="AA575" i="2" s="1"/>
  <c r="Y534" i="2"/>
  <c r="AA534" i="2" s="1"/>
  <c r="Y521" i="2"/>
  <c r="AA521" i="2" s="1"/>
  <c r="Y508" i="2"/>
  <c r="AA508" i="2" s="1"/>
  <c r="Z321" i="2"/>
  <c r="AA321" i="2" s="1"/>
  <c r="Y580" i="2"/>
  <c r="AA580" i="2" s="1"/>
  <c r="Y553" i="2"/>
  <c r="AA553" i="2" s="1"/>
  <c r="Z520" i="2"/>
  <c r="AA520" i="2" s="1"/>
  <c r="Y422" i="2"/>
  <c r="AA422" i="2" s="1"/>
  <c r="Z374" i="2"/>
  <c r="AA374" i="2" s="1"/>
  <c r="Z339" i="2"/>
  <c r="AA339" i="2" s="1"/>
  <c r="Y169" i="2"/>
  <c r="AA169" i="2" s="1"/>
  <c r="Y445" i="2"/>
  <c r="Z445" i="2"/>
  <c r="Y138" i="2"/>
  <c r="Z138" i="2"/>
  <c r="Y51" i="2"/>
  <c r="Z51" i="2"/>
  <c r="Z124" i="2"/>
  <c r="Y124" i="2"/>
  <c r="Y467" i="2"/>
  <c r="Z467" i="2"/>
  <c r="Z424" i="2"/>
  <c r="Y424" i="2"/>
  <c r="Y596" i="2"/>
  <c r="Z596" i="2"/>
  <c r="Z203" i="2"/>
  <c r="Y203" i="2"/>
  <c r="Y629" i="2"/>
  <c r="AA629" i="2" s="1"/>
  <c r="Z516" i="2"/>
  <c r="AA516" i="2" s="1"/>
  <c r="Y491" i="2"/>
  <c r="AA491" i="2" s="1"/>
  <c r="Z396" i="2"/>
  <c r="AA396" i="2" s="1"/>
  <c r="Z353" i="2"/>
  <c r="AA353" i="2" s="1"/>
  <c r="Y640" i="2"/>
  <c r="AA640" i="2" s="1"/>
  <c r="Z635" i="2"/>
  <c r="AA635" i="2" s="1"/>
  <c r="Z556" i="2"/>
  <c r="AA556" i="2" s="1"/>
  <c r="Z461" i="2"/>
  <c r="AA461" i="2" s="1"/>
  <c r="Y447" i="2"/>
  <c r="AA447" i="2" s="1"/>
  <c r="Z213" i="2"/>
  <c r="AA213" i="2" s="1"/>
  <c r="Z89" i="2"/>
  <c r="AA89" i="2" s="1"/>
  <c r="Z284" i="2"/>
  <c r="Y284" i="2"/>
  <c r="Y555" i="2"/>
  <c r="Z555" i="2"/>
  <c r="Z497" i="2"/>
  <c r="Y497" i="2"/>
  <c r="Y663" i="2"/>
  <c r="Z663" i="2"/>
  <c r="Z52" i="2"/>
  <c r="Y52" i="2"/>
  <c r="Y333" i="2"/>
  <c r="Z333" i="2"/>
  <c r="Z354" i="2"/>
  <c r="Y354" i="2"/>
  <c r="Y623" i="2"/>
  <c r="Z623" i="2"/>
  <c r="Y677" i="2"/>
  <c r="Z677" i="2"/>
  <c r="Z570" i="2"/>
  <c r="AA570" i="2" s="1"/>
  <c r="Z503" i="2"/>
  <c r="AA503" i="2" s="1"/>
  <c r="Y475" i="2"/>
  <c r="AA475" i="2" s="1"/>
  <c r="Y359" i="2"/>
  <c r="AA359" i="2" s="1"/>
  <c r="Z332" i="2"/>
  <c r="AA332" i="2" s="1"/>
  <c r="Z70" i="2"/>
  <c r="AA70" i="2" s="1"/>
  <c r="Y514" i="2"/>
  <c r="Z514" i="2"/>
  <c r="Y569" i="2"/>
  <c r="Z569" i="2"/>
  <c r="Z39" i="2"/>
  <c r="AA39" i="2" s="1"/>
  <c r="Z439" i="2"/>
  <c r="Y439" i="2"/>
  <c r="Z397" i="2"/>
  <c r="Y397" i="2"/>
  <c r="Y546" i="2"/>
  <c r="Z546" i="2"/>
  <c r="Y103" i="2"/>
  <c r="Z103" i="2"/>
  <c r="Y487" i="2"/>
  <c r="Z487" i="2"/>
  <c r="Z599" i="2"/>
  <c r="Y599" i="2"/>
  <c r="Z646" i="2"/>
  <c r="AA646" i="2" s="1"/>
  <c r="Z446" i="2"/>
  <c r="AA446" i="2" s="1"/>
  <c r="Z417" i="2"/>
  <c r="AA417" i="2" s="1"/>
  <c r="Y221" i="2"/>
  <c r="AA221" i="2" s="1"/>
  <c r="Z29" i="2"/>
  <c r="Y29" i="2"/>
  <c r="Z144" i="2"/>
  <c r="Y144" i="2"/>
  <c r="Z90" i="2"/>
  <c r="Y90" i="2"/>
  <c r="Y161" i="2"/>
  <c r="Z161" i="2"/>
  <c r="Y657" i="2"/>
  <c r="Z657" i="2"/>
  <c r="Y298" i="2"/>
  <c r="Z298" i="2"/>
  <c r="Y404" i="2"/>
  <c r="Z404" i="2"/>
  <c r="Y430" i="2"/>
  <c r="Z430" i="2"/>
  <c r="Y182" i="2"/>
  <c r="Z182" i="2"/>
  <c r="Y633" i="2"/>
  <c r="AA633" i="2" s="1"/>
  <c r="Y452" i="2"/>
  <c r="AA452" i="2" s="1"/>
  <c r="Y385" i="2"/>
  <c r="AA385" i="2" s="1"/>
  <c r="Z358" i="2"/>
  <c r="AA358" i="2" s="1"/>
  <c r="Z259" i="2"/>
  <c r="AA259" i="2" s="1"/>
  <c r="Y170" i="2"/>
  <c r="AA170" i="2" s="1"/>
  <c r="Y16" i="2"/>
  <c r="Z16" i="2"/>
  <c r="Y22" i="2"/>
  <c r="Z22" i="2"/>
  <c r="Y381" i="2"/>
  <c r="Z381" i="2"/>
  <c r="Y490" i="2"/>
  <c r="Z490" i="2"/>
  <c r="Y496" i="2"/>
  <c r="Z496" i="2"/>
  <c r="Y35" i="2"/>
  <c r="Z35" i="2"/>
  <c r="Y278" i="2"/>
  <c r="Z278" i="2"/>
  <c r="Y290" i="2"/>
  <c r="Z290" i="2"/>
  <c r="Z296" i="2"/>
  <c r="Y296" i="2"/>
  <c r="Y302" i="2"/>
  <c r="Z302" i="2"/>
  <c r="Y383" i="2"/>
  <c r="Z383" i="2"/>
  <c r="Y389" i="2"/>
  <c r="Z389" i="2"/>
  <c r="Y527" i="2"/>
  <c r="Z527" i="2"/>
  <c r="Y44" i="2"/>
  <c r="Z44" i="2"/>
  <c r="Y50" i="2"/>
  <c r="Z50" i="2"/>
  <c r="Y310" i="2"/>
  <c r="Z310" i="2"/>
  <c r="Y529" i="2"/>
  <c r="Z529" i="2"/>
  <c r="Z56" i="2"/>
  <c r="Y56" i="2"/>
  <c r="Y62" i="2"/>
  <c r="Z62" i="2"/>
  <c r="Y315" i="2"/>
  <c r="Z315" i="2"/>
  <c r="Y402" i="2"/>
  <c r="Z402" i="2"/>
  <c r="Z544" i="2"/>
  <c r="Y544" i="2"/>
  <c r="Y68" i="2"/>
  <c r="Z68" i="2"/>
  <c r="Z74" i="2"/>
  <c r="Y74" i="2"/>
  <c r="Y80" i="2"/>
  <c r="Z80" i="2"/>
  <c r="Y325" i="2"/>
  <c r="Z325" i="2"/>
  <c r="Y331" i="2"/>
  <c r="Z331" i="2"/>
  <c r="Y408" i="2"/>
  <c r="Z408" i="2"/>
  <c r="Y335" i="2"/>
  <c r="Z335" i="2"/>
  <c r="Y343" i="2"/>
  <c r="Z343" i="2"/>
  <c r="Y115" i="2"/>
  <c r="Z115" i="2"/>
  <c r="Y365" i="2"/>
  <c r="Z365" i="2"/>
  <c r="Y671" i="2"/>
  <c r="Z671" i="2"/>
  <c r="Y237" i="2"/>
  <c r="Z237" i="2"/>
  <c r="Z465" i="2"/>
  <c r="AA465" i="2" s="1"/>
  <c r="Z195" i="2"/>
  <c r="AA195" i="2" s="1"/>
  <c r="Y23" i="2"/>
  <c r="Z23" i="2"/>
  <c r="Z438" i="2"/>
  <c r="Y438" i="2"/>
  <c r="Y30" i="2"/>
  <c r="Z30" i="2"/>
  <c r="Y533" i="2"/>
  <c r="Z533" i="2"/>
  <c r="Y75" i="2"/>
  <c r="Z75" i="2"/>
  <c r="Z409" i="2"/>
  <c r="Y409" i="2"/>
  <c r="Y102" i="2"/>
  <c r="Z102" i="2"/>
  <c r="Z350" i="2"/>
  <c r="Y350" i="2"/>
  <c r="Y116" i="2"/>
  <c r="Z116" i="2"/>
  <c r="Y563" i="2"/>
  <c r="Z563" i="2"/>
  <c r="Y423" i="2"/>
  <c r="Z423" i="2"/>
  <c r="Y486" i="2"/>
  <c r="Z486" i="2"/>
  <c r="Y587" i="2"/>
  <c r="Z587" i="2"/>
  <c r="Y155" i="2"/>
  <c r="Z155" i="2"/>
  <c r="Y595" i="2"/>
  <c r="Z595" i="2"/>
  <c r="Z181" i="2"/>
  <c r="Y181" i="2"/>
  <c r="Z372" i="2"/>
  <c r="Y372" i="2"/>
  <c r="Z622" i="2"/>
  <c r="Y622" i="2"/>
  <c r="Y634" i="2"/>
  <c r="Z634" i="2"/>
  <c r="Z238" i="2"/>
  <c r="Y238" i="2"/>
  <c r="Y18" i="2"/>
  <c r="Z18" i="2"/>
  <c r="Y24" i="2"/>
  <c r="Z24" i="2"/>
  <c r="Z268" i="2"/>
  <c r="Y268" i="2"/>
  <c r="Y492" i="2"/>
  <c r="Z492" i="2"/>
  <c r="Y510" i="2"/>
  <c r="Z510" i="2"/>
  <c r="Z25" i="2"/>
  <c r="Y25" i="2"/>
  <c r="Y31" i="2"/>
  <c r="Z31" i="2"/>
  <c r="Y37" i="2"/>
  <c r="Z37" i="2"/>
  <c r="Y286" i="2"/>
  <c r="Z286" i="2"/>
  <c r="Y292" i="2"/>
  <c r="Z292" i="2"/>
  <c r="Y304" i="2"/>
  <c r="Z304" i="2"/>
  <c r="Y523" i="2"/>
  <c r="Z523" i="2"/>
  <c r="Z40" i="2"/>
  <c r="Y40" i="2"/>
  <c r="Y312" i="2"/>
  <c r="Z312" i="2"/>
  <c r="Y453" i="2"/>
  <c r="Z453" i="2"/>
  <c r="Y531" i="2"/>
  <c r="Z531" i="2"/>
  <c r="Y64" i="2"/>
  <c r="Z64" i="2"/>
  <c r="Y317" i="2"/>
  <c r="Z317" i="2"/>
  <c r="Y540" i="2"/>
  <c r="Z540" i="2"/>
  <c r="Y410" i="2"/>
  <c r="Z410" i="2"/>
  <c r="Y463" i="2"/>
  <c r="Z463" i="2"/>
  <c r="Y85" i="2"/>
  <c r="Z85" i="2"/>
  <c r="Y91" i="2"/>
  <c r="Z91" i="2"/>
  <c r="Z97" i="2"/>
  <c r="Y97" i="2"/>
  <c r="Y351" i="2"/>
  <c r="Z351" i="2"/>
  <c r="Z471" i="2"/>
  <c r="Y471" i="2"/>
  <c r="Z559" i="2"/>
  <c r="Y559" i="2"/>
  <c r="Y111" i="2"/>
  <c r="Z111" i="2"/>
  <c r="Z117" i="2"/>
  <c r="Y117" i="2"/>
  <c r="Y564" i="2"/>
  <c r="Z564" i="2"/>
  <c r="Y125" i="2"/>
  <c r="Z125" i="2"/>
  <c r="Y131" i="2"/>
  <c r="Z131" i="2"/>
  <c r="Y361" i="2"/>
  <c r="Z361" i="2"/>
  <c r="Y418" i="2"/>
  <c r="Z418" i="2"/>
  <c r="Z481" i="2"/>
  <c r="Y481" i="2"/>
  <c r="Z140" i="2"/>
  <c r="Y140" i="2"/>
  <c r="Y146" i="2"/>
  <c r="Z146" i="2"/>
  <c r="Y576" i="2"/>
  <c r="Z576" i="2"/>
  <c r="Y582" i="2"/>
  <c r="Z582" i="2"/>
  <c r="Y150" i="2"/>
  <c r="Z150" i="2"/>
  <c r="Z156" i="2"/>
  <c r="Y156" i="2"/>
  <c r="Y162" i="2"/>
  <c r="Z162" i="2"/>
  <c r="Z168" i="2"/>
  <c r="Y168" i="2"/>
  <c r="Y188" i="2"/>
  <c r="Z188" i="2"/>
  <c r="Z611" i="2"/>
  <c r="Y611" i="2"/>
  <c r="Z197" i="2"/>
  <c r="Y197" i="2"/>
  <c r="Y209" i="2"/>
  <c r="Z209" i="2"/>
  <c r="Z215" i="2"/>
  <c r="Y215" i="2"/>
  <c r="Y641" i="2"/>
  <c r="Z641" i="2"/>
  <c r="Y675" i="2"/>
  <c r="Z675" i="2"/>
  <c r="Z227" i="2"/>
  <c r="Y227" i="2"/>
  <c r="Y233" i="2"/>
  <c r="Z233" i="2"/>
  <c r="Z653" i="2"/>
  <c r="Y653" i="2"/>
  <c r="Y241" i="2"/>
  <c r="Z241" i="2"/>
  <c r="Y247" i="2"/>
  <c r="Z247" i="2"/>
  <c r="Z253" i="2"/>
  <c r="Y253" i="2"/>
  <c r="Z502" i="2"/>
  <c r="AA502" i="2" s="1"/>
  <c r="Y480" i="2"/>
  <c r="AA480" i="2" s="1"/>
  <c r="Y466" i="2"/>
  <c r="AA466" i="2" s="1"/>
  <c r="Y416" i="2"/>
  <c r="AA416" i="2" s="1"/>
  <c r="Y19" i="2"/>
  <c r="Z19" i="2"/>
  <c r="Y269" i="2"/>
  <c r="Z269" i="2"/>
  <c r="Y26" i="2"/>
  <c r="Z26" i="2"/>
  <c r="Z14" i="2"/>
  <c r="Y14" i="2"/>
  <c r="Z264" i="2"/>
  <c r="Y264" i="2"/>
  <c r="Z379" i="2"/>
  <c r="Y379" i="2"/>
  <c r="Y443" i="2"/>
  <c r="Z443" i="2"/>
  <c r="Y42" i="2"/>
  <c r="Z42" i="2"/>
  <c r="Y399" i="2"/>
  <c r="Z399" i="2"/>
  <c r="Z66" i="2"/>
  <c r="Y66" i="2"/>
  <c r="Z406" i="2"/>
  <c r="Y406" i="2"/>
  <c r="Y15" i="2"/>
  <c r="Z15" i="2"/>
  <c r="Z271" i="2"/>
  <c r="Y271" i="2"/>
  <c r="Y28" i="2"/>
  <c r="Z28" i="2"/>
  <c r="Y34" i="2"/>
  <c r="Z34" i="2"/>
  <c r="Z289" i="2"/>
  <c r="Y289" i="2"/>
  <c r="Y301" i="2"/>
  <c r="Z301" i="2"/>
  <c r="Z382" i="2"/>
  <c r="Y382" i="2"/>
  <c r="Z394" i="2"/>
  <c r="Y394" i="2"/>
  <c r="Y43" i="2"/>
  <c r="Z43" i="2"/>
  <c r="Y49" i="2"/>
  <c r="Z49" i="2"/>
  <c r="Y55" i="2"/>
  <c r="Z55" i="2"/>
  <c r="Y61" i="2"/>
  <c r="Z61" i="2"/>
  <c r="Y314" i="2"/>
  <c r="Z314" i="2"/>
  <c r="Z537" i="2"/>
  <c r="Y537" i="2"/>
  <c r="Z67" i="2"/>
  <c r="Y67" i="2"/>
  <c r="Y73" i="2"/>
  <c r="Z73" i="2"/>
  <c r="Y79" i="2"/>
  <c r="Z79" i="2"/>
  <c r="Y324" i="2"/>
  <c r="Z324" i="2"/>
  <c r="Y330" i="2"/>
  <c r="Z330" i="2"/>
  <c r="Y460" i="2"/>
  <c r="Z460" i="2"/>
  <c r="Y550" i="2"/>
  <c r="Z550" i="2"/>
  <c r="Y94" i="2"/>
  <c r="Z94" i="2"/>
  <c r="Y100" i="2"/>
  <c r="Z100" i="2"/>
  <c r="Z342" i="2"/>
  <c r="Y342" i="2"/>
  <c r="Y114" i="2"/>
  <c r="Z114" i="2"/>
  <c r="Z120" i="2"/>
  <c r="Y120" i="2"/>
  <c r="Z122" i="2"/>
  <c r="Y122" i="2"/>
  <c r="Y128" i="2"/>
  <c r="Z128" i="2"/>
  <c r="Y134" i="2"/>
  <c r="Z134" i="2"/>
  <c r="Y364" i="2"/>
  <c r="Z364" i="2"/>
  <c r="Z137" i="2"/>
  <c r="Y137" i="2"/>
  <c r="Z143" i="2"/>
  <c r="Y143" i="2"/>
  <c r="Y149" i="2"/>
  <c r="Z149" i="2"/>
  <c r="Y153" i="2"/>
  <c r="Z153" i="2"/>
  <c r="Y593" i="2"/>
  <c r="Z593" i="2"/>
  <c r="Z173" i="2"/>
  <c r="Y173" i="2"/>
  <c r="Y179" i="2"/>
  <c r="Z179" i="2"/>
  <c r="Y185" i="2"/>
  <c r="Z185" i="2"/>
  <c r="Z191" i="2"/>
  <c r="Y191" i="2"/>
  <c r="Y194" i="2"/>
  <c r="Z194" i="2"/>
  <c r="Y200" i="2"/>
  <c r="Z200" i="2"/>
  <c r="Z206" i="2"/>
  <c r="Y206" i="2"/>
  <c r="Z212" i="2"/>
  <c r="Y212" i="2"/>
  <c r="Y224" i="2"/>
  <c r="Z224" i="2"/>
  <c r="Y256" i="2"/>
  <c r="Z256" i="2"/>
  <c r="Q679" i="2"/>
  <c r="Y670" i="2"/>
  <c r="AA670" i="2" s="1"/>
  <c r="Y659" i="2"/>
  <c r="AA659" i="2" s="1"/>
  <c r="Y644" i="2"/>
  <c r="AA644" i="2" s="1"/>
  <c r="Y618" i="2"/>
  <c r="AA618" i="2" s="1"/>
  <c r="Y614" i="2"/>
  <c r="AA614" i="2" s="1"/>
  <c r="Y598" i="2"/>
  <c r="AA598" i="2" s="1"/>
  <c r="Y585" i="2"/>
  <c r="AA585" i="2" s="1"/>
  <c r="Y567" i="2"/>
  <c r="AA567" i="2" s="1"/>
  <c r="Y558" i="2"/>
  <c r="AA558" i="2" s="1"/>
  <c r="Y526" i="2"/>
  <c r="AA526" i="2" s="1"/>
  <c r="Y517" i="2"/>
  <c r="AA517" i="2" s="1"/>
  <c r="Z495" i="2"/>
  <c r="AA495" i="2" s="1"/>
  <c r="Y457" i="2"/>
  <c r="AA457" i="2" s="1"/>
  <c r="Z448" i="2"/>
  <c r="AA448" i="2" s="1"/>
  <c r="Y433" i="2"/>
  <c r="AA433" i="2" s="1"/>
  <c r="Z413" i="2"/>
  <c r="AA413" i="2" s="1"/>
  <c r="Z387" i="2"/>
  <c r="AA387" i="2" s="1"/>
  <c r="Y376" i="2"/>
  <c r="AA376" i="2" s="1"/>
  <c r="Y328" i="2"/>
  <c r="AA328" i="2" s="1"/>
  <c r="Y282" i="2"/>
  <c r="AA282" i="2" s="1"/>
  <c r="Z260" i="2"/>
  <c r="AA260" i="2" s="1"/>
  <c r="Z230" i="2"/>
  <c r="AA230" i="2" s="1"/>
  <c r="Z163" i="2"/>
  <c r="AA163" i="2" s="1"/>
  <c r="Z119" i="2"/>
  <c r="AA119" i="2" s="1"/>
  <c r="Y293" i="2"/>
  <c r="Z293" i="2"/>
  <c r="Y305" i="2"/>
  <c r="Z305" i="2"/>
  <c r="Y41" i="2"/>
  <c r="Z41" i="2"/>
  <c r="Y53" i="2"/>
  <c r="Z53" i="2"/>
  <c r="Z59" i="2"/>
  <c r="Y59" i="2"/>
  <c r="Y318" i="2"/>
  <c r="Z318" i="2"/>
  <c r="Y541" i="2"/>
  <c r="Z541" i="2"/>
  <c r="Y71" i="2"/>
  <c r="Z71" i="2"/>
  <c r="Y77" i="2"/>
  <c r="Z77" i="2"/>
  <c r="Y322" i="2"/>
  <c r="Z322" i="2"/>
  <c r="Z334" i="2"/>
  <c r="Y334" i="2"/>
  <c r="Z464" i="2"/>
  <c r="Y464" i="2"/>
  <c r="Z86" i="2"/>
  <c r="Y86" i="2"/>
  <c r="Y92" i="2"/>
  <c r="Z92" i="2"/>
  <c r="Z338" i="2"/>
  <c r="Y338" i="2"/>
  <c r="Y98" i="2"/>
  <c r="Z98" i="2"/>
  <c r="Y104" i="2"/>
  <c r="Z104" i="2"/>
  <c r="Y346" i="2"/>
  <c r="Z346" i="2"/>
  <c r="Z352" i="2"/>
  <c r="Y352" i="2"/>
  <c r="Z112" i="2"/>
  <c r="Y112" i="2"/>
  <c r="Z565" i="2"/>
  <c r="Y565" i="2"/>
  <c r="Y126" i="2"/>
  <c r="Z126" i="2"/>
  <c r="Y425" i="2"/>
  <c r="Z425" i="2"/>
  <c r="Y482" i="2"/>
  <c r="Z482" i="2"/>
  <c r="Y141" i="2"/>
  <c r="Z141" i="2"/>
  <c r="Y589" i="2"/>
  <c r="Z589" i="2"/>
  <c r="Y171" i="2"/>
  <c r="Z171" i="2"/>
  <c r="Z177" i="2"/>
  <c r="Y177" i="2"/>
  <c r="Z183" i="2"/>
  <c r="Y183" i="2"/>
  <c r="Y198" i="2"/>
  <c r="Z198" i="2"/>
  <c r="Z204" i="2"/>
  <c r="Y204" i="2"/>
  <c r="Y210" i="2"/>
  <c r="Z210" i="2"/>
  <c r="Y216" i="2"/>
  <c r="Z216" i="2"/>
  <c r="Z222" i="2"/>
  <c r="Y222" i="2"/>
  <c r="Y228" i="2"/>
  <c r="Z228" i="2"/>
  <c r="Z234" i="2"/>
  <c r="Y234" i="2"/>
  <c r="Y242" i="2"/>
  <c r="Z242" i="2"/>
  <c r="Y248" i="2"/>
  <c r="Z248" i="2"/>
  <c r="K679" i="2"/>
  <c r="Z649" i="2"/>
  <c r="AA649" i="2" s="1"/>
  <c r="Z642" i="2"/>
  <c r="AA642" i="2" s="1"/>
  <c r="Z638" i="2"/>
  <c r="AA638" i="2" s="1"/>
  <c r="Z612" i="2"/>
  <c r="AA612" i="2" s="1"/>
  <c r="Z608" i="2"/>
  <c r="AA608" i="2" s="1"/>
  <c r="Z568" i="2"/>
  <c r="AA568" i="2" s="1"/>
  <c r="Y536" i="2"/>
  <c r="AA536" i="2" s="1"/>
  <c r="Y501" i="2"/>
  <c r="AA501" i="2" s="1"/>
  <c r="Z483" i="2"/>
  <c r="AA483" i="2" s="1"/>
  <c r="Z468" i="2"/>
  <c r="AA468" i="2" s="1"/>
  <c r="Z454" i="2"/>
  <c r="AA454" i="2" s="1"/>
  <c r="Y373" i="2"/>
  <c r="AA373" i="2" s="1"/>
  <c r="Z362" i="2"/>
  <c r="AA362" i="2" s="1"/>
  <c r="Z299" i="2"/>
  <c r="AA299" i="2" s="1"/>
  <c r="Z270" i="2"/>
  <c r="AA270" i="2" s="1"/>
  <c r="Z255" i="2"/>
  <c r="AA255" i="2" s="1"/>
  <c r="Z158" i="2"/>
  <c r="AA158" i="2" s="1"/>
  <c r="Z132" i="2"/>
  <c r="AA132" i="2" s="1"/>
  <c r="Z440" i="2"/>
  <c r="Y440" i="2"/>
  <c r="Y38" i="2"/>
  <c r="Z38" i="2"/>
  <c r="W378" i="2"/>
  <c r="W489" i="2"/>
  <c r="X262" i="2"/>
  <c r="L679" i="2"/>
  <c r="Z660" i="2"/>
  <c r="AA660" i="2" s="1"/>
  <c r="Z577" i="2"/>
  <c r="AA577" i="2" s="1"/>
  <c r="Y573" i="2"/>
  <c r="AA573" i="2" s="1"/>
  <c r="Z488" i="2"/>
  <c r="AA488" i="2" s="1"/>
  <c r="Y419" i="2"/>
  <c r="AA419" i="2" s="1"/>
  <c r="Z398" i="2"/>
  <c r="AA398" i="2" s="1"/>
  <c r="Z393" i="2"/>
  <c r="AA393" i="2" s="1"/>
  <c r="Z377" i="2"/>
  <c r="AA377" i="2" s="1"/>
  <c r="Y277" i="2"/>
  <c r="AA277" i="2" s="1"/>
  <c r="Y165" i="2"/>
  <c r="AA165" i="2" s="1"/>
  <c r="Y105" i="2"/>
  <c r="AA105" i="2" s="1"/>
  <c r="Y306" i="2"/>
  <c r="Z306" i="2"/>
  <c r="Y72" i="2"/>
  <c r="Z72" i="2"/>
  <c r="Z78" i="2"/>
  <c r="Y78" i="2"/>
  <c r="Y329" i="2"/>
  <c r="Z329" i="2"/>
  <c r="Y87" i="2"/>
  <c r="Z87" i="2"/>
  <c r="Y411" i="2"/>
  <c r="Z411" i="2"/>
  <c r="Y99" i="2"/>
  <c r="Z99" i="2"/>
  <c r="Y347" i="2"/>
  <c r="Z347" i="2"/>
  <c r="Y473" i="2"/>
  <c r="Z473" i="2"/>
  <c r="Y113" i="2"/>
  <c r="Z113" i="2"/>
  <c r="Z356" i="2"/>
  <c r="Y356" i="2"/>
  <c r="Y478" i="2"/>
  <c r="Z478" i="2"/>
  <c r="Y136" i="2"/>
  <c r="Z136" i="2"/>
  <c r="Y142" i="2"/>
  <c r="Z142" i="2"/>
  <c r="Y148" i="2"/>
  <c r="Z148" i="2"/>
  <c r="Z172" i="2"/>
  <c r="Y172" i="2"/>
  <c r="Z178" i="2"/>
  <c r="Y178" i="2"/>
  <c r="Z190" i="2"/>
  <c r="Y190" i="2"/>
  <c r="Y205" i="2"/>
  <c r="Z205" i="2"/>
  <c r="Z211" i="2"/>
  <c r="Y211" i="2"/>
  <c r="Y217" i="2"/>
  <c r="Z217" i="2"/>
  <c r="Z223" i="2"/>
  <c r="Y223" i="2"/>
  <c r="Y229" i="2"/>
  <c r="Z229" i="2"/>
  <c r="M679" i="2"/>
  <c r="Z630" i="2"/>
  <c r="AA630" i="2" s="1"/>
  <c r="Z626" i="2"/>
  <c r="AA626" i="2" s="1"/>
  <c r="Z619" i="2"/>
  <c r="AA619" i="2" s="1"/>
  <c r="Z607" i="2"/>
  <c r="AA607" i="2" s="1"/>
  <c r="Z535" i="2"/>
  <c r="AA535" i="2" s="1"/>
  <c r="Z500" i="2"/>
  <c r="AA500" i="2" s="1"/>
  <c r="Z472" i="2"/>
  <c r="AA472" i="2" s="1"/>
  <c r="Z458" i="2"/>
  <c r="AA458" i="2" s="1"/>
  <c r="Z449" i="2"/>
  <c r="AA449" i="2" s="1"/>
  <c r="Z414" i="2"/>
  <c r="AA414" i="2" s="1"/>
  <c r="Z388" i="2"/>
  <c r="AA388" i="2" s="1"/>
  <c r="Y355" i="2"/>
  <c r="AA355" i="2" s="1"/>
  <c r="Y323" i="2"/>
  <c r="AA323" i="2" s="1"/>
  <c r="Z283" i="2"/>
  <c r="AA283" i="2" s="1"/>
  <c r="Z199" i="2"/>
  <c r="AA199" i="2" s="1"/>
  <c r="Z157" i="2"/>
  <c r="AA157" i="2" s="1"/>
  <c r="Y263" i="2"/>
  <c r="Z263" i="2"/>
  <c r="Z456" i="2"/>
  <c r="Y456" i="2"/>
  <c r="O679" i="2"/>
  <c r="Y667" i="2"/>
  <c r="AA667" i="2" s="1"/>
  <c r="Z637" i="2"/>
  <c r="AA637" i="2" s="1"/>
  <c r="Z590" i="2"/>
  <c r="AA590" i="2" s="1"/>
  <c r="Y572" i="2"/>
  <c r="AA572" i="2" s="1"/>
  <c r="Y518" i="2"/>
  <c r="AA518" i="2" s="1"/>
  <c r="Z477" i="2"/>
  <c r="AA477" i="2" s="1"/>
  <c r="Z392" i="2"/>
  <c r="AA392" i="2" s="1"/>
  <c r="Y348" i="2"/>
  <c r="AA348" i="2" s="1"/>
  <c r="Z341" i="2"/>
  <c r="AA341" i="2" s="1"/>
  <c r="Z276" i="2"/>
  <c r="AA276" i="2" s="1"/>
  <c r="Z261" i="2"/>
  <c r="AA261" i="2" s="1"/>
  <c r="Z254" i="2"/>
  <c r="AA254" i="2" s="1"/>
  <c r="Y164" i="2"/>
  <c r="AA164" i="2" s="1"/>
  <c r="Z65" i="2"/>
  <c r="AA65" i="2" s="1"/>
  <c r="Z13" i="2"/>
  <c r="Y13" i="2"/>
  <c r="Y275" i="2"/>
  <c r="Z275" i="2"/>
  <c r="Z505" i="2"/>
  <c r="Y505" i="2"/>
  <c r="Z32" i="2"/>
  <c r="Y32" i="2"/>
  <c r="Y20" i="2"/>
  <c r="Z20" i="2"/>
  <c r="Y27" i="2"/>
  <c r="Z27" i="2"/>
  <c r="Z33" i="2"/>
  <c r="Y33" i="2"/>
  <c r="Y48" i="2"/>
  <c r="Z48" i="2"/>
  <c r="Y54" i="2"/>
  <c r="Z54" i="2"/>
  <c r="Y60" i="2"/>
  <c r="Z60" i="2"/>
  <c r="Y319" i="2"/>
  <c r="Z319" i="2"/>
  <c r="Z93" i="2"/>
  <c r="Y93" i="2"/>
  <c r="W437" i="2"/>
  <c r="Y21" i="2"/>
  <c r="Z21" i="2"/>
  <c r="P679" i="2"/>
  <c r="Z648" i="2"/>
  <c r="AA648" i="2" s="1"/>
  <c r="Z554" i="2"/>
  <c r="AA554" i="2" s="1"/>
  <c r="Z513" i="2"/>
  <c r="AA513" i="2" s="1"/>
  <c r="Y444" i="2"/>
  <c r="AA444" i="2" s="1"/>
  <c r="Y371" i="2"/>
  <c r="AA371" i="2" s="1"/>
  <c r="Y309" i="2"/>
  <c r="AA309" i="2" s="1"/>
  <c r="Z189" i="2"/>
  <c r="AA189" i="2" s="1"/>
  <c r="Y147" i="2"/>
  <c r="AA147" i="2" s="1"/>
  <c r="R679" i="2"/>
  <c r="N678" i="2"/>
  <c r="N664" i="2"/>
  <c r="W262" i="2"/>
  <c r="N262" i="2"/>
  <c r="N378" i="2"/>
  <c r="N437" i="2"/>
  <c r="N489" i="2"/>
  <c r="Y10" i="2"/>
  <c r="AA10" i="2" s="1"/>
  <c r="AA456" i="3" l="1"/>
  <c r="AA34" i="3"/>
  <c r="AA473" i="3"/>
  <c r="AA447" i="3"/>
  <c r="AA563" i="3"/>
  <c r="AA374" i="3"/>
  <c r="AA482" i="3"/>
  <c r="AA647" i="3"/>
  <c r="AA72" i="3"/>
  <c r="AA469" i="3"/>
  <c r="AA44" i="2"/>
  <c r="AA352" i="2"/>
  <c r="AA86" i="2"/>
  <c r="AA79" i="2"/>
  <c r="AA168" i="2"/>
  <c r="AA354" i="2"/>
  <c r="AA257" i="2"/>
  <c r="AA594" i="2"/>
  <c r="AA245" i="2"/>
  <c r="AA428" i="2"/>
  <c r="AA410" i="2"/>
  <c r="AA317" i="2"/>
  <c r="AA62" i="2"/>
  <c r="AA109" i="2"/>
  <c r="AA439" i="2"/>
  <c r="AA239" i="2"/>
  <c r="AA186" i="2"/>
  <c r="AA154" i="2"/>
  <c r="AA349" i="2"/>
  <c r="AA395" i="2"/>
  <c r="AA432" i="3"/>
  <c r="AA394" i="3"/>
  <c r="AA319" i="3"/>
  <c r="AA355" i="3"/>
  <c r="AA600" i="3"/>
  <c r="AA465" i="3"/>
  <c r="AA261" i="3"/>
  <c r="AA388" i="3"/>
  <c r="AA246" i="3"/>
  <c r="AA573" i="3"/>
  <c r="AA597" i="3"/>
  <c r="AA475" i="3"/>
  <c r="AA404" i="3"/>
  <c r="AA454" i="3"/>
  <c r="AA385" i="3"/>
  <c r="AA105" i="3"/>
  <c r="AA521" i="3"/>
  <c r="AA701" i="3"/>
  <c r="AA554" i="3"/>
  <c r="AA203" i="3"/>
  <c r="AA665" i="3"/>
  <c r="AA346" i="3"/>
  <c r="AA418" i="3"/>
  <c r="AA343" i="3"/>
  <c r="AA342" i="3"/>
  <c r="AA694" i="3"/>
  <c r="AA759" i="3"/>
  <c r="AA466" i="3"/>
  <c r="AA255" i="3"/>
  <c r="AA561" i="3"/>
  <c r="AA609" i="3"/>
  <c r="AA332" i="3"/>
  <c r="AA444" i="3"/>
  <c r="AA350" i="3"/>
  <c r="AA666" i="3"/>
  <c r="AA703" i="3"/>
  <c r="AA188" i="3"/>
  <c r="AA510" i="3"/>
  <c r="AA95" i="3"/>
  <c r="AA370" i="3"/>
  <c r="AA345" i="3"/>
  <c r="AA111" i="3"/>
  <c r="AA213" i="3"/>
  <c r="AA15" i="3"/>
  <c r="AA763" i="3"/>
  <c r="AA154" i="3"/>
  <c r="AA150" i="3"/>
  <c r="AA225" i="3"/>
  <c r="AA658" i="3"/>
  <c r="AA40" i="3"/>
  <c r="AA516" i="3"/>
  <c r="AA612" i="3"/>
  <c r="AA537" i="3"/>
  <c r="AA92" i="3"/>
  <c r="AA128" i="3"/>
  <c r="AA69" i="3"/>
  <c r="AA11" i="3"/>
  <c r="AA775" i="3"/>
  <c r="AA774" i="3"/>
  <c r="AA116" i="3"/>
  <c r="AA556" i="3"/>
  <c r="AA695" i="3"/>
  <c r="AA489" i="3"/>
  <c r="AA757" i="3"/>
  <c r="AA29" i="3"/>
  <c r="AA200" i="3"/>
  <c r="AA421" i="3"/>
  <c r="AA253" i="3"/>
  <c r="AA508" i="3"/>
  <c r="AA53" i="3"/>
  <c r="AA569" i="3"/>
  <c r="AA36" i="3"/>
  <c r="AA591" i="3"/>
  <c r="AA395" i="3"/>
  <c r="AA586" i="3"/>
  <c r="AA259" i="3"/>
  <c r="AA615" i="3"/>
  <c r="AA460" i="3"/>
  <c r="AA198" i="3"/>
  <c r="AA135" i="3"/>
  <c r="AA272" i="3"/>
  <c r="AA252" i="3"/>
  <c r="AA467" i="3"/>
  <c r="AA601" i="3"/>
  <c r="AA478" i="3"/>
  <c r="AA486" i="3"/>
  <c r="AA593" i="3"/>
  <c r="AA296" i="3"/>
  <c r="AA376" i="3"/>
  <c r="AA243" i="3"/>
  <c r="AA24" i="3"/>
  <c r="AA707" i="3"/>
  <c r="AA544" i="3"/>
  <c r="AA312" i="3"/>
  <c r="AA477" i="3"/>
  <c r="AA684" i="3"/>
  <c r="AA187" i="3"/>
  <c r="AA626" i="3"/>
  <c r="AA123" i="3"/>
  <c r="AA234" i="3"/>
  <c r="AA216" i="3"/>
  <c r="AA668" i="3"/>
  <c r="AA227" i="3"/>
  <c r="AA43" i="3"/>
  <c r="AA275" i="3"/>
  <c r="AA99" i="3"/>
  <c r="AA173" i="3"/>
  <c r="AA148" i="3"/>
  <c r="AA290" i="3"/>
  <c r="AA338" i="3"/>
  <c r="AA49" i="3"/>
  <c r="AA607" i="3"/>
  <c r="AA589" i="3"/>
  <c r="AA28" i="3"/>
  <c r="AA256" i="3"/>
  <c r="AA138" i="3"/>
  <c r="AA406" i="3"/>
  <c r="AA331" i="3"/>
  <c r="AA748" i="3"/>
  <c r="AA364" i="3"/>
  <c r="AA311" i="3"/>
  <c r="AA321" i="3"/>
  <c r="AA231" i="3"/>
  <c r="AA611" i="3"/>
  <c r="AA94" i="3"/>
  <c r="AA576" i="3"/>
  <c r="AA23" i="3"/>
  <c r="AA51" i="3"/>
  <c r="AA47" i="3"/>
  <c r="AA263" i="3"/>
  <c r="AA183" i="3"/>
  <c r="AA118" i="3"/>
  <c r="AA648" i="3"/>
  <c r="AA727" i="3"/>
  <c r="AA419" i="3"/>
  <c r="AA463" i="3"/>
  <c r="AA511" i="3"/>
  <c r="AA555" i="3"/>
  <c r="AA515" i="3"/>
  <c r="AA13" i="3"/>
  <c r="AA696" i="3"/>
  <c r="AA643" i="3"/>
  <c r="AA636" i="3"/>
  <c r="AA175" i="3"/>
  <c r="AA52" i="3"/>
  <c r="AA76" i="3"/>
  <c r="AA629" i="3"/>
  <c r="AA528" i="3"/>
  <c r="AA587" i="3"/>
  <c r="AA181" i="3"/>
  <c r="AA82" i="3"/>
  <c r="AA120" i="3"/>
  <c r="AA63" i="3"/>
  <c r="AA357" i="3"/>
  <c r="AA318" i="3"/>
  <c r="AA151" i="3"/>
  <c r="AA247" i="3"/>
  <c r="AA483" i="3"/>
  <c r="AA79" i="3"/>
  <c r="AA522" i="3"/>
  <c r="AA146" i="3"/>
  <c r="AA484" i="3"/>
  <c r="AA121" i="3"/>
  <c r="AA25" i="3"/>
  <c r="AA205" i="3"/>
  <c r="AA382" i="3"/>
  <c r="AA754" i="3"/>
  <c r="AA452" i="3"/>
  <c r="AA408" i="3"/>
  <c r="AA588" i="3"/>
  <c r="AA178" i="3"/>
  <c r="AA21" i="3"/>
  <c r="AA688" i="3"/>
  <c r="AA670" i="3"/>
  <c r="AA596" i="3"/>
  <c r="AA251" i="3"/>
  <c r="AA229" i="3"/>
  <c r="AA35" i="3"/>
  <c r="AA129" i="3"/>
  <c r="AA209" i="3"/>
  <c r="AA487" i="3"/>
  <c r="AA403" i="3"/>
  <c r="AA625" i="3"/>
  <c r="AA735" i="3"/>
  <c r="AA742" i="3"/>
  <c r="AA579" i="3"/>
  <c r="AA336" i="3"/>
  <c r="AA448" i="3"/>
  <c r="AA270" i="3"/>
  <c r="AA326" i="3"/>
  <c r="AA324" i="3"/>
  <c r="AA402" i="3"/>
  <c r="AA627" i="3"/>
  <c r="AA590" i="3"/>
  <c r="AA527" i="3"/>
  <c r="AA298" i="3"/>
  <c r="AA750" i="3"/>
  <c r="AA598" i="3"/>
  <c r="AA657" i="3"/>
  <c r="AA530" i="3"/>
  <c r="AA133" i="3"/>
  <c r="AA704" i="3"/>
  <c r="AA529" i="3"/>
  <c r="AA170" i="3"/>
  <c r="AA90" i="3"/>
  <c r="AA224" i="3"/>
  <c r="AA71" i="3"/>
  <c r="AA284" i="3"/>
  <c r="AA127" i="3"/>
  <c r="AA165" i="3"/>
  <c r="AA141" i="3"/>
  <c r="AA274" i="3"/>
  <c r="AA136" i="3"/>
  <c r="AA378" i="3"/>
  <c r="AA153" i="3"/>
  <c r="AA249" i="3"/>
  <c r="AA172" i="3"/>
  <c r="AA353" i="3"/>
  <c r="AA575" i="3"/>
  <c r="AA519" i="3"/>
  <c r="AA491" i="3"/>
  <c r="AA495" i="3"/>
  <c r="AA518" i="3"/>
  <c r="AA167" i="3"/>
  <c r="AA635" i="3"/>
  <c r="AA524" i="3"/>
  <c r="AA266" i="3"/>
  <c r="AA73" i="3"/>
  <c r="AA238" i="3"/>
  <c r="AA68" i="3"/>
  <c r="AA368" i="3"/>
  <c r="AA241" i="3"/>
  <c r="AA83" i="3"/>
  <c r="AA59" i="3"/>
  <c r="AA271" i="3"/>
  <c r="AA267" i="3"/>
  <c r="AA492" i="3"/>
  <c r="AA574" i="3"/>
  <c r="X776" i="3"/>
  <c r="AA352" i="3"/>
  <c r="AA282" i="3"/>
  <c r="AA269" i="3"/>
  <c r="AA258" i="3"/>
  <c r="AA180" i="3"/>
  <c r="AA137" i="3"/>
  <c r="AA155" i="3"/>
  <c r="AA341" i="3"/>
  <c r="AA599" i="3"/>
  <c r="AA177" i="3"/>
  <c r="AA232" i="3"/>
  <c r="AA438" i="3"/>
  <c r="AA415" i="3"/>
  <c r="AA429" i="3"/>
  <c r="AA608" i="3"/>
  <c r="AA553" i="3"/>
  <c r="AA254" i="3"/>
  <c r="AA115" i="3"/>
  <c r="AA367" i="3"/>
  <c r="AA633" i="3"/>
  <c r="AA33" i="3"/>
  <c r="AA558" i="3"/>
  <c r="AA235" i="3"/>
  <c r="AA293" i="3"/>
  <c r="Y458" i="3"/>
  <c r="Z458" i="3"/>
  <c r="Z186" i="3"/>
  <c r="Y186" i="3"/>
  <c r="Y278" i="3"/>
  <c r="Z278" i="3"/>
  <c r="Y242" i="3"/>
  <c r="Z242" i="3"/>
  <c r="Y560" i="3"/>
  <c r="Z560" i="3"/>
  <c r="Y726" i="3"/>
  <c r="Z726" i="3"/>
  <c r="Y124" i="3"/>
  <c r="Z124" i="3"/>
  <c r="Y348" i="3"/>
  <c r="Z348" i="3"/>
  <c r="Y222" i="3"/>
  <c r="Z222" i="3"/>
  <c r="Y103" i="3"/>
  <c r="Z103" i="3"/>
  <c r="Y70" i="3"/>
  <c r="Z70" i="3"/>
  <c r="Y479" i="3"/>
  <c r="Z479" i="3"/>
  <c r="AA185" i="3"/>
  <c r="AA162" i="3"/>
  <c r="AA583" i="3"/>
  <c r="AA622" i="3"/>
  <c r="AA434" i="3"/>
  <c r="AA93" i="3"/>
  <c r="AA401" i="3"/>
  <c r="AA605" i="3"/>
  <c r="AA409" i="3"/>
  <c r="AA221" i="3"/>
  <c r="AA179" i="3"/>
  <c r="AA39" i="3"/>
  <c r="AA309" i="3"/>
  <c r="AA572" i="3"/>
  <c r="AA344" i="3"/>
  <c r="AA377" i="3"/>
  <c r="AA248" i="3"/>
  <c r="AA753" i="3"/>
  <c r="AA361" i="3"/>
  <c r="AA60" i="3"/>
  <c r="AA101" i="3"/>
  <c r="AA160" i="3"/>
  <c r="AA369" i="3"/>
  <c r="AA730" i="3"/>
  <c r="Y756" i="3"/>
  <c r="Z756" i="3"/>
  <c r="Y433" i="3"/>
  <c r="Z433" i="3"/>
  <c r="Y67" i="3"/>
  <c r="Z67" i="3"/>
  <c r="Y55" i="3"/>
  <c r="Z55" i="3"/>
  <c r="Y446" i="3"/>
  <c r="Z446" i="3"/>
  <c r="Y550" i="3"/>
  <c r="Z550" i="3"/>
  <c r="Y384" i="3"/>
  <c r="Z384" i="3"/>
  <c r="Y30" i="3"/>
  <c r="Z30" i="3"/>
  <c r="Y145" i="3"/>
  <c r="Z145" i="3"/>
  <c r="Z44" i="3"/>
  <c r="Y44" i="3"/>
  <c r="Y773" i="3"/>
  <c r="Z773" i="3"/>
  <c r="AA85" i="3"/>
  <c r="Y435" i="3"/>
  <c r="Z435" i="3"/>
  <c r="AA194" i="3"/>
  <c r="AA276" i="3"/>
  <c r="AA58" i="3"/>
  <c r="AA158" i="3"/>
  <c r="AA614" i="3"/>
  <c r="AA457" i="3"/>
  <c r="AA417" i="3"/>
  <c r="AA397" i="3"/>
  <c r="AA536" i="3"/>
  <c r="AA340" i="3"/>
  <c r="AA245" i="3"/>
  <c r="AA240" i="3"/>
  <c r="AA202" i="3"/>
  <c r="AA41" i="3"/>
  <c r="AA233" i="3"/>
  <c r="AA42" i="3"/>
  <c r="AA661" i="3"/>
  <c r="AA62" i="3"/>
  <c r="AA604" i="3"/>
  <c r="AA17" i="3"/>
  <c r="AA50" i="3"/>
  <c r="AA391" i="3"/>
  <c r="AA125" i="3"/>
  <c r="AA217" i="3"/>
  <c r="AA581" i="3"/>
  <c r="AA501" i="3"/>
  <c r="AA18" i="3"/>
  <c r="AA548" i="3"/>
  <c r="AA762" i="3"/>
  <c r="AA436" i="3"/>
  <c r="AA48" i="3"/>
  <c r="AA564" i="3"/>
  <c r="AA299" i="3"/>
  <c r="AA686" i="3"/>
  <c r="AA303" i="3"/>
  <c r="AA31" i="3"/>
  <c r="AA134" i="3"/>
  <c r="AA440" i="3"/>
  <c r="AA621" i="3"/>
  <c r="AA565" i="3"/>
  <c r="AA328" i="3"/>
  <c r="AA114" i="3"/>
  <c r="AA113" i="3"/>
  <c r="AA335" i="3"/>
  <c r="AA214" i="3"/>
  <c r="AA228" i="3"/>
  <c r="AA371" i="3"/>
  <c r="AA507" i="3"/>
  <c r="AA413" i="3"/>
  <c r="AA506" i="3"/>
  <c r="Y439" i="3"/>
  <c r="Z439" i="3"/>
  <c r="Y302" i="3"/>
  <c r="Z302" i="3"/>
  <c r="Y691" i="3"/>
  <c r="Z691" i="3"/>
  <c r="Y571" i="3"/>
  <c r="Z571" i="3"/>
  <c r="Y337" i="3"/>
  <c r="Z337" i="3"/>
  <c r="Y490" i="3"/>
  <c r="Z490" i="3"/>
  <c r="Y322" i="3"/>
  <c r="Z322" i="3"/>
  <c r="Z768" i="3"/>
  <c r="Y768" i="3"/>
  <c r="Y381" i="3"/>
  <c r="Z381" i="3"/>
  <c r="Y531" i="3"/>
  <c r="Z531" i="3"/>
  <c r="Y285" i="3"/>
  <c r="Z285" i="3"/>
  <c r="AA75" i="3"/>
  <c r="AA265" i="3"/>
  <c r="AA399" i="3"/>
  <c r="AA307" i="3"/>
  <c r="AA306" i="3"/>
  <c r="AA210" i="3"/>
  <c r="AA164" i="3"/>
  <c r="AA144" i="3"/>
  <c r="AA236" i="3"/>
  <c r="AA117" i="3"/>
  <c r="AA539" i="3"/>
  <c r="AA286" i="3"/>
  <c r="AA480" i="3"/>
  <c r="Y441" i="3"/>
  <c r="Z441" i="3"/>
  <c r="AA230" i="3"/>
  <c r="AA130" i="3"/>
  <c r="AA333" i="3"/>
  <c r="AA733" i="3"/>
  <c r="AA301" i="3"/>
  <c r="AA732" i="3"/>
  <c r="AA26" i="3"/>
  <c r="AA84" i="3"/>
  <c r="AA323" i="3"/>
  <c r="Y513" i="3"/>
  <c r="Z513" i="3"/>
  <c r="Y505" i="3"/>
  <c r="Z505" i="3"/>
  <c r="Y294" i="3"/>
  <c r="Z294" i="3"/>
  <c r="Z389" i="3"/>
  <c r="Y389" i="3"/>
  <c r="Z320" i="3"/>
  <c r="Y320" i="3"/>
  <c r="Y206" i="3"/>
  <c r="Z206" i="3"/>
  <c r="Y713" i="3"/>
  <c r="Z713" i="3"/>
  <c r="AA329" i="3"/>
  <c r="AA78" i="3"/>
  <c r="AA471" i="3"/>
  <c r="AA538" i="3"/>
  <c r="AA568" i="3"/>
  <c r="AA396" i="3"/>
  <c r="AA623" i="3"/>
  <c r="AA514" i="3"/>
  <c r="AA281" i="3"/>
  <c r="AA675" i="3"/>
  <c r="AA207" i="3"/>
  <c r="AA767" i="3"/>
  <c r="AA692" i="3"/>
  <c r="AA19" i="3"/>
  <c r="AA295" i="3"/>
  <c r="AA706" i="3"/>
  <c r="AA215" i="3"/>
  <c r="AA193" i="3"/>
  <c r="AA109" i="3"/>
  <c r="AA317" i="3"/>
  <c r="AA304" i="3"/>
  <c r="AA292" i="3"/>
  <c r="AA653" i="3"/>
  <c r="Y330" i="3"/>
  <c r="Z330" i="3"/>
  <c r="Z166" i="3"/>
  <c r="Y166" i="3"/>
  <c r="Y366" i="3"/>
  <c r="Z366" i="3"/>
  <c r="Y451" i="3"/>
  <c r="Z451" i="3"/>
  <c r="Y736" i="3"/>
  <c r="Z736" i="3"/>
  <c r="Y327" i="3"/>
  <c r="Z327" i="3"/>
  <c r="Y525" i="3"/>
  <c r="Z525" i="3"/>
  <c r="Y283" i="3"/>
  <c r="Z283" i="3"/>
  <c r="AA97" i="3"/>
  <c r="AA496" i="3"/>
  <c r="AA86" i="3"/>
  <c r="AA66" i="3"/>
  <c r="AA161" i="3"/>
  <c r="AA57" i="3"/>
  <c r="Y562" i="3"/>
  <c r="Z562" i="3"/>
  <c r="AA16" i="3"/>
  <c r="AA208" i="3"/>
  <c r="Y476" i="3"/>
  <c r="Z476" i="3"/>
  <c r="Y427" i="3"/>
  <c r="Z427" i="3"/>
  <c r="Y308" i="3"/>
  <c r="Z308" i="3"/>
  <c r="Y407" i="3"/>
  <c r="Z407" i="3"/>
  <c r="Y557" i="3"/>
  <c r="Z557" i="3"/>
  <c r="Y289" i="3"/>
  <c r="Z289" i="3"/>
  <c r="Y468" i="3"/>
  <c r="Z468" i="3"/>
  <c r="Y472" i="3"/>
  <c r="Z472" i="3"/>
  <c r="Y398" i="3"/>
  <c r="Z398" i="3"/>
  <c r="Y498" i="3"/>
  <c r="Z498" i="3"/>
  <c r="AA195" i="3"/>
  <c r="AA578" i="3"/>
  <c r="AA184" i="3"/>
  <c r="AA65" i="3"/>
  <c r="AA654" i="3"/>
  <c r="AA22" i="3"/>
  <c r="AA196" i="3"/>
  <c r="AA174" i="3"/>
  <c r="AA192" i="3"/>
  <c r="AA171" i="3"/>
  <c r="AA91" i="3"/>
  <c r="AA12" i="3"/>
  <c r="AA102" i="3"/>
  <c r="AA199" i="3"/>
  <c r="AA237" i="3"/>
  <c r="AA672" i="3"/>
  <c r="AA504" i="3"/>
  <c r="AA37" i="3"/>
  <c r="AA535" i="3"/>
  <c r="AA190" i="3"/>
  <c r="AA106" i="3"/>
  <c r="AA288" i="3"/>
  <c r="AA56" i="3"/>
  <c r="AA445" i="3"/>
  <c r="AA356" i="3"/>
  <c r="AA383" i="3"/>
  <c r="AA268" i="3"/>
  <c r="AA566" i="3"/>
  <c r="AA481" i="3"/>
  <c r="AA641" i="3"/>
  <c r="AA88" i="3"/>
  <c r="AA533" i="3"/>
  <c r="AA690" i="3"/>
  <c r="AA580" i="3"/>
  <c r="AA375" i="3"/>
  <c r="AA189" i="3"/>
  <c r="AA459" i="3"/>
  <c r="AA279" i="3"/>
  <c r="AA678" i="3"/>
  <c r="AA96" i="3"/>
  <c r="AA594" i="3"/>
  <c r="AA77" i="3"/>
  <c r="AA747" i="3"/>
  <c r="AA211" i="3"/>
  <c r="AA169" i="3"/>
  <c r="Y449" i="3"/>
  <c r="Z449" i="3"/>
  <c r="Y770" i="3"/>
  <c r="Z770" i="3"/>
  <c r="Y758" i="3"/>
  <c r="Z758" i="3"/>
  <c r="Y360" i="3"/>
  <c r="Z360" i="3"/>
  <c r="Y494" i="3"/>
  <c r="Z494" i="3"/>
  <c r="Y430" i="3"/>
  <c r="Z430" i="3"/>
  <c r="Y87" i="3"/>
  <c r="Z87" i="3"/>
  <c r="AA618" i="3"/>
  <c r="AA201" i="3"/>
  <c r="AA512" i="3"/>
  <c r="AA414" i="3"/>
  <c r="AA226" i="3"/>
  <c r="AA244" i="3"/>
  <c r="AA122" i="3"/>
  <c r="AA257" i="3"/>
  <c r="AA80" i="3"/>
  <c r="AA152" i="3"/>
  <c r="AA239" i="3"/>
  <c r="AA100" i="3"/>
  <c r="AA582" i="3"/>
  <c r="AA74" i="3"/>
  <c r="AA89" i="3"/>
  <c r="AA315" i="3"/>
  <c r="AA38" i="3"/>
  <c r="AA250" i="3"/>
  <c r="AA351" i="3"/>
  <c r="AA108" i="3"/>
  <c r="Y461" i="3"/>
  <c r="Z461" i="3"/>
  <c r="Z280" i="3"/>
  <c r="Y280" i="3"/>
  <c r="AA634" i="3"/>
  <c r="AA359" i="3"/>
  <c r="AA716" i="3"/>
  <c r="AA567" i="3"/>
  <c r="AA453" i="3"/>
  <c r="AA264" i="3"/>
  <c r="AA411" i="3"/>
  <c r="Y310" i="3"/>
  <c r="Z310" i="3"/>
  <c r="Z297" i="3"/>
  <c r="Y297" i="3"/>
  <c r="AA297" i="3" s="1"/>
  <c r="Y287" i="3"/>
  <c r="Z287" i="3"/>
  <c r="Y425" i="3"/>
  <c r="Z425" i="3"/>
  <c r="Y300" i="3"/>
  <c r="Z300" i="3"/>
  <c r="Y693" i="3"/>
  <c r="Z693" i="3"/>
  <c r="Y689" i="3"/>
  <c r="Z689" i="3"/>
  <c r="Y746" i="3"/>
  <c r="Z746" i="3"/>
  <c r="Z443" i="3"/>
  <c r="Y443" i="3"/>
  <c r="Y717" i="3"/>
  <c r="Z717" i="3"/>
  <c r="Y739" i="3"/>
  <c r="Z739" i="3"/>
  <c r="Y314" i="3"/>
  <c r="Z314" i="3"/>
  <c r="Y464" i="3"/>
  <c r="Z464" i="3"/>
  <c r="Y509" i="3"/>
  <c r="Z509" i="3"/>
  <c r="Y502" i="3"/>
  <c r="Z502" i="3"/>
  <c r="Y393" i="3"/>
  <c r="Z393" i="3"/>
  <c r="Y543" i="3"/>
  <c r="Z543" i="3"/>
  <c r="Y517" i="3"/>
  <c r="Z517" i="3"/>
  <c r="Y540" i="3"/>
  <c r="Z540" i="3"/>
  <c r="AA347" i="3"/>
  <c r="AA140" i="3"/>
  <c r="AA157" i="3"/>
  <c r="AA488" i="3"/>
  <c r="AA546" i="3"/>
  <c r="AA365" i="3"/>
  <c r="AA107" i="3"/>
  <c r="AA541" i="3"/>
  <c r="AA126" i="3"/>
  <c r="AA182" i="3"/>
  <c r="AA197" i="3"/>
  <c r="AA392" i="3"/>
  <c r="Y386" i="3"/>
  <c r="Z386" i="3"/>
  <c r="AA223" i="3"/>
  <c r="AA132" i="3"/>
  <c r="AA305" i="3"/>
  <c r="AA497" i="3"/>
  <c r="AA112" i="3"/>
  <c r="AA547" i="3"/>
  <c r="AA559" i="3"/>
  <c r="AA520" i="3"/>
  <c r="AA149" i="3"/>
  <c r="AA699" i="3"/>
  <c r="AA428" i="3"/>
  <c r="AA168" i="3"/>
  <c r="AA551" i="3"/>
  <c r="AA204" i="3"/>
  <c r="AA422" i="3"/>
  <c r="AA416" i="3"/>
  <c r="AA632" i="3"/>
  <c r="AA426" i="3"/>
  <c r="AA147" i="3"/>
  <c r="AA387" i="3"/>
  <c r="Y379" i="3"/>
  <c r="Z379" i="3"/>
  <c r="Z363" i="3"/>
  <c r="Y363" i="3"/>
  <c r="Y373" i="3"/>
  <c r="Z373" i="3"/>
  <c r="Y410" i="3"/>
  <c r="Z410" i="3"/>
  <c r="Y405" i="3"/>
  <c r="Z405" i="3"/>
  <c r="Y291" i="3"/>
  <c r="Z291" i="3"/>
  <c r="Y325" i="3"/>
  <c r="Z325" i="3"/>
  <c r="Y61" i="3"/>
  <c r="Z61" i="3"/>
  <c r="Z262" i="3"/>
  <c r="Y262" i="3"/>
  <c r="AA260" i="3"/>
  <c r="AA220" i="3"/>
  <c r="AA64" i="3"/>
  <c r="AA20" i="3"/>
  <c r="AA212" i="3"/>
  <c r="AA313" i="3"/>
  <c r="AA534" i="3"/>
  <c r="AA499" i="3"/>
  <c r="AA45" i="3"/>
  <c r="AA139" i="3"/>
  <c r="AA218" i="3"/>
  <c r="AA156" i="3"/>
  <c r="AA119" i="3"/>
  <c r="AA424" i="3"/>
  <c r="AA277" i="3"/>
  <c r="AA54" i="3"/>
  <c r="AA339" i="3"/>
  <c r="AA677" i="3"/>
  <c r="AA104" i="3"/>
  <c r="AA110" i="3"/>
  <c r="AA14" i="3"/>
  <c r="AA523" i="3"/>
  <c r="AA437" i="3"/>
  <c r="AA455" i="3"/>
  <c r="AA46" i="3"/>
  <c r="AA442" i="3"/>
  <c r="AA143" i="3"/>
  <c r="AA163" i="3"/>
  <c r="AA219" i="3"/>
  <c r="AA334" i="3"/>
  <c r="AA372" i="3"/>
  <c r="Y697" i="3"/>
  <c r="Z697" i="3"/>
  <c r="AA390" i="3"/>
  <c r="AA32" i="3"/>
  <c r="AA10" i="3"/>
  <c r="N776" i="3"/>
  <c r="W776" i="3"/>
  <c r="AA226" i="2"/>
  <c r="AA188" i="2"/>
  <c r="AA240" i="2"/>
  <c r="AA411" i="2"/>
  <c r="AA33" i="2"/>
  <c r="AA13" i="2"/>
  <c r="AA324" i="2"/>
  <c r="AA61" i="2"/>
  <c r="AA301" i="2"/>
  <c r="AA78" i="2"/>
  <c r="AA252" i="2"/>
  <c r="AA190" i="2"/>
  <c r="AA185" i="2"/>
  <c r="AA269" i="2"/>
  <c r="AA50" i="2"/>
  <c r="AA98" i="2"/>
  <c r="AA443" i="2"/>
  <c r="AA565" i="2"/>
  <c r="AA653" i="2"/>
  <c r="AA379" i="2"/>
  <c r="AA246" i="2"/>
  <c r="AA201" i="2"/>
  <c r="AA668" i="2"/>
  <c r="AA172" i="2"/>
  <c r="AA38" i="2"/>
  <c r="AA112" i="2"/>
  <c r="AA197" i="2"/>
  <c r="AA56" i="2"/>
  <c r="AA134" i="2"/>
  <c r="AA424" i="2"/>
  <c r="AA191" i="2"/>
  <c r="AA372" i="2"/>
  <c r="AA338" i="2"/>
  <c r="AA143" i="2"/>
  <c r="AA52" i="2"/>
  <c r="AA344" i="2"/>
  <c r="AA297" i="2"/>
  <c r="AA183" i="2"/>
  <c r="AA464" i="2"/>
  <c r="AA175" i="2"/>
  <c r="AA429" i="2"/>
  <c r="AA108" i="2"/>
  <c r="AA329" i="2"/>
  <c r="AA435" i="2"/>
  <c r="AA326" i="2"/>
  <c r="AA215" i="2"/>
  <c r="AA140" i="2"/>
  <c r="AA181" i="2"/>
  <c r="AA232" i="2"/>
  <c r="AA202" i="2"/>
  <c r="AA251" i="2"/>
  <c r="AA166" i="2"/>
  <c r="AA434" i="2"/>
  <c r="AA242" i="2"/>
  <c r="AA167" i="2"/>
  <c r="AA96" i="2"/>
  <c r="AA69" i="2"/>
  <c r="AA311" i="2"/>
  <c r="AA267" i="2"/>
  <c r="AA206" i="2"/>
  <c r="AA20" i="2"/>
  <c r="AA284" i="2"/>
  <c r="AA247" i="2"/>
  <c r="AA622" i="2"/>
  <c r="AA409" i="2"/>
  <c r="AA343" i="2"/>
  <c r="AA74" i="2"/>
  <c r="AA298" i="2"/>
  <c r="AA397" i="2"/>
  <c r="AA205" i="2"/>
  <c r="AA347" i="2"/>
  <c r="AA364" i="2"/>
  <c r="AA330" i="2"/>
  <c r="AA314" i="2"/>
  <c r="AA15" i="2"/>
  <c r="AA641" i="2"/>
  <c r="AA312" i="2"/>
  <c r="AA37" i="2"/>
  <c r="AA24" i="2"/>
  <c r="AA335" i="2"/>
  <c r="AA99" i="2"/>
  <c r="AA194" i="2"/>
  <c r="AA544" i="2"/>
  <c r="AA302" i="2"/>
  <c r="AA368" i="2"/>
  <c r="AA139" i="2"/>
  <c r="AA316" i="2"/>
  <c r="AA515" i="2"/>
  <c r="AA128" i="2"/>
  <c r="AA289" i="2"/>
  <c r="AA296" i="2"/>
  <c r="AA280" i="2"/>
  <c r="AA586" i="2"/>
  <c r="AA224" i="2"/>
  <c r="AA14" i="2"/>
  <c r="AA156" i="2"/>
  <c r="AA481" i="2"/>
  <c r="AA117" i="2"/>
  <c r="AA116" i="2"/>
  <c r="AA248" i="2"/>
  <c r="AA210" i="2"/>
  <c r="AA589" i="2"/>
  <c r="AA467" i="2"/>
  <c r="AA337" i="2"/>
  <c r="AA504" i="2"/>
  <c r="AA48" i="2"/>
  <c r="AA275" i="2"/>
  <c r="AA204" i="2"/>
  <c r="AA120" i="2"/>
  <c r="AA42" i="2"/>
  <c r="AA555" i="2"/>
  <c r="AA291" i="2"/>
  <c r="AA440" i="2"/>
  <c r="AA173" i="2"/>
  <c r="AA137" i="2"/>
  <c r="AA253" i="2"/>
  <c r="AA611" i="2"/>
  <c r="AA559" i="2"/>
  <c r="AA29" i="2"/>
  <c r="AA113" i="2"/>
  <c r="AA322" i="2"/>
  <c r="AA53" i="2"/>
  <c r="AA383" i="2"/>
  <c r="AA148" i="2"/>
  <c r="AA66" i="2"/>
  <c r="AA51" i="2"/>
  <c r="AA27" i="2"/>
  <c r="AA473" i="2"/>
  <c r="AA212" i="2"/>
  <c r="AA149" i="2"/>
  <c r="AA122" i="2"/>
  <c r="AA94" i="2"/>
  <c r="AA233" i="2"/>
  <c r="AA203" i="2"/>
  <c r="AA214" i="2"/>
  <c r="AA604" i="2"/>
  <c r="AA656" i="2"/>
  <c r="AA645" i="2"/>
  <c r="AA174" i="2"/>
  <c r="AA26" i="2"/>
  <c r="AA155" i="2"/>
  <c r="AA531" i="2"/>
  <c r="AA60" i="2"/>
  <c r="AA32" i="2"/>
  <c r="X679" i="2"/>
  <c r="AA222" i="2"/>
  <c r="AA177" i="2"/>
  <c r="AA425" i="2"/>
  <c r="AA537" i="2"/>
  <c r="AA394" i="2"/>
  <c r="AA271" i="2"/>
  <c r="AA582" i="2"/>
  <c r="AA361" i="2"/>
  <c r="AA463" i="2"/>
  <c r="AA268" i="2"/>
  <c r="AA634" i="2"/>
  <c r="AA587" i="2"/>
  <c r="AA102" i="2"/>
  <c r="AA80" i="2"/>
  <c r="AA315" i="2"/>
  <c r="AA290" i="2"/>
  <c r="AA381" i="2"/>
  <c r="AA497" i="2"/>
  <c r="AA92" i="2"/>
  <c r="AA85" i="2"/>
  <c r="AA490" i="2"/>
  <c r="AA161" i="2"/>
  <c r="AA652" i="2"/>
  <c r="AA231" i="2"/>
  <c r="AA121" i="2"/>
  <c r="AA95" i="2"/>
  <c r="AA492" i="2"/>
  <c r="AA365" i="2"/>
  <c r="AA569" i="2"/>
  <c r="AA54" i="2"/>
  <c r="AA505" i="2"/>
  <c r="AA456" i="2"/>
  <c r="AA178" i="2"/>
  <c r="AA111" i="2"/>
  <c r="W679" i="2"/>
  <c r="AA136" i="2"/>
  <c r="AA305" i="2"/>
  <c r="AA43" i="2"/>
  <c r="AA292" i="2"/>
  <c r="AA325" i="2"/>
  <c r="AA223" i="2"/>
  <c r="AA356" i="2"/>
  <c r="AA216" i="2"/>
  <c r="AA430" i="2"/>
  <c r="AA144" i="2"/>
  <c r="AA623" i="2"/>
  <c r="AA581" i="2"/>
  <c r="AA360" i="2"/>
  <c r="AA71" i="2"/>
  <c r="AA418" i="2"/>
  <c r="AA402" i="2"/>
  <c r="AA334" i="2"/>
  <c r="AA153" i="2"/>
  <c r="AA125" i="2"/>
  <c r="AA40" i="2"/>
  <c r="AA31" i="2"/>
  <c r="AA18" i="2"/>
  <c r="AA389" i="2"/>
  <c r="AA404" i="2"/>
  <c r="AA124" i="2"/>
  <c r="AA36" i="2"/>
  <c r="Y489" i="2"/>
  <c r="Z489" i="2"/>
  <c r="Z437" i="2"/>
  <c r="Y437" i="2"/>
  <c r="AA229" i="2"/>
  <c r="AA306" i="2"/>
  <c r="AA228" i="2"/>
  <c r="AA34" i="2"/>
  <c r="AA146" i="2"/>
  <c r="AA423" i="2"/>
  <c r="AA551" i="2"/>
  <c r="Y378" i="2"/>
  <c r="Z378" i="2"/>
  <c r="AA399" i="2"/>
  <c r="AA540" i="2"/>
  <c r="AA546" i="2"/>
  <c r="AA46" i="2"/>
  <c r="AA336" i="2"/>
  <c r="AA45" i="2"/>
  <c r="AA279" i="2"/>
  <c r="AA17" i="2"/>
  <c r="AA67" i="2"/>
  <c r="AA97" i="2"/>
  <c r="AA563" i="2"/>
  <c r="AA533" i="2"/>
  <c r="AA529" i="2"/>
  <c r="AA663" i="2"/>
  <c r="AA220" i="2"/>
  <c r="AA628" i="2"/>
  <c r="AA207" i="2"/>
  <c r="AA346" i="2"/>
  <c r="AA293" i="2"/>
  <c r="AA523" i="2"/>
  <c r="AA25" i="2"/>
  <c r="AA237" i="2"/>
  <c r="AA408" i="2"/>
  <c r="AA596" i="2"/>
  <c r="AA445" i="2"/>
  <c r="AA391" i="2"/>
  <c r="AA130" i="2"/>
  <c r="AA84" i="2"/>
  <c r="AA403" i="2"/>
  <c r="AA522" i="2"/>
  <c r="AA11" i="2"/>
  <c r="AA217" i="2"/>
  <c r="AA171" i="2"/>
  <c r="AA200" i="2"/>
  <c r="AA114" i="2"/>
  <c r="AA72" i="2"/>
  <c r="AA234" i="2"/>
  <c r="AA198" i="2"/>
  <c r="AA77" i="2"/>
  <c r="AA41" i="2"/>
  <c r="AA55" i="2"/>
  <c r="AA264" i="2"/>
  <c r="AA576" i="2"/>
  <c r="AA131" i="2"/>
  <c r="AA471" i="2"/>
  <c r="AA486" i="2"/>
  <c r="AA527" i="2"/>
  <c r="AA278" i="2"/>
  <c r="AA22" i="2"/>
  <c r="AA103" i="2"/>
  <c r="AA514" i="2"/>
  <c r="AA333" i="2"/>
  <c r="AA58" i="2"/>
  <c r="AA12" i="2"/>
  <c r="AA366" i="2"/>
  <c r="AA285" i="2"/>
  <c r="AA225" i="2"/>
  <c r="AA603" i="2"/>
  <c r="AA83" i="2"/>
  <c r="AA192" i="2"/>
  <c r="AA677" i="2"/>
  <c r="AA616" i="2"/>
  <c r="Y678" i="2"/>
  <c r="Z678" i="2"/>
  <c r="AA211" i="2"/>
  <c r="AA126" i="2"/>
  <c r="AA104" i="2"/>
  <c r="AA59" i="2"/>
  <c r="AA593" i="2"/>
  <c r="AA382" i="2"/>
  <c r="AA150" i="2"/>
  <c r="AA64" i="2"/>
  <c r="AA304" i="2"/>
  <c r="AA510" i="2"/>
  <c r="AA238" i="2"/>
  <c r="AA350" i="2"/>
  <c r="AA30" i="2"/>
  <c r="AA671" i="2"/>
  <c r="AA331" i="2"/>
  <c r="AA657" i="2"/>
  <c r="AA369" i="2"/>
  <c r="AA110" i="2"/>
  <c r="AA462" i="2"/>
  <c r="AA384" i="2"/>
  <c r="AA627" i="2"/>
  <c r="AA123" i="2"/>
  <c r="AA101" i="2"/>
  <c r="AA160" i="2"/>
  <c r="AA135" i="2"/>
  <c r="Y664" i="2"/>
  <c r="Z664" i="2"/>
  <c r="AA87" i="2"/>
  <c r="AA318" i="2"/>
  <c r="AA91" i="2"/>
  <c r="AA674" i="2"/>
  <c r="AA651" i="2"/>
  <c r="AA272" i="2"/>
  <c r="AA93" i="2"/>
  <c r="AA256" i="2"/>
  <c r="AA342" i="2"/>
  <c r="AA19" i="2"/>
  <c r="AA227" i="2"/>
  <c r="AA438" i="2"/>
  <c r="AA599" i="2"/>
  <c r="AA63" i="2"/>
  <c r="AA509" i="2"/>
  <c r="AA129" i="2"/>
  <c r="AA208" i="2"/>
  <c r="AA367" i="2"/>
  <c r="AA415" i="2"/>
  <c r="AA263" i="2"/>
  <c r="AA209" i="2"/>
  <c r="AA595" i="2"/>
  <c r="AA310" i="2"/>
  <c r="AA180" i="2"/>
  <c r="AA615" i="2"/>
  <c r="AA482" i="2"/>
  <c r="AA73" i="2"/>
  <c r="AA49" i="2"/>
  <c r="AA241" i="2"/>
  <c r="AA351" i="2"/>
  <c r="AA75" i="2"/>
  <c r="AA35" i="2"/>
  <c r="AA16" i="2"/>
  <c r="AA258" i="2"/>
  <c r="AA196" i="2"/>
  <c r="AA219" i="2"/>
  <c r="AA478" i="2"/>
  <c r="AA179" i="2"/>
  <c r="AA68" i="2"/>
  <c r="AA138" i="2"/>
  <c r="AA545" i="2"/>
  <c r="N679" i="2"/>
  <c r="Y262" i="2"/>
  <c r="Z262" i="2"/>
  <c r="AA541" i="2"/>
  <c r="AA550" i="2"/>
  <c r="AA28" i="2"/>
  <c r="AA162" i="2"/>
  <c r="AA564" i="2"/>
  <c r="AA21" i="2"/>
  <c r="AA460" i="2"/>
  <c r="AA496" i="2"/>
  <c r="AA107" i="2"/>
  <c r="AA319" i="2"/>
  <c r="AA142" i="2"/>
  <c r="AA141" i="2"/>
  <c r="AA100" i="2"/>
  <c r="AA406" i="2"/>
  <c r="AA675" i="2"/>
  <c r="AA453" i="2"/>
  <c r="AA286" i="2"/>
  <c r="AA23" i="2"/>
  <c r="AA115" i="2"/>
  <c r="AA182" i="2"/>
  <c r="AA90" i="2"/>
  <c r="AA487" i="2"/>
  <c r="AA76" i="2"/>
  <c r="AA274" i="2"/>
  <c r="AA57" i="2"/>
  <c r="AA273" i="2"/>
  <c r="AA363" i="3" l="1"/>
  <c r="AA186" i="3"/>
  <c r="AA758" i="3"/>
  <c r="AA713" i="3"/>
  <c r="AA513" i="3"/>
  <c r="AA490" i="3"/>
  <c r="AA768" i="3"/>
  <c r="AA314" i="3"/>
  <c r="AA468" i="3"/>
  <c r="AA476" i="3"/>
  <c r="AA145" i="3"/>
  <c r="AA222" i="3"/>
  <c r="AA693" i="3"/>
  <c r="AA517" i="3"/>
  <c r="AA389" i="3"/>
  <c r="AA278" i="3"/>
  <c r="AA67" i="3"/>
  <c r="AA70" i="3"/>
  <c r="AA325" i="3"/>
  <c r="AA379" i="3"/>
  <c r="AA540" i="3"/>
  <c r="AA464" i="3"/>
  <c r="AA689" i="3"/>
  <c r="AA310" i="3"/>
  <c r="AA472" i="3"/>
  <c r="AA427" i="3"/>
  <c r="AA366" i="3"/>
  <c r="AA44" i="3"/>
  <c r="AA55" i="3"/>
  <c r="AA103" i="3"/>
  <c r="AA242" i="3"/>
  <c r="AA773" i="3"/>
  <c r="AA166" i="3"/>
  <c r="AA360" i="3"/>
  <c r="AA505" i="3"/>
  <c r="AA322" i="3"/>
  <c r="AA439" i="3"/>
  <c r="AA446" i="3"/>
  <c r="AA262" i="3"/>
  <c r="AA443" i="3"/>
  <c r="AA770" i="3"/>
  <c r="AA206" i="3"/>
  <c r="AA285" i="3"/>
  <c r="AA337" i="3"/>
  <c r="AA435" i="3"/>
  <c r="AA550" i="3"/>
  <c r="AA280" i="3"/>
  <c r="AA373" i="3"/>
  <c r="AA502" i="3"/>
  <c r="AA287" i="3"/>
  <c r="AA498" i="3"/>
  <c r="AA407" i="3"/>
  <c r="AA736" i="3"/>
  <c r="AA479" i="3"/>
  <c r="AA726" i="3"/>
  <c r="AA87" i="3"/>
  <c r="AA449" i="3"/>
  <c r="AA320" i="3"/>
  <c r="AA531" i="3"/>
  <c r="AA571" i="3"/>
  <c r="AA61" i="3"/>
  <c r="AA386" i="3"/>
  <c r="AA509" i="3"/>
  <c r="AA746" i="3"/>
  <c r="AA398" i="3"/>
  <c r="AA308" i="3"/>
  <c r="AA451" i="3"/>
  <c r="AA560" i="3"/>
  <c r="AA697" i="3"/>
  <c r="AA461" i="3"/>
  <c r="AA430" i="3"/>
  <c r="AA381" i="3"/>
  <c r="AA691" i="3"/>
  <c r="AA494" i="3"/>
  <c r="AA294" i="3"/>
  <c r="AA302" i="3"/>
  <c r="AA291" i="3"/>
  <c r="AA283" i="3"/>
  <c r="AA405" i="3"/>
  <c r="AA543" i="3"/>
  <c r="AA739" i="3"/>
  <c r="AA300" i="3"/>
  <c r="AA289" i="3"/>
  <c r="AA525" i="3"/>
  <c r="AA330" i="3"/>
  <c r="AA441" i="3"/>
  <c r="AA30" i="3"/>
  <c r="AA433" i="3"/>
  <c r="AA348" i="3"/>
  <c r="Y776" i="3"/>
  <c r="Z776" i="3"/>
  <c r="AA410" i="3"/>
  <c r="AA393" i="3"/>
  <c r="AA717" i="3"/>
  <c r="AA425" i="3"/>
  <c r="AA557" i="3"/>
  <c r="AA562" i="3"/>
  <c r="AA327" i="3"/>
  <c r="AA384" i="3"/>
  <c r="AA756" i="3"/>
  <c r="AA124" i="3"/>
  <c r="AA458" i="3"/>
  <c r="AA262" i="2"/>
  <c r="AA437" i="2"/>
  <c r="AA678" i="2"/>
  <c r="AA378" i="2"/>
  <c r="AA664" i="2"/>
  <c r="Y679" i="2"/>
  <c r="Z679" i="2"/>
  <c r="AA489" i="2"/>
  <c r="AA776" i="3" l="1"/>
  <c r="AA679" i="2"/>
  <c r="X11" i="1" l="1"/>
  <c r="X12" i="1"/>
  <c r="X13" i="1"/>
  <c r="X14" i="1"/>
  <c r="X15" i="1"/>
  <c r="X16" i="1"/>
  <c r="X17" i="1"/>
  <c r="X18" i="1"/>
  <c r="X19" i="1"/>
  <c r="X20" i="1"/>
  <c r="X21" i="1"/>
  <c r="X22" i="1"/>
  <c r="X23" i="1"/>
  <c r="X24" i="1"/>
  <c r="X26" i="1"/>
  <c r="X27" i="1"/>
  <c r="X28" i="1"/>
  <c r="X29" i="1"/>
  <c r="X30" i="1"/>
  <c r="X31" i="1"/>
  <c r="X32" i="1"/>
  <c r="X33" i="1"/>
  <c r="X34" i="1"/>
  <c r="X35" i="1"/>
  <c r="X36" i="1"/>
  <c r="X37" i="1"/>
  <c r="X38" i="1"/>
  <c r="X40" i="1"/>
  <c r="X41" i="1"/>
  <c r="X42" i="1"/>
  <c r="X44" i="1"/>
  <c r="X45" i="1"/>
  <c r="X46" i="1"/>
  <c r="X47" i="1"/>
  <c r="X48" i="1"/>
  <c r="X50" i="1"/>
  <c r="X51" i="1"/>
  <c r="X52" i="1"/>
  <c r="X53" i="1"/>
  <c r="X54" i="1"/>
  <c r="X55" i="1"/>
  <c r="X56" i="1"/>
  <c r="X57" i="1"/>
  <c r="X58" i="1"/>
  <c r="X59" i="1"/>
  <c r="X60" i="1"/>
  <c r="X61" i="1"/>
  <c r="X62" i="1"/>
  <c r="X63" i="1"/>
  <c r="X64" i="1"/>
  <c r="X65" i="1"/>
  <c r="X66" i="1"/>
  <c r="X67" i="1"/>
  <c r="X68" i="1"/>
  <c r="X69" i="1"/>
  <c r="X70" i="1"/>
  <c r="X71" i="1"/>
  <c r="X72" i="1"/>
  <c r="X73" i="1"/>
  <c r="X74" i="1"/>
  <c r="X75" i="1"/>
  <c r="X76" i="1"/>
  <c r="X77" i="1"/>
  <c r="X78" i="1"/>
  <c r="X79" i="1"/>
  <c r="X80" i="1"/>
  <c r="X82" i="1"/>
  <c r="X85" i="1"/>
  <c r="X86" i="1"/>
  <c r="X87" i="1"/>
  <c r="X88" i="1"/>
  <c r="X89" i="1"/>
  <c r="X90" i="1"/>
  <c r="X91" i="1"/>
  <c r="X92" i="1"/>
  <c r="X93" i="1"/>
  <c r="X94" i="1"/>
  <c r="X95" i="1"/>
  <c r="X96" i="1"/>
  <c r="X97" i="1"/>
  <c r="X98" i="1"/>
  <c r="X100" i="1"/>
  <c r="X101" i="1"/>
  <c r="X102" i="1"/>
  <c r="X103" i="1"/>
  <c r="X104" i="1"/>
  <c r="X105" i="1"/>
  <c r="X106" i="1"/>
  <c r="X107" i="1"/>
  <c r="X108" i="1"/>
  <c r="X109" i="1"/>
  <c r="X110" i="1"/>
  <c r="X111" i="1"/>
  <c r="X112" i="1"/>
  <c r="X113" i="1"/>
  <c r="X114" i="1"/>
  <c r="X115" i="1"/>
  <c r="X116" i="1"/>
  <c r="X117" i="1"/>
  <c r="X118" i="1"/>
  <c r="X119" i="1"/>
  <c r="X120" i="1"/>
  <c r="X121" i="1"/>
  <c r="X122" i="1"/>
  <c r="X123" i="1"/>
  <c r="X124" i="1"/>
  <c r="X125" i="1"/>
  <c r="X126" i="1"/>
  <c r="X127" i="1"/>
  <c r="X128" i="1"/>
  <c r="X129" i="1"/>
  <c r="X130" i="1"/>
  <c r="X132" i="1"/>
  <c r="X133" i="1"/>
  <c r="X134" i="1"/>
  <c r="X135" i="1"/>
  <c r="X136" i="1"/>
  <c r="X137" i="1"/>
  <c r="X138" i="1"/>
  <c r="X139" i="1"/>
  <c r="X140" i="1"/>
  <c r="X141" i="1"/>
  <c r="X142" i="1"/>
  <c r="X143" i="1"/>
  <c r="X144" i="1"/>
  <c r="X145" i="1"/>
  <c r="X146" i="1"/>
  <c r="X147" i="1"/>
  <c r="X148" i="1"/>
  <c r="X150" i="1"/>
  <c r="X151" i="1"/>
  <c r="X152" i="1"/>
  <c r="X153" i="1"/>
  <c r="X154" i="1"/>
  <c r="X155" i="1"/>
  <c r="X156" i="1"/>
  <c r="X157" i="1"/>
  <c r="X159" i="1"/>
  <c r="X160" i="1"/>
  <c r="X161" i="1"/>
  <c r="X162" i="1"/>
  <c r="X163" i="1"/>
  <c r="X164" i="1"/>
  <c r="X165" i="1"/>
  <c r="X168" i="1"/>
  <c r="X169" i="1"/>
  <c r="X170" i="1"/>
  <c r="X171" i="1"/>
  <c r="X172" i="1"/>
  <c r="X173" i="1"/>
  <c r="X174" i="1"/>
  <c r="X175" i="1"/>
  <c r="X176" i="1"/>
  <c r="X177" i="1"/>
  <c r="X178" i="1"/>
  <c r="X179" i="1"/>
  <c r="X180" i="1"/>
  <c r="X181" i="1"/>
  <c r="X183" i="1"/>
  <c r="X184" i="1"/>
  <c r="X185" i="1"/>
  <c r="X186" i="1"/>
  <c r="X187" i="1"/>
  <c r="X188" i="1"/>
  <c r="X189" i="1"/>
  <c r="X191" i="1"/>
  <c r="X192" i="1"/>
  <c r="X194" i="1"/>
  <c r="X195" i="1"/>
  <c r="X196" i="1"/>
  <c r="X197" i="1"/>
  <c r="X198" i="1"/>
  <c r="X200" i="1"/>
  <c r="X201" i="1"/>
  <c r="X202" i="1"/>
  <c r="X203" i="1"/>
  <c r="X206" i="1"/>
  <c r="X207" i="1"/>
  <c r="X208" i="1"/>
  <c r="X209" i="1"/>
  <c r="X210" i="1"/>
  <c r="X211" i="1"/>
  <c r="X212" i="1"/>
  <c r="X213" i="1"/>
  <c r="X214" i="1"/>
  <c r="X215" i="1"/>
  <c r="X216" i="1"/>
  <c r="X217" i="1"/>
  <c r="X218" i="1"/>
  <c r="X219" i="1"/>
  <c r="X221" i="1"/>
  <c r="X222" i="1"/>
  <c r="X223" i="1"/>
  <c r="X224" i="1"/>
  <c r="X225" i="1"/>
  <c r="X226" i="1"/>
  <c r="X228" i="1"/>
  <c r="X229" i="1"/>
  <c r="X230" i="1"/>
  <c r="X231" i="1"/>
  <c r="X232" i="1"/>
  <c r="X234" i="1"/>
  <c r="X235" i="1"/>
  <c r="X237" i="1"/>
  <c r="X238" i="1"/>
  <c r="X239" i="1"/>
  <c r="X240" i="1"/>
  <c r="X241" i="1"/>
  <c r="X242" i="1"/>
  <c r="X243" i="1"/>
  <c r="X244" i="1"/>
  <c r="X245" i="1"/>
  <c r="X246" i="1"/>
  <c r="X247" i="1"/>
  <c r="X248" i="1"/>
  <c r="X249" i="1"/>
  <c r="X250" i="1"/>
  <c r="X251" i="1"/>
  <c r="X252" i="1"/>
  <c r="X253" i="1"/>
  <c r="X256" i="1"/>
  <c r="X257" i="1"/>
  <c r="X258" i="1"/>
  <c r="X259" i="1"/>
  <c r="X260" i="1"/>
  <c r="X261" i="1"/>
  <c r="X262" i="1"/>
  <c r="X263" i="1"/>
  <c r="X264" i="1"/>
  <c r="X265" i="1"/>
  <c r="X266" i="1"/>
  <c r="X267" i="1"/>
  <c r="X268" i="1"/>
  <c r="X269" i="1"/>
  <c r="X271" i="1"/>
  <c r="X272" i="1"/>
  <c r="X273" i="1"/>
  <c r="X274" i="1"/>
  <c r="X275" i="1"/>
  <c r="X276" i="1"/>
  <c r="X277" i="1"/>
  <c r="X278" i="1"/>
  <c r="X279" i="1"/>
  <c r="X280" i="1"/>
  <c r="X281" i="1"/>
  <c r="X282" i="1"/>
  <c r="X283" i="1"/>
  <c r="X284" i="1"/>
  <c r="X285" i="1"/>
  <c r="X287" i="1"/>
  <c r="X288" i="1"/>
  <c r="X289" i="1"/>
  <c r="X290" i="1"/>
  <c r="X291" i="1"/>
  <c r="X293" i="1"/>
  <c r="X294" i="1"/>
  <c r="X295" i="1"/>
  <c r="X296" i="1"/>
  <c r="X297" i="1"/>
  <c r="X298" i="1"/>
  <c r="X299" i="1"/>
  <c r="X301" i="1"/>
  <c r="X302" i="1"/>
  <c r="X303" i="1"/>
  <c r="X304" i="1"/>
  <c r="X305" i="1"/>
  <c r="X306" i="1"/>
  <c r="X310" i="1"/>
  <c r="X311" i="1"/>
  <c r="X312" i="1"/>
  <c r="X313" i="1"/>
  <c r="X314" i="1"/>
  <c r="X315" i="1"/>
  <c r="X316" i="1"/>
  <c r="X317" i="1"/>
  <c r="X318" i="1"/>
  <c r="X319" i="1"/>
  <c r="X320" i="1"/>
  <c r="X321" i="1"/>
  <c r="X322" i="1"/>
  <c r="X323" i="1"/>
  <c r="X325" i="1"/>
  <c r="X326" i="1"/>
  <c r="X327" i="1"/>
  <c r="X328" i="1"/>
  <c r="X330" i="1"/>
  <c r="X331" i="1"/>
  <c r="X333" i="1"/>
  <c r="X334" i="1"/>
  <c r="X335" i="1"/>
  <c r="X336" i="1"/>
  <c r="X337" i="1"/>
  <c r="X338" i="1"/>
  <c r="X340" i="1"/>
  <c r="X341" i="1"/>
  <c r="X342" i="1"/>
  <c r="X343" i="1"/>
  <c r="X345" i="1"/>
  <c r="X346" i="1"/>
  <c r="X349" i="1"/>
  <c r="X350" i="1"/>
  <c r="X351" i="1"/>
  <c r="X352" i="1"/>
  <c r="X353" i="1"/>
  <c r="X354" i="1"/>
  <c r="X355" i="1"/>
  <c r="X356" i="1"/>
  <c r="X357" i="1"/>
  <c r="X358" i="1"/>
  <c r="X359" i="1"/>
  <c r="X360" i="1"/>
  <c r="X361" i="1"/>
  <c r="X362" i="1"/>
  <c r="X364" i="1"/>
  <c r="X365" i="1"/>
  <c r="X366" i="1"/>
  <c r="X367" i="1"/>
  <c r="X368" i="1"/>
  <c r="X369" i="1"/>
  <c r="X370" i="1"/>
  <c r="X371" i="1"/>
  <c r="X372" i="1"/>
  <c r="X373" i="1"/>
  <c r="X374" i="1"/>
  <c r="X375" i="1"/>
  <c r="X376" i="1"/>
  <c r="X377" i="1"/>
  <c r="X379" i="1"/>
  <c r="X380" i="1"/>
  <c r="X381" i="1"/>
  <c r="X382" i="1"/>
  <c r="X384" i="1"/>
  <c r="X385" i="1"/>
  <c r="X386" i="1"/>
  <c r="X387" i="1"/>
  <c r="X388" i="1"/>
  <c r="X389" i="1"/>
  <c r="X391" i="1"/>
  <c r="X392" i="1"/>
  <c r="X393" i="1"/>
  <c r="X394" i="1"/>
  <c r="X397" i="1"/>
  <c r="X398" i="1"/>
  <c r="X399" i="1"/>
  <c r="X400" i="1"/>
  <c r="X401" i="1"/>
  <c r="X402" i="1"/>
  <c r="X403" i="1"/>
  <c r="X404" i="1"/>
  <c r="X405" i="1"/>
  <c r="X406" i="1"/>
  <c r="X407" i="1"/>
  <c r="X408" i="1"/>
  <c r="X409" i="1"/>
  <c r="X411" i="1"/>
  <c r="X412" i="1"/>
  <c r="X413" i="1"/>
  <c r="X414" i="1"/>
  <c r="X415" i="1"/>
  <c r="X416" i="1"/>
  <c r="X417" i="1"/>
  <c r="X419" i="1"/>
  <c r="X421" i="1"/>
  <c r="X422" i="1"/>
  <c r="X423" i="1"/>
  <c r="X424" i="1"/>
  <c r="X426" i="1"/>
  <c r="X427" i="1"/>
  <c r="X428" i="1"/>
  <c r="X429" i="1"/>
  <c r="X432" i="1"/>
  <c r="X433" i="1"/>
  <c r="X434" i="1"/>
  <c r="X435" i="1"/>
  <c r="X436" i="1"/>
  <c r="X437" i="1"/>
  <c r="X438" i="1"/>
  <c r="X439" i="1"/>
  <c r="X440" i="1"/>
  <c r="X441" i="1"/>
  <c r="X442" i="1"/>
  <c r="X443" i="1"/>
  <c r="X444" i="1"/>
  <c r="X445" i="1"/>
  <c r="X447" i="1"/>
  <c r="X448" i="1"/>
  <c r="X449" i="1"/>
  <c r="X450" i="1"/>
  <c r="X451" i="1"/>
  <c r="X452" i="1"/>
  <c r="X453" i="1"/>
  <c r="X455" i="1"/>
  <c r="X456" i="1"/>
  <c r="X457" i="1"/>
  <c r="X458" i="1"/>
  <c r="X459" i="1"/>
  <c r="X460" i="1"/>
  <c r="X461" i="1"/>
  <c r="X462" i="1"/>
  <c r="X463" i="1"/>
  <c r="X464" i="1"/>
  <c r="X465" i="1"/>
  <c r="X466" i="1"/>
  <c r="X467" i="1"/>
  <c r="X468" i="1"/>
  <c r="X469" i="1"/>
  <c r="X470" i="1"/>
  <c r="X471" i="1"/>
  <c r="X472" i="1"/>
  <c r="X474" i="1"/>
  <c r="X475" i="1"/>
  <c r="X476" i="1"/>
  <c r="X477" i="1"/>
  <c r="X478" i="1"/>
  <c r="X479" i="1"/>
  <c r="X480" i="1"/>
  <c r="X481" i="1"/>
  <c r="X483" i="1"/>
  <c r="X484" i="1"/>
  <c r="X485" i="1"/>
  <c r="X486" i="1"/>
  <c r="X487" i="1"/>
  <c r="X488" i="1"/>
  <c r="X491" i="1"/>
  <c r="X492" i="1"/>
  <c r="X493" i="1"/>
  <c r="X494" i="1"/>
  <c r="X495" i="1"/>
  <c r="X496" i="1"/>
  <c r="X497" i="1"/>
  <c r="X498" i="1"/>
  <c r="X499" i="1"/>
  <c r="X500" i="1"/>
  <c r="X501" i="1"/>
  <c r="X502" i="1"/>
  <c r="X503" i="1"/>
  <c r="X504" i="1"/>
  <c r="X506" i="1"/>
  <c r="X507" i="1"/>
  <c r="X508" i="1"/>
  <c r="X509" i="1"/>
  <c r="X511" i="1"/>
  <c r="X513" i="1"/>
  <c r="X514" i="1"/>
  <c r="X515" i="1"/>
  <c r="X516" i="1"/>
  <c r="X517" i="1"/>
  <c r="X518" i="1"/>
  <c r="X519" i="1"/>
  <c r="X520" i="1"/>
  <c r="X521" i="1"/>
  <c r="X522" i="1"/>
  <c r="X523" i="1"/>
  <c r="X524" i="1"/>
  <c r="X525" i="1"/>
  <c r="X526" i="1"/>
  <c r="X527" i="1"/>
  <c r="X528" i="1"/>
  <c r="X529" i="1"/>
  <c r="X530" i="1"/>
  <c r="X531" i="1"/>
  <c r="X533" i="1"/>
  <c r="X534" i="1"/>
  <c r="X537" i="1"/>
  <c r="X538" i="1"/>
  <c r="X539" i="1"/>
  <c r="X540" i="1"/>
  <c r="X541" i="1"/>
  <c r="X542" i="1"/>
  <c r="X543" i="1"/>
  <c r="X544" i="1"/>
  <c r="X545" i="1"/>
  <c r="X546" i="1"/>
  <c r="X547" i="1"/>
  <c r="X548" i="1"/>
  <c r="X549" i="1"/>
  <c r="X550" i="1"/>
  <c r="X551" i="1"/>
  <c r="X552" i="1"/>
  <c r="X553" i="1"/>
  <c r="X554" i="1"/>
  <c r="X555" i="1"/>
  <c r="X557" i="1"/>
  <c r="X559" i="1"/>
  <c r="X560" i="1"/>
  <c r="X561" i="1"/>
  <c r="X562" i="1"/>
  <c r="X563" i="1"/>
  <c r="X564" i="1"/>
  <c r="X565" i="1"/>
  <c r="X567" i="1"/>
  <c r="X568" i="1"/>
  <c r="X571" i="1"/>
  <c r="X572" i="1"/>
  <c r="X573" i="1"/>
  <c r="X574" i="1"/>
  <c r="X575" i="1"/>
  <c r="X576" i="1"/>
  <c r="X577" i="1"/>
  <c r="X578" i="1"/>
  <c r="X579" i="1"/>
  <c r="X580" i="1"/>
  <c r="X581" i="1"/>
  <c r="X582" i="1"/>
  <c r="X583" i="1"/>
  <c r="X584" i="1"/>
  <c r="X585" i="1"/>
  <c r="X586" i="1"/>
  <c r="X587" i="1"/>
  <c r="X588" i="1"/>
  <c r="X589" i="1"/>
  <c r="X590" i="1"/>
  <c r="X591" i="1"/>
  <c r="X592" i="1"/>
  <c r="X593" i="1"/>
  <c r="X594" i="1"/>
  <c r="X596" i="1"/>
  <c r="X598" i="1"/>
  <c r="X599" i="1"/>
  <c r="X600" i="1"/>
  <c r="X601" i="1"/>
  <c r="X602" i="1"/>
  <c r="X603" i="1"/>
  <c r="X604" i="1"/>
  <c r="X605" i="1"/>
  <c r="X606" i="1"/>
  <c r="X607" i="1"/>
  <c r="X608" i="1"/>
  <c r="X609" i="1"/>
  <c r="X610" i="1"/>
  <c r="X611" i="1"/>
  <c r="X612" i="1"/>
  <c r="X613" i="1"/>
  <c r="X614" i="1"/>
  <c r="X615" i="1"/>
  <c r="X616" i="1"/>
  <c r="X617" i="1"/>
  <c r="X618" i="1"/>
  <c r="X619" i="1"/>
  <c r="X620" i="1"/>
  <c r="X621" i="1"/>
  <c r="X622" i="1"/>
  <c r="X623" i="1"/>
  <c r="X624" i="1"/>
  <c r="X625" i="1"/>
  <c r="X626" i="1"/>
  <c r="X627" i="1"/>
  <c r="X628" i="1"/>
  <c r="X629" i="1"/>
  <c r="X632" i="1"/>
  <c r="X633" i="1"/>
  <c r="X634" i="1"/>
  <c r="X635" i="1"/>
  <c r="X636" i="1"/>
  <c r="X637" i="1"/>
  <c r="X638" i="1"/>
  <c r="X639" i="1"/>
  <c r="X640" i="1"/>
  <c r="X641" i="1"/>
  <c r="X642" i="1"/>
  <c r="X643" i="1"/>
  <c r="X644" i="1"/>
  <c r="X645" i="1"/>
  <c r="X646" i="1"/>
  <c r="X647" i="1"/>
  <c r="X648" i="1"/>
  <c r="X649" i="1"/>
  <c r="X650" i="1"/>
  <c r="X651" i="1"/>
  <c r="X652" i="1"/>
  <c r="X653" i="1"/>
  <c r="X654" i="1"/>
  <c r="X656" i="1"/>
  <c r="X658" i="1"/>
  <c r="X659" i="1"/>
  <c r="X660" i="1"/>
  <c r="X661" i="1"/>
  <c r="X662" i="1"/>
  <c r="X663" i="1"/>
  <c r="X664" i="1"/>
  <c r="X665" i="1"/>
  <c r="X666" i="1"/>
  <c r="X667" i="1"/>
  <c r="X668" i="1"/>
  <c r="X669" i="1"/>
  <c r="X670" i="1"/>
  <c r="X672" i="1"/>
  <c r="X673" i="1"/>
  <c r="X674" i="1"/>
  <c r="X675" i="1"/>
  <c r="X678" i="1"/>
  <c r="X679" i="1"/>
  <c r="X680" i="1"/>
  <c r="X681" i="1"/>
  <c r="X682" i="1"/>
  <c r="X683" i="1"/>
  <c r="X684" i="1"/>
  <c r="X685" i="1"/>
  <c r="X686" i="1"/>
  <c r="X687" i="1"/>
  <c r="X688" i="1"/>
  <c r="X689" i="1"/>
  <c r="X690" i="1"/>
  <c r="X691" i="1"/>
  <c r="X692" i="1"/>
  <c r="X693" i="1"/>
  <c r="X694" i="1"/>
  <c r="X695" i="1"/>
  <c r="X696" i="1"/>
  <c r="X697" i="1"/>
  <c r="X698" i="1"/>
  <c r="X699" i="1"/>
  <c r="X700" i="1"/>
  <c r="X702" i="1"/>
  <c r="X703" i="1"/>
  <c r="X704" i="1"/>
  <c r="X706" i="1"/>
  <c r="X707" i="1"/>
  <c r="X708" i="1"/>
  <c r="X709" i="1"/>
  <c r="X710" i="1"/>
  <c r="X711" i="1"/>
  <c r="X712" i="1"/>
  <c r="X713" i="1"/>
  <c r="X714" i="1"/>
  <c r="X715" i="1"/>
  <c r="X716" i="1"/>
  <c r="X717" i="1"/>
  <c r="X719" i="1"/>
  <c r="X722" i="1"/>
  <c r="X723" i="1"/>
  <c r="X724" i="1"/>
  <c r="X725" i="1"/>
  <c r="X726" i="1"/>
  <c r="X727" i="1"/>
  <c r="X728" i="1"/>
  <c r="X729" i="1"/>
  <c r="X730" i="1"/>
  <c r="X731" i="1"/>
  <c r="X732" i="1"/>
  <c r="X733" i="1"/>
  <c r="X734" i="1"/>
  <c r="X735" i="1"/>
  <c r="X736" i="1"/>
  <c r="X737" i="1"/>
  <c r="X738" i="1"/>
  <c r="X739" i="1"/>
  <c r="X740" i="1"/>
  <c r="X741" i="1"/>
  <c r="X742" i="1"/>
  <c r="X743" i="1"/>
  <c r="X744" i="1"/>
  <c r="X746" i="1"/>
  <c r="X748" i="1"/>
  <c r="X749" i="1"/>
  <c r="X750" i="1"/>
  <c r="X751" i="1"/>
  <c r="X752" i="1"/>
  <c r="X753" i="1"/>
  <c r="X754" i="1"/>
  <c r="X755" i="1"/>
  <c r="X757" i="1"/>
  <c r="V758" i="1"/>
  <c r="U758" i="1"/>
  <c r="T758" i="1"/>
  <c r="S758" i="1"/>
  <c r="R758" i="1"/>
  <c r="Q758" i="1"/>
  <c r="P758" i="1"/>
  <c r="O758" i="1"/>
  <c r="M758" i="1"/>
  <c r="L758" i="1"/>
  <c r="K758" i="1"/>
  <c r="V756" i="1"/>
  <c r="U756" i="1"/>
  <c r="T756" i="1"/>
  <c r="S756" i="1"/>
  <c r="R756" i="1"/>
  <c r="Q756" i="1"/>
  <c r="P756" i="1"/>
  <c r="O756" i="1"/>
  <c r="M756" i="1"/>
  <c r="L756" i="1"/>
  <c r="K756" i="1"/>
  <c r="V747" i="1"/>
  <c r="U747" i="1"/>
  <c r="T747" i="1"/>
  <c r="S747" i="1"/>
  <c r="R747" i="1"/>
  <c r="Q747" i="1"/>
  <c r="P747" i="1"/>
  <c r="O747" i="1"/>
  <c r="M747" i="1"/>
  <c r="L747" i="1"/>
  <c r="K747" i="1"/>
  <c r="V745" i="1"/>
  <c r="U745" i="1"/>
  <c r="T745" i="1"/>
  <c r="S745" i="1"/>
  <c r="R745" i="1"/>
  <c r="Q745" i="1"/>
  <c r="P745" i="1"/>
  <c r="O745" i="1"/>
  <c r="M745" i="1"/>
  <c r="L745" i="1"/>
  <c r="K745" i="1"/>
  <c r="V720" i="1"/>
  <c r="U720" i="1"/>
  <c r="T720" i="1"/>
  <c r="S720" i="1"/>
  <c r="R720" i="1"/>
  <c r="Q720" i="1"/>
  <c r="P720" i="1"/>
  <c r="O720" i="1"/>
  <c r="M720" i="1"/>
  <c r="L720" i="1"/>
  <c r="K720" i="1"/>
  <c r="V718" i="1"/>
  <c r="U718" i="1"/>
  <c r="T718" i="1"/>
  <c r="S718" i="1"/>
  <c r="R718" i="1"/>
  <c r="Q718" i="1"/>
  <c r="P718" i="1"/>
  <c r="O718" i="1"/>
  <c r="M718" i="1"/>
  <c r="L718" i="1"/>
  <c r="K718" i="1"/>
  <c r="V705" i="1"/>
  <c r="U705" i="1"/>
  <c r="T705" i="1"/>
  <c r="S705" i="1"/>
  <c r="R705" i="1"/>
  <c r="Q705" i="1"/>
  <c r="P705" i="1"/>
  <c r="O705" i="1"/>
  <c r="M705" i="1"/>
  <c r="L705" i="1"/>
  <c r="K705" i="1"/>
  <c r="V701" i="1"/>
  <c r="U701" i="1"/>
  <c r="T701" i="1"/>
  <c r="S701" i="1"/>
  <c r="R701" i="1"/>
  <c r="Q701" i="1"/>
  <c r="P701" i="1"/>
  <c r="O701" i="1"/>
  <c r="M701" i="1"/>
  <c r="L701" i="1"/>
  <c r="K701" i="1"/>
  <c r="V676" i="1"/>
  <c r="U676" i="1"/>
  <c r="T676" i="1"/>
  <c r="S676" i="1"/>
  <c r="R676" i="1"/>
  <c r="Q676" i="1"/>
  <c r="P676" i="1"/>
  <c r="O676" i="1"/>
  <c r="M676" i="1"/>
  <c r="L676" i="1"/>
  <c r="K676" i="1"/>
  <c r="V671" i="1"/>
  <c r="U671" i="1"/>
  <c r="T671" i="1"/>
  <c r="S671" i="1"/>
  <c r="R671" i="1"/>
  <c r="Q671" i="1"/>
  <c r="P671" i="1"/>
  <c r="O671" i="1"/>
  <c r="M671" i="1"/>
  <c r="L671" i="1"/>
  <c r="K671" i="1"/>
  <c r="V657" i="1"/>
  <c r="U657" i="1"/>
  <c r="T657" i="1"/>
  <c r="S657" i="1"/>
  <c r="R657" i="1"/>
  <c r="Q657" i="1"/>
  <c r="P657" i="1"/>
  <c r="O657" i="1"/>
  <c r="M657" i="1"/>
  <c r="L657" i="1"/>
  <c r="K657" i="1"/>
  <c r="V655" i="1"/>
  <c r="U655" i="1"/>
  <c r="T655" i="1"/>
  <c r="S655" i="1"/>
  <c r="R655" i="1"/>
  <c r="Q655" i="1"/>
  <c r="P655" i="1"/>
  <c r="O655" i="1"/>
  <c r="M655" i="1"/>
  <c r="L655" i="1"/>
  <c r="K655" i="1"/>
  <c r="V630" i="1"/>
  <c r="U630" i="1"/>
  <c r="T630" i="1"/>
  <c r="S630" i="1"/>
  <c r="R630" i="1"/>
  <c r="Q630" i="1"/>
  <c r="P630" i="1"/>
  <c r="O630" i="1"/>
  <c r="M630" i="1"/>
  <c r="L630" i="1"/>
  <c r="K630" i="1"/>
  <c r="V597" i="1"/>
  <c r="U597" i="1"/>
  <c r="T597" i="1"/>
  <c r="S597" i="1"/>
  <c r="R597" i="1"/>
  <c r="Q597" i="1"/>
  <c r="P597" i="1"/>
  <c r="O597" i="1"/>
  <c r="M597" i="1"/>
  <c r="L597" i="1"/>
  <c r="K597" i="1"/>
  <c r="V595" i="1"/>
  <c r="U595" i="1"/>
  <c r="T595" i="1"/>
  <c r="S595" i="1"/>
  <c r="R595" i="1"/>
  <c r="Q595" i="1"/>
  <c r="P595" i="1"/>
  <c r="O595" i="1"/>
  <c r="M595" i="1"/>
  <c r="L595" i="1"/>
  <c r="K595" i="1"/>
  <c r="V569" i="1"/>
  <c r="U569" i="1"/>
  <c r="T569" i="1"/>
  <c r="S569" i="1"/>
  <c r="R569" i="1"/>
  <c r="Q569" i="1"/>
  <c r="P569" i="1"/>
  <c r="O569" i="1"/>
  <c r="M569" i="1"/>
  <c r="L569" i="1"/>
  <c r="K569" i="1"/>
  <c r="V566" i="1"/>
  <c r="U566" i="1"/>
  <c r="T566" i="1"/>
  <c r="S566" i="1"/>
  <c r="R566" i="1"/>
  <c r="Q566" i="1"/>
  <c r="P566" i="1"/>
  <c r="O566" i="1"/>
  <c r="M566" i="1"/>
  <c r="L566" i="1"/>
  <c r="K566" i="1"/>
  <c r="V558" i="1"/>
  <c r="U558" i="1"/>
  <c r="T558" i="1"/>
  <c r="S558" i="1"/>
  <c r="R558" i="1"/>
  <c r="Q558" i="1"/>
  <c r="P558" i="1"/>
  <c r="O558" i="1"/>
  <c r="M558" i="1"/>
  <c r="L558" i="1"/>
  <c r="K558" i="1"/>
  <c r="V556" i="1"/>
  <c r="U556" i="1"/>
  <c r="T556" i="1"/>
  <c r="S556" i="1"/>
  <c r="R556" i="1"/>
  <c r="Q556" i="1"/>
  <c r="P556" i="1"/>
  <c r="O556" i="1"/>
  <c r="M556" i="1"/>
  <c r="L556" i="1"/>
  <c r="K556" i="1"/>
  <c r="V535" i="1"/>
  <c r="U535" i="1"/>
  <c r="T535" i="1"/>
  <c r="S535" i="1"/>
  <c r="R535" i="1"/>
  <c r="Q535" i="1"/>
  <c r="P535" i="1"/>
  <c r="O535" i="1"/>
  <c r="M535" i="1"/>
  <c r="L535" i="1"/>
  <c r="K535" i="1"/>
  <c r="V532" i="1"/>
  <c r="U532" i="1"/>
  <c r="T532" i="1"/>
  <c r="S532" i="1"/>
  <c r="R532" i="1"/>
  <c r="Q532" i="1"/>
  <c r="P532" i="1"/>
  <c r="O532" i="1"/>
  <c r="M532" i="1"/>
  <c r="L532" i="1"/>
  <c r="K532" i="1"/>
  <c r="V512" i="1"/>
  <c r="U512" i="1"/>
  <c r="T512" i="1"/>
  <c r="S512" i="1"/>
  <c r="R512" i="1"/>
  <c r="Q512" i="1"/>
  <c r="P512" i="1"/>
  <c r="O512" i="1"/>
  <c r="M512" i="1"/>
  <c r="L512" i="1"/>
  <c r="K512" i="1"/>
  <c r="V510" i="1"/>
  <c r="U510" i="1"/>
  <c r="T510" i="1"/>
  <c r="S510" i="1"/>
  <c r="R510" i="1"/>
  <c r="Q510" i="1"/>
  <c r="P510" i="1"/>
  <c r="O510" i="1"/>
  <c r="M510" i="1"/>
  <c r="L510" i="1"/>
  <c r="K510" i="1"/>
  <c r="V505" i="1"/>
  <c r="U505" i="1"/>
  <c r="T505" i="1"/>
  <c r="S505" i="1"/>
  <c r="R505" i="1"/>
  <c r="Q505" i="1"/>
  <c r="P505" i="1"/>
  <c r="O505" i="1"/>
  <c r="M505" i="1"/>
  <c r="L505" i="1"/>
  <c r="K505" i="1"/>
  <c r="V489" i="1"/>
  <c r="U489" i="1"/>
  <c r="T489" i="1"/>
  <c r="S489" i="1"/>
  <c r="R489" i="1"/>
  <c r="Q489" i="1"/>
  <c r="P489" i="1"/>
  <c r="O489" i="1"/>
  <c r="M489" i="1"/>
  <c r="L489" i="1"/>
  <c r="K489" i="1"/>
  <c r="V482" i="1"/>
  <c r="U482" i="1"/>
  <c r="T482" i="1"/>
  <c r="S482" i="1"/>
  <c r="R482" i="1"/>
  <c r="Q482" i="1"/>
  <c r="P482" i="1"/>
  <c r="O482" i="1"/>
  <c r="M482" i="1"/>
  <c r="L482" i="1"/>
  <c r="K482" i="1"/>
  <c r="V473" i="1"/>
  <c r="U473" i="1"/>
  <c r="T473" i="1"/>
  <c r="S473" i="1"/>
  <c r="R473" i="1"/>
  <c r="Q473" i="1"/>
  <c r="P473" i="1"/>
  <c r="O473" i="1"/>
  <c r="M473" i="1"/>
  <c r="L473" i="1"/>
  <c r="K473" i="1"/>
  <c r="V454" i="1"/>
  <c r="U454" i="1"/>
  <c r="T454" i="1"/>
  <c r="S454" i="1"/>
  <c r="R454" i="1"/>
  <c r="Q454" i="1"/>
  <c r="P454" i="1"/>
  <c r="O454" i="1"/>
  <c r="M454" i="1"/>
  <c r="L454" i="1"/>
  <c r="K454" i="1"/>
  <c r="V446" i="1"/>
  <c r="U446" i="1"/>
  <c r="T446" i="1"/>
  <c r="S446" i="1"/>
  <c r="R446" i="1"/>
  <c r="Q446" i="1"/>
  <c r="P446" i="1"/>
  <c r="O446" i="1"/>
  <c r="M446" i="1"/>
  <c r="L446" i="1"/>
  <c r="K446" i="1"/>
  <c r="V430" i="1"/>
  <c r="U430" i="1"/>
  <c r="T430" i="1"/>
  <c r="S430" i="1"/>
  <c r="R430" i="1"/>
  <c r="Q430" i="1"/>
  <c r="P430" i="1"/>
  <c r="O430" i="1"/>
  <c r="M430" i="1"/>
  <c r="L430" i="1"/>
  <c r="K430" i="1"/>
  <c r="V425" i="1"/>
  <c r="U425" i="1"/>
  <c r="T425" i="1"/>
  <c r="S425" i="1"/>
  <c r="R425" i="1"/>
  <c r="Q425" i="1"/>
  <c r="P425" i="1"/>
  <c r="O425" i="1"/>
  <c r="M425" i="1"/>
  <c r="L425" i="1"/>
  <c r="K425" i="1"/>
  <c r="V420" i="1"/>
  <c r="U420" i="1"/>
  <c r="T420" i="1"/>
  <c r="S420" i="1"/>
  <c r="R420" i="1"/>
  <c r="Q420" i="1"/>
  <c r="P420" i="1"/>
  <c r="O420" i="1"/>
  <c r="M420" i="1"/>
  <c r="L420" i="1"/>
  <c r="K420" i="1"/>
  <c r="V418" i="1"/>
  <c r="U418" i="1"/>
  <c r="T418" i="1"/>
  <c r="S418" i="1"/>
  <c r="R418" i="1"/>
  <c r="Q418" i="1"/>
  <c r="P418" i="1"/>
  <c r="O418" i="1"/>
  <c r="M418" i="1"/>
  <c r="L418" i="1"/>
  <c r="K418" i="1"/>
  <c r="V410" i="1"/>
  <c r="U410" i="1"/>
  <c r="T410" i="1"/>
  <c r="S410" i="1"/>
  <c r="R410" i="1"/>
  <c r="Q410" i="1"/>
  <c r="P410" i="1"/>
  <c r="O410" i="1"/>
  <c r="M410" i="1"/>
  <c r="L410" i="1"/>
  <c r="K410" i="1"/>
  <c r="V395" i="1"/>
  <c r="U395" i="1"/>
  <c r="T395" i="1"/>
  <c r="S395" i="1"/>
  <c r="R395" i="1"/>
  <c r="Q395" i="1"/>
  <c r="P395" i="1"/>
  <c r="O395" i="1"/>
  <c r="M395" i="1"/>
  <c r="L395" i="1"/>
  <c r="K395" i="1"/>
  <c r="V390" i="1"/>
  <c r="U390" i="1"/>
  <c r="T390" i="1"/>
  <c r="S390" i="1"/>
  <c r="R390" i="1"/>
  <c r="Q390" i="1"/>
  <c r="P390" i="1"/>
  <c r="O390" i="1"/>
  <c r="M390" i="1"/>
  <c r="L390" i="1"/>
  <c r="K390" i="1"/>
  <c r="V383" i="1"/>
  <c r="U383" i="1"/>
  <c r="T383" i="1"/>
  <c r="S383" i="1"/>
  <c r="R383" i="1"/>
  <c r="Q383" i="1"/>
  <c r="P383" i="1"/>
  <c r="O383" i="1"/>
  <c r="M383" i="1"/>
  <c r="L383" i="1"/>
  <c r="K383" i="1"/>
  <c r="V378" i="1"/>
  <c r="U378" i="1"/>
  <c r="T378" i="1"/>
  <c r="S378" i="1"/>
  <c r="R378" i="1"/>
  <c r="Q378" i="1"/>
  <c r="P378" i="1"/>
  <c r="O378" i="1"/>
  <c r="M378" i="1"/>
  <c r="L378" i="1"/>
  <c r="K378" i="1"/>
  <c r="V363" i="1"/>
  <c r="U363" i="1"/>
  <c r="T363" i="1"/>
  <c r="S363" i="1"/>
  <c r="R363" i="1"/>
  <c r="Q363" i="1"/>
  <c r="P363" i="1"/>
  <c r="O363" i="1"/>
  <c r="M363" i="1"/>
  <c r="L363" i="1"/>
  <c r="K363" i="1"/>
  <c r="V347" i="1"/>
  <c r="U347" i="1"/>
  <c r="T347" i="1"/>
  <c r="S347" i="1"/>
  <c r="R347" i="1"/>
  <c r="Q347" i="1"/>
  <c r="P347" i="1"/>
  <c r="O347" i="1"/>
  <c r="M347" i="1"/>
  <c r="L347" i="1"/>
  <c r="K347" i="1"/>
  <c r="V344" i="1"/>
  <c r="U344" i="1"/>
  <c r="T344" i="1"/>
  <c r="S344" i="1"/>
  <c r="R344" i="1"/>
  <c r="Q344" i="1"/>
  <c r="P344" i="1"/>
  <c r="O344" i="1"/>
  <c r="M344" i="1"/>
  <c r="L344" i="1"/>
  <c r="K344" i="1"/>
  <c r="V339" i="1"/>
  <c r="U339" i="1"/>
  <c r="T339" i="1"/>
  <c r="S339" i="1"/>
  <c r="R339" i="1"/>
  <c r="Q339" i="1"/>
  <c r="P339" i="1"/>
  <c r="O339" i="1"/>
  <c r="M339" i="1"/>
  <c r="L339" i="1"/>
  <c r="K339" i="1"/>
  <c r="V332" i="1"/>
  <c r="U332" i="1"/>
  <c r="T332" i="1"/>
  <c r="S332" i="1"/>
  <c r="R332" i="1"/>
  <c r="Q332" i="1"/>
  <c r="P332" i="1"/>
  <c r="O332" i="1"/>
  <c r="M332" i="1"/>
  <c r="L332" i="1"/>
  <c r="K332" i="1"/>
  <c r="V329" i="1"/>
  <c r="U329" i="1"/>
  <c r="T329" i="1"/>
  <c r="S329" i="1"/>
  <c r="R329" i="1"/>
  <c r="Q329" i="1"/>
  <c r="P329" i="1"/>
  <c r="O329" i="1"/>
  <c r="M329" i="1"/>
  <c r="L329" i="1"/>
  <c r="K329" i="1"/>
  <c r="V324" i="1"/>
  <c r="U324" i="1"/>
  <c r="T324" i="1"/>
  <c r="S324" i="1"/>
  <c r="R324" i="1"/>
  <c r="Q324" i="1"/>
  <c r="P324" i="1"/>
  <c r="O324" i="1"/>
  <c r="M324" i="1"/>
  <c r="L324" i="1"/>
  <c r="K324" i="1"/>
  <c r="V307" i="1"/>
  <c r="U307" i="1"/>
  <c r="T307" i="1"/>
  <c r="S307" i="1"/>
  <c r="R307" i="1"/>
  <c r="Q307" i="1"/>
  <c r="P307" i="1"/>
  <c r="O307" i="1"/>
  <c r="M307" i="1"/>
  <c r="L307" i="1"/>
  <c r="K307" i="1"/>
  <c r="V300" i="1"/>
  <c r="U300" i="1"/>
  <c r="T300" i="1"/>
  <c r="S300" i="1"/>
  <c r="R300" i="1"/>
  <c r="Q300" i="1"/>
  <c r="P300" i="1"/>
  <c r="O300" i="1"/>
  <c r="M300" i="1"/>
  <c r="L300" i="1"/>
  <c r="K300" i="1"/>
  <c r="V292" i="1"/>
  <c r="U292" i="1"/>
  <c r="T292" i="1"/>
  <c r="S292" i="1"/>
  <c r="R292" i="1"/>
  <c r="Q292" i="1"/>
  <c r="P292" i="1"/>
  <c r="O292" i="1"/>
  <c r="M292" i="1"/>
  <c r="L292" i="1"/>
  <c r="K292" i="1"/>
  <c r="V286" i="1"/>
  <c r="U286" i="1"/>
  <c r="T286" i="1"/>
  <c r="S286" i="1"/>
  <c r="R286" i="1"/>
  <c r="Q286" i="1"/>
  <c r="P286" i="1"/>
  <c r="O286" i="1"/>
  <c r="M286" i="1"/>
  <c r="L286" i="1"/>
  <c r="K286" i="1"/>
  <c r="V270" i="1"/>
  <c r="U270" i="1"/>
  <c r="T270" i="1"/>
  <c r="S270" i="1"/>
  <c r="R270" i="1"/>
  <c r="Q270" i="1"/>
  <c r="P270" i="1"/>
  <c r="O270" i="1"/>
  <c r="M270" i="1"/>
  <c r="L270" i="1"/>
  <c r="K270" i="1"/>
  <c r="V254" i="1"/>
  <c r="U254" i="1"/>
  <c r="T254" i="1"/>
  <c r="S254" i="1"/>
  <c r="R254" i="1"/>
  <c r="Q254" i="1"/>
  <c r="P254" i="1"/>
  <c r="O254" i="1"/>
  <c r="M254" i="1"/>
  <c r="L254" i="1"/>
  <c r="K254" i="1"/>
  <c r="V236" i="1"/>
  <c r="U236" i="1"/>
  <c r="T236" i="1"/>
  <c r="S236" i="1"/>
  <c r="R236" i="1"/>
  <c r="Q236" i="1"/>
  <c r="P236" i="1"/>
  <c r="O236" i="1"/>
  <c r="M236" i="1"/>
  <c r="L236" i="1"/>
  <c r="K236" i="1"/>
  <c r="V233" i="1"/>
  <c r="U233" i="1"/>
  <c r="T233" i="1"/>
  <c r="S233" i="1"/>
  <c r="R233" i="1"/>
  <c r="Q233" i="1"/>
  <c r="P233" i="1"/>
  <c r="O233" i="1"/>
  <c r="M233" i="1"/>
  <c r="L233" i="1"/>
  <c r="K233" i="1"/>
  <c r="V227" i="1"/>
  <c r="U227" i="1"/>
  <c r="T227" i="1"/>
  <c r="S227" i="1"/>
  <c r="R227" i="1"/>
  <c r="Q227" i="1"/>
  <c r="P227" i="1"/>
  <c r="O227" i="1"/>
  <c r="M227" i="1"/>
  <c r="L227" i="1"/>
  <c r="K227" i="1"/>
  <c r="V220" i="1"/>
  <c r="U220" i="1"/>
  <c r="T220" i="1"/>
  <c r="S220" i="1"/>
  <c r="R220" i="1"/>
  <c r="Q220" i="1"/>
  <c r="P220" i="1"/>
  <c r="O220" i="1"/>
  <c r="M220" i="1"/>
  <c r="L220" i="1"/>
  <c r="K220" i="1"/>
  <c r="V204" i="1"/>
  <c r="U204" i="1"/>
  <c r="T204" i="1"/>
  <c r="S204" i="1"/>
  <c r="R204" i="1"/>
  <c r="Q204" i="1"/>
  <c r="P204" i="1"/>
  <c r="O204" i="1"/>
  <c r="M204" i="1"/>
  <c r="L204" i="1"/>
  <c r="K204" i="1"/>
  <c r="V199" i="1"/>
  <c r="U199" i="1"/>
  <c r="T199" i="1"/>
  <c r="S199" i="1"/>
  <c r="R199" i="1"/>
  <c r="Q199" i="1"/>
  <c r="P199" i="1"/>
  <c r="O199" i="1"/>
  <c r="M199" i="1"/>
  <c r="L199" i="1"/>
  <c r="K199" i="1"/>
  <c r="V193" i="1"/>
  <c r="U193" i="1"/>
  <c r="T193" i="1"/>
  <c r="S193" i="1"/>
  <c r="R193" i="1"/>
  <c r="Q193" i="1"/>
  <c r="P193" i="1"/>
  <c r="O193" i="1"/>
  <c r="M193" i="1"/>
  <c r="L193" i="1"/>
  <c r="K193" i="1"/>
  <c r="V190" i="1"/>
  <c r="U190" i="1"/>
  <c r="T190" i="1"/>
  <c r="S190" i="1"/>
  <c r="R190" i="1"/>
  <c r="Q190" i="1"/>
  <c r="P190" i="1"/>
  <c r="O190" i="1"/>
  <c r="M190" i="1"/>
  <c r="L190" i="1"/>
  <c r="K190" i="1"/>
  <c r="V182" i="1"/>
  <c r="U182" i="1"/>
  <c r="T182" i="1"/>
  <c r="S182" i="1"/>
  <c r="R182" i="1"/>
  <c r="Q182" i="1"/>
  <c r="P182" i="1"/>
  <c r="O182" i="1"/>
  <c r="M182" i="1"/>
  <c r="L182" i="1"/>
  <c r="K182" i="1"/>
  <c r="V166" i="1"/>
  <c r="U166" i="1"/>
  <c r="T166" i="1"/>
  <c r="S166" i="1"/>
  <c r="R166" i="1"/>
  <c r="Q166" i="1"/>
  <c r="P166" i="1"/>
  <c r="O166" i="1"/>
  <c r="M166" i="1"/>
  <c r="L166" i="1"/>
  <c r="K166" i="1"/>
  <c r="V158" i="1"/>
  <c r="U158" i="1"/>
  <c r="T158" i="1"/>
  <c r="S158" i="1"/>
  <c r="R158" i="1"/>
  <c r="Q158" i="1"/>
  <c r="P158" i="1"/>
  <c r="O158" i="1"/>
  <c r="M158" i="1"/>
  <c r="L158" i="1"/>
  <c r="K158" i="1"/>
  <c r="V149" i="1"/>
  <c r="U149" i="1"/>
  <c r="T149" i="1"/>
  <c r="S149" i="1"/>
  <c r="R149" i="1"/>
  <c r="Q149" i="1"/>
  <c r="P149" i="1"/>
  <c r="O149" i="1"/>
  <c r="M149" i="1"/>
  <c r="L149" i="1"/>
  <c r="K149" i="1"/>
  <c r="V131" i="1"/>
  <c r="U131" i="1"/>
  <c r="T131" i="1"/>
  <c r="S131" i="1"/>
  <c r="R131" i="1"/>
  <c r="Q131" i="1"/>
  <c r="P131" i="1"/>
  <c r="O131" i="1"/>
  <c r="M131" i="1"/>
  <c r="L131" i="1"/>
  <c r="K131" i="1"/>
  <c r="V99" i="1"/>
  <c r="U99" i="1"/>
  <c r="T99" i="1"/>
  <c r="S99" i="1"/>
  <c r="R99" i="1"/>
  <c r="Q99" i="1"/>
  <c r="P99" i="1"/>
  <c r="O99" i="1"/>
  <c r="M99" i="1"/>
  <c r="L99" i="1"/>
  <c r="K99" i="1"/>
  <c r="V83" i="1"/>
  <c r="U83" i="1"/>
  <c r="T83" i="1"/>
  <c r="S83" i="1"/>
  <c r="R83" i="1"/>
  <c r="Q83" i="1"/>
  <c r="P83" i="1"/>
  <c r="O83" i="1"/>
  <c r="M83" i="1"/>
  <c r="L83" i="1"/>
  <c r="K83" i="1"/>
  <c r="V81" i="1"/>
  <c r="U81" i="1"/>
  <c r="T81" i="1"/>
  <c r="S81" i="1"/>
  <c r="R81" i="1"/>
  <c r="Q81" i="1"/>
  <c r="P81" i="1"/>
  <c r="O81" i="1"/>
  <c r="M81" i="1"/>
  <c r="L81" i="1"/>
  <c r="K81" i="1"/>
  <c r="V49" i="1"/>
  <c r="U49" i="1"/>
  <c r="T49" i="1"/>
  <c r="S49" i="1"/>
  <c r="R49" i="1"/>
  <c r="Q49" i="1"/>
  <c r="P49" i="1"/>
  <c r="O49" i="1"/>
  <c r="M49" i="1"/>
  <c r="L49" i="1"/>
  <c r="K49" i="1"/>
  <c r="V43" i="1"/>
  <c r="U43" i="1"/>
  <c r="T43" i="1"/>
  <c r="S43" i="1"/>
  <c r="R43" i="1"/>
  <c r="Q43" i="1"/>
  <c r="P43" i="1"/>
  <c r="O43" i="1"/>
  <c r="M43" i="1"/>
  <c r="L43" i="1"/>
  <c r="K43" i="1"/>
  <c r="V39" i="1"/>
  <c r="U39" i="1"/>
  <c r="T39" i="1"/>
  <c r="S39" i="1"/>
  <c r="R39" i="1"/>
  <c r="Q39" i="1"/>
  <c r="P39" i="1"/>
  <c r="O39" i="1"/>
  <c r="M39" i="1"/>
  <c r="L39" i="1"/>
  <c r="K39" i="1"/>
  <c r="V25" i="1"/>
  <c r="U25" i="1"/>
  <c r="T25" i="1"/>
  <c r="S25" i="1"/>
  <c r="R25" i="1"/>
  <c r="Q25" i="1"/>
  <c r="P25" i="1"/>
  <c r="O25" i="1"/>
  <c r="M25" i="1"/>
  <c r="L25" i="1"/>
  <c r="K25" i="1"/>
  <c r="X705" i="1" l="1"/>
  <c r="M570" i="1"/>
  <c r="O570" i="1"/>
  <c r="V631" i="1"/>
  <c r="R570" i="1"/>
  <c r="O490" i="1"/>
  <c r="K348" i="1"/>
  <c r="K570" i="1"/>
  <c r="P490" i="1"/>
  <c r="X83" i="1"/>
  <c r="X227" i="1"/>
  <c r="X339" i="1"/>
  <c r="X430" i="1"/>
  <c r="X558" i="1"/>
  <c r="X718" i="1"/>
  <c r="O348" i="1"/>
  <c r="M431" i="1"/>
  <c r="U631" i="1"/>
  <c r="Q721" i="1"/>
  <c r="U759" i="1"/>
  <c r="T677" i="1"/>
  <c r="O167" i="1"/>
  <c r="P167" i="1"/>
  <c r="X363" i="1"/>
  <c r="X473" i="1"/>
  <c r="M631" i="1"/>
  <c r="K721" i="1"/>
  <c r="M255" i="1"/>
  <c r="S631" i="1"/>
  <c r="L84" i="1"/>
  <c r="O84" i="1"/>
  <c r="P84" i="1"/>
  <c r="X166" i="1"/>
  <c r="K308" i="1"/>
  <c r="L308" i="1"/>
  <c r="Q431" i="1"/>
  <c r="X489" i="1"/>
  <c r="S570" i="1"/>
  <c r="T570" i="1"/>
  <c r="M677" i="1"/>
  <c r="V759" i="1"/>
  <c r="X758" i="1"/>
  <c r="O631" i="1"/>
  <c r="S677" i="1"/>
  <c r="O759" i="1"/>
  <c r="L255" i="1"/>
  <c r="L721" i="1"/>
  <c r="V84" i="1"/>
  <c r="S308" i="1"/>
  <c r="R396" i="1"/>
  <c r="R631" i="1"/>
  <c r="R536" i="1"/>
  <c r="P631" i="1"/>
  <c r="V205" i="1"/>
  <c r="T308" i="1"/>
  <c r="L348" i="1"/>
  <c r="U396" i="1"/>
  <c r="T631" i="1"/>
  <c r="V677" i="1"/>
  <c r="P721" i="1"/>
  <c r="R759" i="1"/>
  <c r="R205" i="1"/>
  <c r="V570" i="1"/>
  <c r="M348" i="1"/>
  <c r="L631" i="1"/>
  <c r="U721" i="1"/>
  <c r="X158" i="1"/>
  <c r="O205" i="1"/>
  <c r="T255" i="1"/>
  <c r="X270" i="1"/>
  <c r="X378" i="1"/>
  <c r="X482" i="1"/>
  <c r="O536" i="1"/>
  <c r="K631" i="1"/>
  <c r="X597" i="1"/>
  <c r="O677" i="1"/>
  <c r="X756" i="1"/>
  <c r="M167" i="1"/>
  <c r="U255" i="1"/>
  <c r="K255" i="1"/>
  <c r="M308" i="1"/>
  <c r="M396" i="1"/>
  <c r="K490" i="1"/>
  <c r="P536" i="1"/>
  <c r="Q536" i="1"/>
  <c r="S536" i="1"/>
  <c r="U570" i="1"/>
  <c r="P677" i="1"/>
  <c r="T721" i="1"/>
  <c r="V721" i="1"/>
  <c r="K759" i="1"/>
  <c r="X747" i="1"/>
  <c r="M759" i="1"/>
  <c r="O431" i="1"/>
  <c r="Q84" i="1"/>
  <c r="X149" i="1"/>
  <c r="X254" i="1"/>
  <c r="P431" i="1"/>
  <c r="X347" i="1"/>
  <c r="X569" i="1"/>
  <c r="X745" i="1"/>
  <c r="Q631" i="1"/>
  <c r="P759" i="1"/>
  <c r="V167" i="1"/>
  <c r="X49" i="1"/>
  <c r="X204" i="1"/>
  <c r="X329" i="1"/>
  <c r="X420" i="1"/>
  <c r="X535" i="1"/>
  <c r="X701" i="1"/>
  <c r="Q759" i="1"/>
  <c r="M84" i="1"/>
  <c r="U308" i="1"/>
  <c r="R490" i="1"/>
  <c r="U490" i="1"/>
  <c r="O721" i="1"/>
  <c r="S759" i="1"/>
  <c r="T759" i="1"/>
  <c r="X190" i="1"/>
  <c r="X300" i="1"/>
  <c r="X395" i="1"/>
  <c r="X510" i="1"/>
  <c r="X657" i="1"/>
  <c r="X292" i="1"/>
  <c r="X390" i="1"/>
  <c r="X505" i="1"/>
  <c r="Q677" i="1"/>
  <c r="K167" i="1"/>
  <c r="X131" i="1"/>
  <c r="Q205" i="1"/>
  <c r="V255" i="1"/>
  <c r="X236" i="1"/>
  <c r="O308" i="1"/>
  <c r="R308" i="1"/>
  <c r="X454" i="1"/>
  <c r="R677" i="1"/>
  <c r="X233" i="1"/>
  <c r="P308" i="1"/>
  <c r="X344" i="1"/>
  <c r="O396" i="1"/>
  <c r="L570" i="1"/>
  <c r="X570" i="1" s="1"/>
  <c r="X720" i="1"/>
  <c r="S205" i="1"/>
  <c r="U205" i="1"/>
  <c r="O255" i="1"/>
  <c r="Q308" i="1"/>
  <c r="P396" i="1"/>
  <c r="S396" i="1"/>
  <c r="U677" i="1"/>
  <c r="X81" i="1"/>
  <c r="X220" i="1"/>
  <c r="X332" i="1"/>
  <c r="Q396" i="1"/>
  <c r="X425" i="1"/>
  <c r="M721" i="1"/>
  <c r="L759" i="1"/>
  <c r="T396" i="1"/>
  <c r="P570" i="1"/>
  <c r="X43" i="1"/>
  <c r="X199" i="1"/>
  <c r="X324" i="1"/>
  <c r="X418" i="1"/>
  <c r="X532" i="1"/>
  <c r="X676" i="1"/>
  <c r="X193" i="1"/>
  <c r="X307" i="1"/>
  <c r="X512" i="1"/>
  <c r="X671" i="1"/>
  <c r="X39" i="1"/>
  <c r="S490" i="1"/>
  <c r="K677" i="1"/>
  <c r="U167" i="1"/>
  <c r="P205" i="1"/>
  <c r="V396" i="1"/>
  <c r="T490" i="1"/>
  <c r="V490" i="1"/>
  <c r="L677" i="1"/>
  <c r="R721" i="1"/>
  <c r="M205" i="1"/>
  <c r="X286" i="1"/>
  <c r="Q348" i="1"/>
  <c r="X383" i="1"/>
  <c r="M536" i="1"/>
  <c r="X630" i="1"/>
  <c r="L431" i="1"/>
  <c r="X410" i="1"/>
  <c r="L205" i="1"/>
  <c r="X182" i="1"/>
  <c r="X25" i="1"/>
  <c r="L167" i="1"/>
  <c r="X99" i="1"/>
  <c r="L490" i="1"/>
  <c r="X446" i="1"/>
  <c r="X566" i="1"/>
  <c r="X655" i="1"/>
  <c r="X595" i="1"/>
  <c r="X556" i="1"/>
  <c r="S84" i="1"/>
  <c r="R255" i="1"/>
  <c r="V536" i="1"/>
  <c r="R431" i="1"/>
  <c r="S255" i="1"/>
  <c r="V308" i="1"/>
  <c r="U536" i="1"/>
  <c r="Q490" i="1"/>
  <c r="K84" i="1"/>
  <c r="P348" i="1"/>
  <c r="T431" i="1"/>
  <c r="P255" i="1"/>
  <c r="K396" i="1"/>
  <c r="S721" i="1"/>
  <c r="U348" i="1"/>
  <c r="K536" i="1"/>
  <c r="L536" i="1"/>
  <c r="Q570" i="1"/>
  <c r="Q167" i="1"/>
  <c r="L396" i="1"/>
  <c r="R167" i="1"/>
  <c r="U431" i="1"/>
  <c r="M490" i="1"/>
  <c r="S348" i="1"/>
  <c r="V348" i="1"/>
  <c r="S431" i="1"/>
  <c r="V431" i="1"/>
  <c r="T84" i="1"/>
  <c r="Q255" i="1"/>
  <c r="T348" i="1"/>
  <c r="U84" i="1"/>
  <c r="K205" i="1"/>
  <c r="R348" i="1"/>
  <c r="T536" i="1"/>
  <c r="R84" i="1"/>
  <c r="S167" i="1"/>
  <c r="T167" i="1"/>
  <c r="K431" i="1"/>
  <c r="T205" i="1"/>
  <c r="K760" i="1" l="1"/>
  <c r="X536" i="1"/>
  <c r="S309" i="1"/>
  <c r="S761" i="1" s="1"/>
  <c r="X84" i="1"/>
  <c r="X205" i="1"/>
  <c r="V309" i="1"/>
  <c r="V761" i="1" s="1"/>
  <c r="X759" i="1"/>
  <c r="X308" i="1"/>
  <c r="X631" i="1"/>
  <c r="X490" i="1"/>
  <c r="M309" i="1"/>
  <c r="M761" i="1" s="1"/>
  <c r="O760" i="1"/>
  <c r="S760" i="1"/>
  <c r="M760" i="1"/>
  <c r="X721" i="1"/>
  <c r="X255" i="1"/>
  <c r="X677" i="1"/>
  <c r="P760" i="1"/>
  <c r="R760" i="1"/>
  <c r="O309" i="1"/>
  <c r="O761" i="1" s="1"/>
  <c r="V760" i="1"/>
  <c r="T760" i="1"/>
  <c r="X396" i="1"/>
  <c r="P309" i="1"/>
  <c r="P761" i="1" s="1"/>
  <c r="X348" i="1"/>
  <c r="Q760" i="1"/>
  <c r="U309" i="1"/>
  <c r="U761" i="1" s="1"/>
  <c r="Q309" i="1"/>
  <c r="Q761" i="1" s="1"/>
  <c r="T309" i="1"/>
  <c r="T761" i="1" s="1"/>
  <c r="K309" i="1"/>
  <c r="K761" i="1" s="1"/>
  <c r="L760" i="1"/>
  <c r="U760" i="1"/>
  <c r="R309" i="1"/>
  <c r="R761" i="1" s="1"/>
  <c r="L309" i="1"/>
  <c r="X167" i="1"/>
  <c r="X431" i="1"/>
  <c r="X309" i="1" l="1"/>
  <c r="X760" i="1"/>
  <c r="L761" i="1"/>
  <c r="X761" i="1" s="1"/>
  <c r="X10" i="1"/>
  <c r="W757" i="1"/>
  <c r="W758" i="1" s="1"/>
  <c r="W755" i="1"/>
  <c r="W754" i="1"/>
  <c r="W753" i="1"/>
  <c r="W752" i="1"/>
  <c r="W751" i="1"/>
  <c r="W750" i="1"/>
  <c r="W749" i="1"/>
  <c r="W748" i="1"/>
  <c r="W746" i="1"/>
  <c r="W747" i="1" s="1"/>
  <c r="W744" i="1"/>
  <c r="W743" i="1"/>
  <c r="W742" i="1"/>
  <c r="W741" i="1"/>
  <c r="W740" i="1"/>
  <c r="W739" i="1"/>
  <c r="W738" i="1"/>
  <c r="W737" i="1"/>
  <c r="W736" i="1"/>
  <c r="W735" i="1"/>
  <c r="W734" i="1"/>
  <c r="W733" i="1"/>
  <c r="W732" i="1"/>
  <c r="W731" i="1"/>
  <c r="W730" i="1"/>
  <c r="W729" i="1"/>
  <c r="W728" i="1"/>
  <c r="W727" i="1"/>
  <c r="W726" i="1"/>
  <c r="W725" i="1"/>
  <c r="W724" i="1"/>
  <c r="W723" i="1"/>
  <c r="W722" i="1"/>
  <c r="W719" i="1"/>
  <c r="W720" i="1" s="1"/>
  <c r="W717" i="1"/>
  <c r="W716" i="1"/>
  <c r="W715" i="1"/>
  <c r="W714" i="1"/>
  <c r="W713" i="1"/>
  <c r="W712" i="1"/>
  <c r="W711" i="1"/>
  <c r="W710" i="1"/>
  <c r="W709" i="1"/>
  <c r="W708" i="1"/>
  <c r="W707" i="1"/>
  <c r="W706" i="1"/>
  <c r="W704" i="1"/>
  <c r="W703" i="1"/>
  <c r="W702" i="1"/>
  <c r="W700" i="1"/>
  <c r="W699" i="1"/>
  <c r="W698" i="1"/>
  <c r="W697" i="1"/>
  <c r="W696" i="1"/>
  <c r="W695" i="1"/>
  <c r="W694" i="1"/>
  <c r="W693" i="1"/>
  <c r="W692" i="1"/>
  <c r="W691" i="1"/>
  <c r="W690" i="1"/>
  <c r="W689" i="1"/>
  <c r="W688" i="1"/>
  <c r="W687" i="1"/>
  <c r="W686" i="1"/>
  <c r="W685" i="1"/>
  <c r="W684" i="1"/>
  <c r="W683" i="1"/>
  <c r="W682" i="1"/>
  <c r="W681" i="1"/>
  <c r="W680" i="1"/>
  <c r="W679" i="1"/>
  <c r="W678" i="1"/>
  <c r="W675" i="1"/>
  <c r="W674" i="1"/>
  <c r="W673" i="1"/>
  <c r="W672" i="1"/>
  <c r="W670" i="1"/>
  <c r="W669" i="1"/>
  <c r="W668" i="1"/>
  <c r="W667" i="1"/>
  <c r="W666" i="1"/>
  <c r="W665" i="1"/>
  <c r="W664" i="1"/>
  <c r="W663" i="1"/>
  <c r="W662" i="1"/>
  <c r="W661" i="1"/>
  <c r="W660" i="1"/>
  <c r="W659" i="1"/>
  <c r="W658" i="1"/>
  <c r="W656" i="1"/>
  <c r="W657" i="1" s="1"/>
  <c r="W654" i="1"/>
  <c r="W653" i="1"/>
  <c r="W652" i="1"/>
  <c r="W651" i="1"/>
  <c r="W650" i="1"/>
  <c r="W649" i="1"/>
  <c r="W648" i="1"/>
  <c r="W647" i="1"/>
  <c r="W646" i="1"/>
  <c r="W645" i="1"/>
  <c r="W644" i="1"/>
  <c r="W643" i="1"/>
  <c r="W642" i="1"/>
  <c r="W641" i="1"/>
  <c r="W640" i="1"/>
  <c r="W639" i="1"/>
  <c r="W638" i="1"/>
  <c r="W637" i="1"/>
  <c r="W636" i="1"/>
  <c r="W635" i="1"/>
  <c r="W634" i="1"/>
  <c r="W633" i="1"/>
  <c r="W632" i="1"/>
  <c r="W629" i="1"/>
  <c r="W628" i="1"/>
  <c r="W627" i="1"/>
  <c r="W626" i="1"/>
  <c r="W625" i="1"/>
  <c r="W624" i="1"/>
  <c r="W623" i="1"/>
  <c r="W622" i="1"/>
  <c r="W621" i="1"/>
  <c r="W620" i="1"/>
  <c r="W619" i="1"/>
  <c r="W618" i="1"/>
  <c r="W617" i="1"/>
  <c r="W616" i="1"/>
  <c r="W615" i="1"/>
  <c r="W614" i="1"/>
  <c r="W613" i="1"/>
  <c r="W612" i="1"/>
  <c r="W611" i="1"/>
  <c r="W610" i="1"/>
  <c r="W609" i="1"/>
  <c r="W608" i="1"/>
  <c r="W607" i="1"/>
  <c r="W606" i="1"/>
  <c r="W605" i="1"/>
  <c r="W604" i="1"/>
  <c r="W603" i="1"/>
  <c r="W602" i="1"/>
  <c r="W601" i="1"/>
  <c r="W600" i="1"/>
  <c r="W599" i="1"/>
  <c r="W598" i="1"/>
  <c r="W596" i="1"/>
  <c r="W597" i="1" s="1"/>
  <c r="W594" i="1"/>
  <c r="W593" i="1"/>
  <c r="W592" i="1"/>
  <c r="W591" i="1"/>
  <c r="W590" i="1"/>
  <c r="W589" i="1"/>
  <c r="W588" i="1"/>
  <c r="W587" i="1"/>
  <c r="W586" i="1"/>
  <c r="W585" i="1"/>
  <c r="W584" i="1"/>
  <c r="W583" i="1"/>
  <c r="W582" i="1"/>
  <c r="W581" i="1"/>
  <c r="W580" i="1"/>
  <c r="W579" i="1"/>
  <c r="W578" i="1"/>
  <c r="W577" i="1"/>
  <c r="W576" i="1"/>
  <c r="W575" i="1"/>
  <c r="W574" i="1"/>
  <c r="W573" i="1"/>
  <c r="W572" i="1"/>
  <c r="W571" i="1"/>
  <c r="W568" i="1"/>
  <c r="W567" i="1"/>
  <c r="W565" i="1"/>
  <c r="W564" i="1"/>
  <c r="W563" i="1"/>
  <c r="W562" i="1"/>
  <c r="W561" i="1"/>
  <c r="W560" i="1"/>
  <c r="W559" i="1"/>
  <c r="W557" i="1"/>
  <c r="W558" i="1" s="1"/>
  <c r="W555" i="1"/>
  <c r="W554" i="1"/>
  <c r="W553" i="1"/>
  <c r="W552" i="1"/>
  <c r="W551" i="1"/>
  <c r="W550" i="1"/>
  <c r="W549" i="1"/>
  <c r="W548" i="1"/>
  <c r="W547" i="1"/>
  <c r="W546" i="1"/>
  <c r="W545" i="1"/>
  <c r="W544" i="1"/>
  <c r="W543" i="1"/>
  <c r="W542" i="1"/>
  <c r="W541" i="1"/>
  <c r="W540" i="1"/>
  <c r="W539" i="1"/>
  <c r="W538" i="1"/>
  <c r="W537" i="1"/>
  <c r="W534" i="1"/>
  <c r="W533" i="1"/>
  <c r="W531" i="1"/>
  <c r="W530" i="1"/>
  <c r="W529" i="1"/>
  <c r="W528" i="1"/>
  <c r="W527" i="1"/>
  <c r="W526" i="1"/>
  <c r="W525" i="1"/>
  <c r="W524" i="1"/>
  <c r="W523" i="1"/>
  <c r="W522" i="1"/>
  <c r="W521" i="1"/>
  <c r="W520" i="1"/>
  <c r="W519" i="1"/>
  <c r="W518" i="1"/>
  <c r="W517" i="1"/>
  <c r="W516" i="1"/>
  <c r="W515" i="1"/>
  <c r="W514" i="1"/>
  <c r="W513" i="1"/>
  <c r="W511" i="1"/>
  <c r="W512" i="1" s="1"/>
  <c r="W509" i="1"/>
  <c r="W508" i="1"/>
  <c r="W507" i="1"/>
  <c r="W506" i="1"/>
  <c r="W504" i="1"/>
  <c r="W503" i="1"/>
  <c r="W502" i="1"/>
  <c r="W501" i="1"/>
  <c r="W500" i="1"/>
  <c r="W499" i="1"/>
  <c r="W498" i="1"/>
  <c r="W497" i="1"/>
  <c r="W496" i="1"/>
  <c r="W495" i="1"/>
  <c r="W494" i="1"/>
  <c r="W493" i="1"/>
  <c r="W492" i="1"/>
  <c r="W491" i="1"/>
  <c r="W488" i="1"/>
  <c r="W487" i="1"/>
  <c r="W486" i="1"/>
  <c r="W485" i="1"/>
  <c r="W484" i="1"/>
  <c r="W483" i="1"/>
  <c r="W481" i="1"/>
  <c r="W480" i="1"/>
  <c r="W479" i="1"/>
  <c r="W478" i="1"/>
  <c r="W477" i="1"/>
  <c r="W476" i="1"/>
  <c r="W475" i="1"/>
  <c r="W474" i="1"/>
  <c r="W472" i="1"/>
  <c r="W471" i="1"/>
  <c r="W470" i="1"/>
  <c r="W469" i="1"/>
  <c r="W468" i="1"/>
  <c r="W467" i="1"/>
  <c r="W466" i="1"/>
  <c r="W465" i="1"/>
  <c r="W464" i="1"/>
  <c r="W463" i="1"/>
  <c r="W462" i="1"/>
  <c r="W461" i="1"/>
  <c r="W460" i="1"/>
  <c r="W459" i="1"/>
  <c r="W458" i="1"/>
  <c r="W457" i="1"/>
  <c r="W456" i="1"/>
  <c r="W455" i="1"/>
  <c r="W453" i="1"/>
  <c r="W452" i="1"/>
  <c r="W451" i="1"/>
  <c r="W450" i="1"/>
  <c r="W449" i="1"/>
  <c r="W448" i="1"/>
  <c r="W447" i="1"/>
  <c r="W445" i="1"/>
  <c r="W444" i="1"/>
  <c r="W443" i="1"/>
  <c r="W442" i="1"/>
  <c r="W441" i="1"/>
  <c r="W440" i="1"/>
  <c r="W439" i="1"/>
  <c r="W438" i="1"/>
  <c r="W437" i="1"/>
  <c r="W436" i="1"/>
  <c r="W435" i="1"/>
  <c r="W434" i="1"/>
  <c r="W433" i="1"/>
  <c r="W432" i="1"/>
  <c r="W429" i="1"/>
  <c r="W428" i="1"/>
  <c r="W427" i="1"/>
  <c r="W426" i="1"/>
  <c r="W424" i="1"/>
  <c r="W423" i="1"/>
  <c r="W422" i="1"/>
  <c r="W421" i="1"/>
  <c r="W419" i="1"/>
  <c r="W420" i="1" s="1"/>
  <c r="W417" i="1"/>
  <c r="W416" i="1"/>
  <c r="W415" i="1"/>
  <c r="W414" i="1"/>
  <c r="W413" i="1"/>
  <c r="W412" i="1"/>
  <c r="W411" i="1"/>
  <c r="W409" i="1"/>
  <c r="W408" i="1"/>
  <c r="W407" i="1"/>
  <c r="W406" i="1"/>
  <c r="W405" i="1"/>
  <c r="W404" i="1"/>
  <c r="W403" i="1"/>
  <c r="W402" i="1"/>
  <c r="W401" i="1"/>
  <c r="W400" i="1"/>
  <c r="W399" i="1"/>
  <c r="W398" i="1"/>
  <c r="W397" i="1"/>
  <c r="W394" i="1"/>
  <c r="W393" i="1"/>
  <c r="W392" i="1"/>
  <c r="W391" i="1"/>
  <c r="W389" i="1"/>
  <c r="W388" i="1"/>
  <c r="W387" i="1"/>
  <c r="W386" i="1"/>
  <c r="W385" i="1"/>
  <c r="W384" i="1"/>
  <c r="W382" i="1"/>
  <c r="W381" i="1"/>
  <c r="W380" i="1"/>
  <c r="W379" i="1"/>
  <c r="W377" i="1"/>
  <c r="W376" i="1"/>
  <c r="W375" i="1"/>
  <c r="W374" i="1"/>
  <c r="W373" i="1"/>
  <c r="W372" i="1"/>
  <c r="W371" i="1"/>
  <c r="W370" i="1"/>
  <c r="W369" i="1"/>
  <c r="W368" i="1"/>
  <c r="W367" i="1"/>
  <c r="W366" i="1"/>
  <c r="W365" i="1"/>
  <c r="W364" i="1"/>
  <c r="W362" i="1"/>
  <c r="W361" i="1"/>
  <c r="W360" i="1"/>
  <c r="W359" i="1"/>
  <c r="W358" i="1"/>
  <c r="W357" i="1"/>
  <c r="W356" i="1"/>
  <c r="W355" i="1"/>
  <c r="W354" i="1"/>
  <c r="W353" i="1"/>
  <c r="W352" i="1"/>
  <c r="W351" i="1"/>
  <c r="W350" i="1"/>
  <c r="W349" i="1"/>
  <c r="W346" i="1"/>
  <c r="W345" i="1"/>
  <c r="W343" i="1"/>
  <c r="W342" i="1"/>
  <c r="W341" i="1"/>
  <c r="W340" i="1"/>
  <c r="W338" i="1"/>
  <c r="W337" i="1"/>
  <c r="W336" i="1"/>
  <c r="W335" i="1"/>
  <c r="W334" i="1"/>
  <c r="W333" i="1"/>
  <c r="W331" i="1"/>
  <c r="W330" i="1"/>
  <c r="W328" i="1"/>
  <c r="W327" i="1"/>
  <c r="W326" i="1"/>
  <c r="W325" i="1"/>
  <c r="W323" i="1"/>
  <c r="W322" i="1"/>
  <c r="W321" i="1"/>
  <c r="W320" i="1"/>
  <c r="W319" i="1"/>
  <c r="W318" i="1"/>
  <c r="W317" i="1"/>
  <c r="W316" i="1"/>
  <c r="W315" i="1"/>
  <c r="W314" i="1"/>
  <c r="W313" i="1"/>
  <c r="W312" i="1"/>
  <c r="W311" i="1"/>
  <c r="W310" i="1"/>
  <c r="W306" i="1"/>
  <c r="W305" i="1"/>
  <c r="W304" i="1"/>
  <c r="W303" i="1"/>
  <c r="W302" i="1"/>
  <c r="W301" i="1"/>
  <c r="W299" i="1"/>
  <c r="W298" i="1"/>
  <c r="W297" i="1"/>
  <c r="W296" i="1"/>
  <c r="W295" i="1"/>
  <c r="W294" i="1"/>
  <c r="W293" i="1"/>
  <c r="W291" i="1"/>
  <c r="W290" i="1"/>
  <c r="W289" i="1"/>
  <c r="W288" i="1"/>
  <c r="W287" i="1"/>
  <c r="W285" i="1"/>
  <c r="W284" i="1"/>
  <c r="W283" i="1"/>
  <c r="W282" i="1"/>
  <c r="W281" i="1"/>
  <c r="W280" i="1"/>
  <c r="W279" i="1"/>
  <c r="W278" i="1"/>
  <c r="W277" i="1"/>
  <c r="W276" i="1"/>
  <c r="W275" i="1"/>
  <c r="W274" i="1"/>
  <c r="W273" i="1"/>
  <c r="W272" i="1"/>
  <c r="W271" i="1"/>
  <c r="W269" i="1"/>
  <c r="W268" i="1"/>
  <c r="W267" i="1"/>
  <c r="W266" i="1"/>
  <c r="W265" i="1"/>
  <c r="W264" i="1"/>
  <c r="W263" i="1"/>
  <c r="W262" i="1"/>
  <c r="W261" i="1"/>
  <c r="W260" i="1"/>
  <c r="W259" i="1"/>
  <c r="W258" i="1"/>
  <c r="W257" i="1"/>
  <c r="W256" i="1"/>
  <c r="W253" i="1"/>
  <c r="W252" i="1"/>
  <c r="W251" i="1"/>
  <c r="W250" i="1"/>
  <c r="W249" i="1"/>
  <c r="W248" i="1"/>
  <c r="W247" i="1"/>
  <c r="W246" i="1"/>
  <c r="W245" i="1"/>
  <c r="W244" i="1"/>
  <c r="W243" i="1"/>
  <c r="W242" i="1"/>
  <c r="W241" i="1"/>
  <c r="W240" i="1"/>
  <c r="W239" i="1"/>
  <c r="W238" i="1"/>
  <c r="W237" i="1"/>
  <c r="W235" i="1"/>
  <c r="W234" i="1"/>
  <c r="W232" i="1"/>
  <c r="W231" i="1"/>
  <c r="W230" i="1"/>
  <c r="W229" i="1"/>
  <c r="W228" i="1"/>
  <c r="W226" i="1"/>
  <c r="W225" i="1"/>
  <c r="W224" i="1"/>
  <c r="W223" i="1"/>
  <c r="W222" i="1"/>
  <c r="W221" i="1"/>
  <c r="W219" i="1"/>
  <c r="W218" i="1"/>
  <c r="W217" i="1"/>
  <c r="W216" i="1"/>
  <c r="W215" i="1"/>
  <c r="W214" i="1"/>
  <c r="W213" i="1"/>
  <c r="W212" i="1"/>
  <c r="W211" i="1"/>
  <c r="W210" i="1"/>
  <c r="W209" i="1"/>
  <c r="W208" i="1"/>
  <c r="W207" i="1"/>
  <c r="W206" i="1"/>
  <c r="W203" i="1"/>
  <c r="W202" i="1"/>
  <c r="W201" i="1"/>
  <c r="W200" i="1"/>
  <c r="W198" i="1"/>
  <c r="W197" i="1"/>
  <c r="W196" i="1"/>
  <c r="W195" i="1"/>
  <c r="W194" i="1"/>
  <c r="W192" i="1"/>
  <c r="W191" i="1"/>
  <c r="W189" i="1"/>
  <c r="W188" i="1"/>
  <c r="W187" i="1"/>
  <c r="W186" i="1"/>
  <c r="W185" i="1"/>
  <c r="W184" i="1"/>
  <c r="W183" i="1"/>
  <c r="W181" i="1"/>
  <c r="W180" i="1"/>
  <c r="W179" i="1"/>
  <c r="W178" i="1"/>
  <c r="W177" i="1"/>
  <c r="W176" i="1"/>
  <c r="W175" i="1"/>
  <c r="W174" i="1"/>
  <c r="W173" i="1"/>
  <c r="W172" i="1"/>
  <c r="W171" i="1"/>
  <c r="W170" i="1"/>
  <c r="W169" i="1"/>
  <c r="W168" i="1"/>
  <c r="W165" i="1"/>
  <c r="W164" i="1"/>
  <c r="W163" i="1"/>
  <c r="W162" i="1"/>
  <c r="W161" i="1"/>
  <c r="W160" i="1"/>
  <c r="W159" i="1"/>
  <c r="W157" i="1"/>
  <c r="W156" i="1"/>
  <c r="W155" i="1"/>
  <c r="W154" i="1"/>
  <c r="W153" i="1"/>
  <c r="W152" i="1"/>
  <c r="W151" i="1"/>
  <c r="W150" i="1"/>
  <c r="W148" i="1"/>
  <c r="W147" i="1"/>
  <c r="W146" i="1"/>
  <c r="W145" i="1"/>
  <c r="W144" i="1"/>
  <c r="W143" i="1"/>
  <c r="W142" i="1"/>
  <c r="W141" i="1"/>
  <c r="W140" i="1"/>
  <c r="W139" i="1"/>
  <c r="W138" i="1"/>
  <c r="W137" i="1"/>
  <c r="W136" i="1"/>
  <c r="W135" i="1"/>
  <c r="W134" i="1"/>
  <c r="W133" i="1"/>
  <c r="W132" i="1"/>
  <c r="W130" i="1"/>
  <c r="W129" i="1"/>
  <c r="W128" i="1"/>
  <c r="W127" i="1"/>
  <c r="W126" i="1"/>
  <c r="W125" i="1"/>
  <c r="W124" i="1"/>
  <c r="W123" i="1"/>
  <c r="W122" i="1"/>
  <c r="W121" i="1"/>
  <c r="W120" i="1"/>
  <c r="W119" i="1"/>
  <c r="W118" i="1"/>
  <c r="W117" i="1"/>
  <c r="W116" i="1"/>
  <c r="W115" i="1"/>
  <c r="W114" i="1"/>
  <c r="W113" i="1"/>
  <c r="W112" i="1"/>
  <c r="W111" i="1"/>
  <c r="W110" i="1"/>
  <c r="W109" i="1"/>
  <c r="W108" i="1"/>
  <c r="W107" i="1"/>
  <c r="W106" i="1"/>
  <c r="W105" i="1"/>
  <c r="W104" i="1"/>
  <c r="W103" i="1"/>
  <c r="W102" i="1"/>
  <c r="W101" i="1"/>
  <c r="W100" i="1"/>
  <c r="W98" i="1"/>
  <c r="W97" i="1"/>
  <c r="W96" i="1"/>
  <c r="W95" i="1"/>
  <c r="W94" i="1"/>
  <c r="W93" i="1"/>
  <c r="W92" i="1"/>
  <c r="W91" i="1"/>
  <c r="W90" i="1"/>
  <c r="W89" i="1"/>
  <c r="W88" i="1"/>
  <c r="W87" i="1"/>
  <c r="W86" i="1"/>
  <c r="W85" i="1"/>
  <c r="W82" i="1"/>
  <c r="W83" i="1" s="1"/>
  <c r="W80" i="1"/>
  <c r="W79" i="1"/>
  <c r="W78" i="1"/>
  <c r="W77" i="1"/>
  <c r="W76" i="1"/>
  <c r="W75" i="1"/>
  <c r="W74" i="1"/>
  <c r="W73" i="1"/>
  <c r="W72" i="1"/>
  <c r="W71" i="1"/>
  <c r="W70" i="1"/>
  <c r="W69" i="1"/>
  <c r="W68" i="1"/>
  <c r="W67" i="1"/>
  <c r="W66" i="1"/>
  <c r="W65" i="1"/>
  <c r="W64" i="1"/>
  <c r="W63" i="1"/>
  <c r="W62" i="1"/>
  <c r="W61" i="1"/>
  <c r="W60" i="1"/>
  <c r="W59" i="1"/>
  <c r="W58" i="1"/>
  <c r="W57" i="1"/>
  <c r="W56" i="1"/>
  <c r="W55" i="1"/>
  <c r="W54" i="1"/>
  <c r="W53" i="1"/>
  <c r="W52" i="1"/>
  <c r="W51" i="1"/>
  <c r="W50" i="1"/>
  <c r="W48" i="1"/>
  <c r="W47" i="1"/>
  <c r="W46" i="1"/>
  <c r="W45" i="1"/>
  <c r="W44" i="1"/>
  <c r="W42" i="1"/>
  <c r="W41" i="1"/>
  <c r="W40" i="1"/>
  <c r="W38" i="1"/>
  <c r="W37" i="1"/>
  <c r="W36" i="1"/>
  <c r="W35" i="1"/>
  <c r="W34" i="1"/>
  <c r="W33" i="1"/>
  <c r="W32" i="1"/>
  <c r="W31" i="1"/>
  <c r="W30" i="1"/>
  <c r="W29" i="1"/>
  <c r="W28" i="1"/>
  <c r="W27" i="1"/>
  <c r="W26" i="1"/>
  <c r="W24" i="1"/>
  <c r="W23" i="1"/>
  <c r="W22" i="1"/>
  <c r="W21" i="1"/>
  <c r="W20" i="1"/>
  <c r="W19" i="1"/>
  <c r="W18" i="1"/>
  <c r="W17" i="1"/>
  <c r="W16" i="1"/>
  <c r="W15" i="1"/>
  <c r="W14" i="1"/>
  <c r="W13" i="1"/>
  <c r="W12" i="1"/>
  <c r="W11" i="1"/>
  <c r="W10" i="1"/>
  <c r="N757" i="1"/>
  <c r="N755" i="1"/>
  <c r="N754" i="1"/>
  <c r="N753" i="1"/>
  <c r="N752" i="1"/>
  <c r="N751" i="1"/>
  <c r="N750" i="1"/>
  <c r="N749" i="1"/>
  <c r="N748" i="1"/>
  <c r="N746" i="1"/>
  <c r="N744" i="1"/>
  <c r="N743" i="1"/>
  <c r="N742" i="1"/>
  <c r="N741" i="1"/>
  <c r="N740" i="1"/>
  <c r="N739" i="1"/>
  <c r="N738" i="1"/>
  <c r="N737" i="1"/>
  <c r="N736" i="1"/>
  <c r="N735" i="1"/>
  <c r="N734" i="1"/>
  <c r="N733" i="1"/>
  <c r="N732" i="1"/>
  <c r="N731" i="1"/>
  <c r="N730" i="1"/>
  <c r="N729" i="1"/>
  <c r="N728" i="1"/>
  <c r="N727" i="1"/>
  <c r="N726" i="1"/>
  <c r="N725" i="1"/>
  <c r="N724" i="1"/>
  <c r="N723" i="1"/>
  <c r="N722" i="1"/>
  <c r="N719" i="1"/>
  <c r="N717" i="1"/>
  <c r="N716" i="1"/>
  <c r="N715" i="1"/>
  <c r="N714" i="1"/>
  <c r="N713" i="1"/>
  <c r="N712" i="1"/>
  <c r="N711" i="1"/>
  <c r="N710" i="1"/>
  <c r="N709" i="1"/>
  <c r="N708" i="1"/>
  <c r="N707" i="1"/>
  <c r="N706" i="1"/>
  <c r="N704" i="1"/>
  <c r="N703" i="1"/>
  <c r="N702" i="1"/>
  <c r="N700" i="1"/>
  <c r="N699" i="1"/>
  <c r="N698" i="1"/>
  <c r="N697" i="1"/>
  <c r="N696" i="1"/>
  <c r="N695" i="1"/>
  <c r="N694" i="1"/>
  <c r="N693" i="1"/>
  <c r="N692" i="1"/>
  <c r="N691" i="1"/>
  <c r="N690" i="1"/>
  <c r="N689" i="1"/>
  <c r="N688" i="1"/>
  <c r="N687" i="1"/>
  <c r="N686" i="1"/>
  <c r="N685" i="1"/>
  <c r="N684" i="1"/>
  <c r="N683" i="1"/>
  <c r="N682" i="1"/>
  <c r="N681" i="1"/>
  <c r="N680" i="1"/>
  <c r="N679" i="1"/>
  <c r="N678" i="1"/>
  <c r="N675" i="1"/>
  <c r="N674" i="1"/>
  <c r="N673" i="1"/>
  <c r="N672" i="1"/>
  <c r="N670" i="1"/>
  <c r="N669" i="1"/>
  <c r="N668" i="1"/>
  <c r="N667" i="1"/>
  <c r="N666" i="1"/>
  <c r="N665" i="1"/>
  <c r="N664" i="1"/>
  <c r="N663" i="1"/>
  <c r="N662" i="1"/>
  <c r="N661" i="1"/>
  <c r="N660" i="1"/>
  <c r="N659" i="1"/>
  <c r="N658" i="1"/>
  <c r="N656" i="1"/>
  <c r="N654" i="1"/>
  <c r="N653" i="1"/>
  <c r="N652" i="1"/>
  <c r="N651" i="1"/>
  <c r="N650" i="1"/>
  <c r="N649" i="1"/>
  <c r="N648" i="1"/>
  <c r="N647" i="1"/>
  <c r="N646" i="1"/>
  <c r="N645" i="1"/>
  <c r="N644" i="1"/>
  <c r="N643" i="1"/>
  <c r="N642" i="1"/>
  <c r="N641" i="1"/>
  <c r="N640" i="1"/>
  <c r="N639" i="1"/>
  <c r="N638" i="1"/>
  <c r="N637" i="1"/>
  <c r="N636" i="1"/>
  <c r="N635" i="1"/>
  <c r="N634" i="1"/>
  <c r="N633" i="1"/>
  <c r="N632" i="1"/>
  <c r="N629" i="1"/>
  <c r="N628" i="1"/>
  <c r="N627" i="1"/>
  <c r="N626" i="1"/>
  <c r="N625" i="1"/>
  <c r="N624" i="1"/>
  <c r="N623" i="1"/>
  <c r="N622" i="1"/>
  <c r="N621" i="1"/>
  <c r="N620" i="1"/>
  <c r="N619" i="1"/>
  <c r="N618" i="1"/>
  <c r="N617" i="1"/>
  <c r="N616" i="1"/>
  <c r="N615" i="1"/>
  <c r="N614" i="1"/>
  <c r="N613" i="1"/>
  <c r="N612" i="1"/>
  <c r="N611" i="1"/>
  <c r="N610" i="1"/>
  <c r="N609" i="1"/>
  <c r="N608" i="1"/>
  <c r="N607" i="1"/>
  <c r="N606" i="1"/>
  <c r="N605" i="1"/>
  <c r="N604" i="1"/>
  <c r="N603" i="1"/>
  <c r="N602" i="1"/>
  <c r="N601" i="1"/>
  <c r="N600" i="1"/>
  <c r="N599" i="1"/>
  <c r="N598" i="1"/>
  <c r="N596" i="1"/>
  <c r="N594" i="1"/>
  <c r="N593" i="1"/>
  <c r="N592" i="1"/>
  <c r="N591" i="1"/>
  <c r="N590" i="1"/>
  <c r="N589" i="1"/>
  <c r="N588" i="1"/>
  <c r="N587" i="1"/>
  <c r="N586" i="1"/>
  <c r="N585" i="1"/>
  <c r="N584" i="1"/>
  <c r="N583" i="1"/>
  <c r="N582" i="1"/>
  <c r="N581" i="1"/>
  <c r="N580" i="1"/>
  <c r="N579" i="1"/>
  <c r="N578" i="1"/>
  <c r="N577" i="1"/>
  <c r="N576" i="1"/>
  <c r="N575" i="1"/>
  <c r="N574" i="1"/>
  <c r="N573" i="1"/>
  <c r="N572" i="1"/>
  <c r="N571" i="1"/>
  <c r="N568" i="1"/>
  <c r="N567" i="1"/>
  <c r="N565" i="1"/>
  <c r="N564" i="1"/>
  <c r="N563" i="1"/>
  <c r="N562" i="1"/>
  <c r="N561" i="1"/>
  <c r="N560" i="1"/>
  <c r="N559" i="1"/>
  <c r="N557" i="1"/>
  <c r="N555" i="1"/>
  <c r="N554" i="1"/>
  <c r="N553" i="1"/>
  <c r="N552" i="1"/>
  <c r="N551" i="1"/>
  <c r="N550" i="1"/>
  <c r="N549" i="1"/>
  <c r="N548" i="1"/>
  <c r="N547" i="1"/>
  <c r="N546" i="1"/>
  <c r="N545" i="1"/>
  <c r="N544" i="1"/>
  <c r="N543" i="1"/>
  <c r="N542" i="1"/>
  <c r="N541" i="1"/>
  <c r="N540" i="1"/>
  <c r="N539" i="1"/>
  <c r="N538" i="1"/>
  <c r="N537" i="1"/>
  <c r="N534" i="1"/>
  <c r="N533" i="1"/>
  <c r="N531" i="1"/>
  <c r="N530" i="1"/>
  <c r="N529" i="1"/>
  <c r="N528" i="1"/>
  <c r="N527" i="1"/>
  <c r="N526" i="1"/>
  <c r="N525" i="1"/>
  <c r="N524" i="1"/>
  <c r="N523" i="1"/>
  <c r="N522" i="1"/>
  <c r="N521" i="1"/>
  <c r="N520" i="1"/>
  <c r="N519" i="1"/>
  <c r="N518" i="1"/>
  <c r="N517" i="1"/>
  <c r="N516" i="1"/>
  <c r="N515" i="1"/>
  <c r="N514" i="1"/>
  <c r="N513" i="1"/>
  <c r="N511" i="1"/>
  <c r="N509" i="1"/>
  <c r="N508" i="1"/>
  <c r="N507" i="1"/>
  <c r="N506" i="1"/>
  <c r="N504" i="1"/>
  <c r="N503" i="1"/>
  <c r="N502" i="1"/>
  <c r="N501" i="1"/>
  <c r="N500" i="1"/>
  <c r="N499" i="1"/>
  <c r="N498" i="1"/>
  <c r="N497" i="1"/>
  <c r="N496" i="1"/>
  <c r="N495" i="1"/>
  <c r="N494" i="1"/>
  <c r="N493" i="1"/>
  <c r="N492" i="1"/>
  <c r="N491" i="1"/>
  <c r="N488" i="1"/>
  <c r="N487" i="1"/>
  <c r="N486" i="1"/>
  <c r="N485" i="1"/>
  <c r="N484" i="1"/>
  <c r="N483" i="1"/>
  <c r="N481" i="1"/>
  <c r="N480" i="1"/>
  <c r="N479" i="1"/>
  <c r="N478" i="1"/>
  <c r="N477" i="1"/>
  <c r="N476" i="1"/>
  <c r="N475" i="1"/>
  <c r="N474" i="1"/>
  <c r="N472" i="1"/>
  <c r="N471" i="1"/>
  <c r="N470" i="1"/>
  <c r="N469" i="1"/>
  <c r="N468" i="1"/>
  <c r="N467" i="1"/>
  <c r="N466" i="1"/>
  <c r="N465" i="1"/>
  <c r="N464" i="1"/>
  <c r="N463" i="1"/>
  <c r="N462" i="1"/>
  <c r="N461" i="1"/>
  <c r="N460" i="1"/>
  <c r="N459" i="1"/>
  <c r="N458" i="1"/>
  <c r="N457" i="1"/>
  <c r="N456" i="1"/>
  <c r="N455" i="1"/>
  <c r="N453" i="1"/>
  <c r="N452" i="1"/>
  <c r="N451" i="1"/>
  <c r="N450" i="1"/>
  <c r="N449" i="1"/>
  <c r="N448" i="1"/>
  <c r="N447" i="1"/>
  <c r="N445" i="1"/>
  <c r="N444" i="1"/>
  <c r="N443" i="1"/>
  <c r="N442" i="1"/>
  <c r="N441" i="1"/>
  <c r="N440" i="1"/>
  <c r="N439" i="1"/>
  <c r="N438" i="1"/>
  <c r="N437" i="1"/>
  <c r="N436" i="1"/>
  <c r="N435" i="1"/>
  <c r="N434" i="1"/>
  <c r="N433" i="1"/>
  <c r="N432" i="1"/>
  <c r="N429" i="1"/>
  <c r="N428" i="1"/>
  <c r="N427" i="1"/>
  <c r="N426" i="1"/>
  <c r="N424" i="1"/>
  <c r="N423" i="1"/>
  <c r="N422" i="1"/>
  <c r="N421" i="1"/>
  <c r="N419" i="1"/>
  <c r="N417" i="1"/>
  <c r="N416" i="1"/>
  <c r="N415" i="1"/>
  <c r="N414" i="1"/>
  <c r="N413" i="1"/>
  <c r="N412" i="1"/>
  <c r="N411" i="1"/>
  <c r="N409" i="1"/>
  <c r="N408" i="1"/>
  <c r="N407" i="1"/>
  <c r="N406" i="1"/>
  <c r="N405" i="1"/>
  <c r="N404" i="1"/>
  <c r="N403" i="1"/>
  <c r="N402" i="1"/>
  <c r="N401" i="1"/>
  <c r="N400" i="1"/>
  <c r="N399" i="1"/>
  <c r="N398" i="1"/>
  <c r="N397" i="1"/>
  <c r="N394" i="1"/>
  <c r="N393" i="1"/>
  <c r="N392" i="1"/>
  <c r="N391" i="1"/>
  <c r="N389" i="1"/>
  <c r="N388" i="1"/>
  <c r="N387" i="1"/>
  <c r="N386" i="1"/>
  <c r="N385" i="1"/>
  <c r="N384" i="1"/>
  <c r="N382" i="1"/>
  <c r="N381" i="1"/>
  <c r="N380" i="1"/>
  <c r="N379" i="1"/>
  <c r="N377" i="1"/>
  <c r="N376" i="1"/>
  <c r="N375" i="1"/>
  <c r="N374" i="1"/>
  <c r="N373" i="1"/>
  <c r="N372" i="1"/>
  <c r="N371" i="1"/>
  <c r="N370" i="1"/>
  <c r="N369" i="1"/>
  <c r="N368" i="1"/>
  <c r="N367" i="1"/>
  <c r="N366" i="1"/>
  <c r="N365" i="1"/>
  <c r="N364" i="1"/>
  <c r="N362" i="1"/>
  <c r="N361" i="1"/>
  <c r="N360" i="1"/>
  <c r="N359" i="1"/>
  <c r="N358" i="1"/>
  <c r="N357" i="1"/>
  <c r="N356" i="1"/>
  <c r="N355" i="1"/>
  <c r="N354" i="1"/>
  <c r="N353" i="1"/>
  <c r="N352" i="1"/>
  <c r="N351" i="1"/>
  <c r="N350" i="1"/>
  <c r="N349" i="1"/>
  <c r="N346" i="1"/>
  <c r="N345" i="1"/>
  <c r="N343" i="1"/>
  <c r="N342" i="1"/>
  <c r="N341" i="1"/>
  <c r="N340" i="1"/>
  <c r="N338" i="1"/>
  <c r="N337" i="1"/>
  <c r="N336" i="1"/>
  <c r="N335" i="1"/>
  <c r="N334" i="1"/>
  <c r="N333" i="1"/>
  <c r="N331" i="1"/>
  <c r="N330" i="1"/>
  <c r="N328" i="1"/>
  <c r="N327" i="1"/>
  <c r="N326" i="1"/>
  <c r="N325" i="1"/>
  <c r="N323" i="1"/>
  <c r="N322" i="1"/>
  <c r="N321" i="1"/>
  <c r="N320" i="1"/>
  <c r="N319" i="1"/>
  <c r="N318" i="1"/>
  <c r="N317" i="1"/>
  <c r="N316" i="1"/>
  <c r="N315" i="1"/>
  <c r="N314" i="1"/>
  <c r="N313" i="1"/>
  <c r="N312" i="1"/>
  <c r="N311" i="1"/>
  <c r="N310" i="1"/>
  <c r="N306" i="1"/>
  <c r="N305" i="1"/>
  <c r="N304" i="1"/>
  <c r="N303" i="1"/>
  <c r="N302" i="1"/>
  <c r="N301" i="1"/>
  <c r="N299" i="1"/>
  <c r="N298" i="1"/>
  <c r="N297" i="1"/>
  <c r="N296" i="1"/>
  <c r="N295" i="1"/>
  <c r="N294" i="1"/>
  <c r="N293" i="1"/>
  <c r="N291" i="1"/>
  <c r="N290" i="1"/>
  <c r="N289" i="1"/>
  <c r="N288" i="1"/>
  <c r="N287" i="1"/>
  <c r="N285" i="1"/>
  <c r="N284" i="1"/>
  <c r="N283" i="1"/>
  <c r="N282" i="1"/>
  <c r="N281" i="1"/>
  <c r="N280" i="1"/>
  <c r="N279" i="1"/>
  <c r="N278" i="1"/>
  <c r="N277" i="1"/>
  <c r="N276" i="1"/>
  <c r="N275" i="1"/>
  <c r="N274" i="1"/>
  <c r="N273" i="1"/>
  <c r="N272" i="1"/>
  <c r="N271" i="1"/>
  <c r="N269" i="1"/>
  <c r="N268" i="1"/>
  <c r="N267" i="1"/>
  <c r="N266" i="1"/>
  <c r="N265" i="1"/>
  <c r="N264" i="1"/>
  <c r="N263" i="1"/>
  <c r="N262" i="1"/>
  <c r="N261" i="1"/>
  <c r="N260" i="1"/>
  <c r="N259" i="1"/>
  <c r="N258" i="1"/>
  <c r="N257" i="1"/>
  <c r="N256" i="1"/>
  <c r="N253" i="1"/>
  <c r="N252" i="1"/>
  <c r="N251" i="1"/>
  <c r="N250" i="1"/>
  <c r="N249" i="1"/>
  <c r="N248" i="1"/>
  <c r="N247" i="1"/>
  <c r="N246" i="1"/>
  <c r="N245" i="1"/>
  <c r="N244" i="1"/>
  <c r="N243" i="1"/>
  <c r="N242" i="1"/>
  <c r="N241" i="1"/>
  <c r="N240" i="1"/>
  <c r="N239" i="1"/>
  <c r="N238" i="1"/>
  <c r="N237" i="1"/>
  <c r="N235" i="1"/>
  <c r="N234" i="1"/>
  <c r="N232" i="1"/>
  <c r="N231" i="1"/>
  <c r="N230" i="1"/>
  <c r="N229" i="1"/>
  <c r="N228" i="1"/>
  <c r="N226" i="1"/>
  <c r="N225" i="1"/>
  <c r="N224" i="1"/>
  <c r="N223" i="1"/>
  <c r="N222" i="1"/>
  <c r="N221" i="1"/>
  <c r="N219" i="1"/>
  <c r="N218" i="1"/>
  <c r="N217" i="1"/>
  <c r="N216" i="1"/>
  <c r="N215" i="1"/>
  <c r="N214" i="1"/>
  <c r="N213" i="1"/>
  <c r="N212" i="1"/>
  <c r="N211" i="1"/>
  <c r="N210" i="1"/>
  <c r="N209" i="1"/>
  <c r="N208" i="1"/>
  <c r="N207" i="1"/>
  <c r="N206" i="1"/>
  <c r="N203" i="1"/>
  <c r="N202" i="1"/>
  <c r="N201" i="1"/>
  <c r="N200" i="1"/>
  <c r="N198" i="1"/>
  <c r="N197" i="1"/>
  <c r="N196" i="1"/>
  <c r="N195" i="1"/>
  <c r="N194" i="1"/>
  <c r="N192" i="1"/>
  <c r="N191" i="1"/>
  <c r="N189" i="1"/>
  <c r="N188" i="1"/>
  <c r="N187" i="1"/>
  <c r="N186" i="1"/>
  <c r="N185" i="1"/>
  <c r="N184" i="1"/>
  <c r="N183" i="1"/>
  <c r="N181" i="1"/>
  <c r="N180" i="1"/>
  <c r="N179" i="1"/>
  <c r="N178" i="1"/>
  <c r="N177" i="1"/>
  <c r="N176" i="1"/>
  <c r="N175" i="1"/>
  <c r="N174" i="1"/>
  <c r="N173" i="1"/>
  <c r="N172" i="1"/>
  <c r="N171" i="1"/>
  <c r="N170" i="1"/>
  <c r="N169" i="1"/>
  <c r="N168" i="1"/>
  <c r="N165" i="1"/>
  <c r="N164" i="1"/>
  <c r="N163" i="1"/>
  <c r="N162" i="1"/>
  <c r="N161" i="1"/>
  <c r="N160" i="1"/>
  <c r="N159" i="1"/>
  <c r="N157" i="1"/>
  <c r="N156" i="1"/>
  <c r="N155" i="1"/>
  <c r="N154" i="1"/>
  <c r="N153" i="1"/>
  <c r="N152" i="1"/>
  <c r="N151" i="1"/>
  <c r="N150" i="1"/>
  <c r="N148" i="1"/>
  <c r="N147" i="1"/>
  <c r="N146" i="1"/>
  <c r="N145" i="1"/>
  <c r="N144" i="1"/>
  <c r="N143" i="1"/>
  <c r="N142" i="1"/>
  <c r="N141" i="1"/>
  <c r="N140" i="1"/>
  <c r="N139" i="1"/>
  <c r="N138" i="1"/>
  <c r="N137" i="1"/>
  <c r="N136" i="1"/>
  <c r="N135" i="1"/>
  <c r="N134" i="1"/>
  <c r="N133" i="1"/>
  <c r="N132" i="1"/>
  <c r="N130" i="1"/>
  <c r="N129" i="1"/>
  <c r="N128" i="1"/>
  <c r="N127" i="1"/>
  <c r="N126" i="1"/>
  <c r="N125" i="1"/>
  <c r="N124" i="1"/>
  <c r="N123" i="1"/>
  <c r="N122" i="1"/>
  <c r="N121" i="1"/>
  <c r="N120" i="1"/>
  <c r="N119" i="1"/>
  <c r="N118" i="1"/>
  <c r="N117" i="1"/>
  <c r="N116" i="1"/>
  <c r="N115" i="1"/>
  <c r="N114" i="1"/>
  <c r="N113" i="1"/>
  <c r="N112" i="1"/>
  <c r="N111" i="1"/>
  <c r="N110" i="1"/>
  <c r="N109" i="1"/>
  <c r="N108" i="1"/>
  <c r="N107" i="1"/>
  <c r="N106" i="1"/>
  <c r="N105" i="1"/>
  <c r="N104" i="1"/>
  <c r="N103" i="1"/>
  <c r="N102" i="1"/>
  <c r="N101" i="1"/>
  <c r="N100" i="1"/>
  <c r="N98" i="1"/>
  <c r="N97" i="1"/>
  <c r="N96" i="1"/>
  <c r="N95" i="1"/>
  <c r="N94" i="1"/>
  <c r="N93" i="1"/>
  <c r="N92" i="1"/>
  <c r="N91" i="1"/>
  <c r="N90" i="1"/>
  <c r="N89" i="1"/>
  <c r="N88" i="1"/>
  <c r="N87" i="1"/>
  <c r="N86" i="1"/>
  <c r="N85" i="1"/>
  <c r="N82" i="1"/>
  <c r="N80" i="1"/>
  <c r="N79" i="1"/>
  <c r="N78" i="1"/>
  <c r="N77" i="1"/>
  <c r="N76" i="1"/>
  <c r="N75" i="1"/>
  <c r="N74" i="1"/>
  <c r="N73" i="1"/>
  <c r="N72" i="1"/>
  <c r="N71" i="1"/>
  <c r="N70" i="1"/>
  <c r="N69" i="1"/>
  <c r="N68" i="1"/>
  <c r="N67" i="1"/>
  <c r="N66" i="1"/>
  <c r="N65" i="1"/>
  <c r="N64" i="1"/>
  <c r="N63" i="1"/>
  <c r="N62" i="1"/>
  <c r="N61" i="1"/>
  <c r="N60" i="1"/>
  <c r="N59" i="1"/>
  <c r="N58" i="1"/>
  <c r="N57" i="1"/>
  <c r="N56" i="1"/>
  <c r="N55" i="1"/>
  <c r="N54" i="1"/>
  <c r="N53" i="1"/>
  <c r="N52" i="1"/>
  <c r="N51" i="1"/>
  <c r="N50" i="1"/>
  <c r="N48" i="1"/>
  <c r="N47" i="1"/>
  <c r="N46" i="1"/>
  <c r="N45" i="1"/>
  <c r="N44" i="1"/>
  <c r="N42" i="1"/>
  <c r="N41" i="1"/>
  <c r="N40" i="1"/>
  <c r="N38" i="1"/>
  <c r="N37" i="1"/>
  <c r="N36" i="1"/>
  <c r="N35" i="1"/>
  <c r="N34" i="1"/>
  <c r="N33" i="1"/>
  <c r="N32" i="1"/>
  <c r="N31" i="1"/>
  <c r="N30" i="1"/>
  <c r="N29" i="1"/>
  <c r="N28" i="1"/>
  <c r="N27" i="1"/>
  <c r="N26" i="1"/>
  <c r="N24" i="1"/>
  <c r="N23" i="1"/>
  <c r="N22" i="1"/>
  <c r="N21" i="1"/>
  <c r="N20" i="1"/>
  <c r="N19" i="1"/>
  <c r="N18" i="1"/>
  <c r="N17" i="1"/>
  <c r="N16" i="1"/>
  <c r="N15" i="1"/>
  <c r="N14" i="1"/>
  <c r="N13" i="1"/>
  <c r="N12" i="1"/>
  <c r="N11" i="1"/>
  <c r="N10" i="1"/>
  <c r="W193" i="1" l="1"/>
  <c r="W236" i="1"/>
  <c r="W332" i="1"/>
  <c r="W347" i="1"/>
  <c r="W43" i="1"/>
  <c r="W49" i="1"/>
  <c r="W286" i="1"/>
  <c r="W418" i="1"/>
  <c r="W430" i="1"/>
  <c r="W390" i="1"/>
  <c r="W158" i="1"/>
  <c r="W292" i="1"/>
  <c r="W307" i="1"/>
  <c r="W489" i="1"/>
  <c r="W227" i="1"/>
  <c r="W569" i="1"/>
  <c r="W676" i="1"/>
  <c r="W395" i="1"/>
  <c r="W705" i="1"/>
  <c r="W425" i="1"/>
  <c r="Y69" i="1"/>
  <c r="Z69" i="1"/>
  <c r="Y187" i="1"/>
  <c r="Z187" i="1"/>
  <c r="Y326" i="1"/>
  <c r="Z326" i="1"/>
  <c r="Y440" i="1"/>
  <c r="Z440" i="1"/>
  <c r="Y562" i="1"/>
  <c r="Z562" i="1"/>
  <c r="Y694" i="1"/>
  <c r="Z694" i="1"/>
  <c r="Y45" i="1"/>
  <c r="Z45" i="1"/>
  <c r="Y122" i="1"/>
  <c r="Z122" i="1"/>
  <c r="Y217" i="1"/>
  <c r="Z217" i="1"/>
  <c r="Z298" i="1"/>
  <c r="Y298" i="1"/>
  <c r="Z399" i="1"/>
  <c r="Y399" i="1"/>
  <c r="Y508" i="1"/>
  <c r="Z508" i="1"/>
  <c r="Z628" i="1"/>
  <c r="Y628" i="1"/>
  <c r="Y736" i="1"/>
  <c r="Z736" i="1"/>
  <c r="Y32" i="1"/>
  <c r="Z32" i="1"/>
  <c r="Z123" i="1"/>
  <c r="Y123" i="1"/>
  <c r="Y189" i="1"/>
  <c r="Z189" i="1"/>
  <c r="Y260" i="1"/>
  <c r="Z260" i="1"/>
  <c r="Z299" i="1"/>
  <c r="Y299" i="1"/>
  <c r="AA299" i="1" s="1"/>
  <c r="Z385" i="1"/>
  <c r="Y385" i="1"/>
  <c r="Y456" i="1"/>
  <c r="Z456" i="1"/>
  <c r="Y481" i="1"/>
  <c r="Z481" i="1"/>
  <c r="Y538" i="1"/>
  <c r="Z538" i="1"/>
  <c r="Y550" i="1"/>
  <c r="Z550" i="1"/>
  <c r="Y605" i="1"/>
  <c r="Z605" i="1"/>
  <c r="Y629" i="1"/>
  <c r="Z629" i="1"/>
  <c r="Y725" i="1"/>
  <c r="Z725" i="1"/>
  <c r="Y33" i="1"/>
  <c r="Z33" i="1"/>
  <c r="Y87" i="1"/>
  <c r="Z87" i="1"/>
  <c r="Y112" i="1"/>
  <c r="Z112" i="1"/>
  <c r="Y163" i="1"/>
  <c r="Z163" i="1"/>
  <c r="N193" i="1"/>
  <c r="Y191" i="1"/>
  <c r="Z191" i="1"/>
  <c r="Z219" i="1"/>
  <c r="Y219" i="1"/>
  <c r="Y247" i="1"/>
  <c r="Z247" i="1"/>
  <c r="Y274" i="1"/>
  <c r="Z274" i="1"/>
  <c r="Y301" i="1"/>
  <c r="Z301" i="1"/>
  <c r="N332" i="1"/>
  <c r="Y330" i="1"/>
  <c r="Z330" i="1"/>
  <c r="N347" i="1"/>
  <c r="Y345" i="1"/>
  <c r="Z345" i="1"/>
  <c r="Z359" i="1"/>
  <c r="Y359" i="1"/>
  <c r="Y372" i="1"/>
  <c r="Z372" i="1"/>
  <c r="Z386" i="1"/>
  <c r="Y386" i="1"/>
  <c r="Y401" i="1"/>
  <c r="Z401" i="1"/>
  <c r="Z414" i="1"/>
  <c r="Y414" i="1"/>
  <c r="Z429" i="1"/>
  <c r="Y429" i="1"/>
  <c r="Y443" i="1"/>
  <c r="Z443" i="1"/>
  <c r="Y497" i="1"/>
  <c r="Z497" i="1"/>
  <c r="N512" i="1"/>
  <c r="Y511" i="1"/>
  <c r="Z511" i="1"/>
  <c r="Y524" i="1"/>
  <c r="Z524" i="1"/>
  <c r="Y539" i="1"/>
  <c r="Z539" i="1"/>
  <c r="Y551" i="1"/>
  <c r="Z551" i="1"/>
  <c r="Y565" i="1"/>
  <c r="Z565" i="1"/>
  <c r="Y580" i="1"/>
  <c r="Z580" i="1"/>
  <c r="Y592" i="1"/>
  <c r="Z592" i="1"/>
  <c r="Y606" i="1"/>
  <c r="Z606" i="1"/>
  <c r="Y618" i="1"/>
  <c r="Z618" i="1"/>
  <c r="Y632" i="1"/>
  <c r="Z632" i="1"/>
  <c r="Y644" i="1"/>
  <c r="Z644" i="1"/>
  <c r="N671" i="1"/>
  <c r="Y658" i="1"/>
  <c r="Z658" i="1"/>
  <c r="Y670" i="1"/>
  <c r="Z670" i="1"/>
  <c r="Y685" i="1"/>
  <c r="Z685" i="1"/>
  <c r="Z697" i="1"/>
  <c r="Y697" i="1"/>
  <c r="Y711" i="1"/>
  <c r="Z711" i="1"/>
  <c r="Z726" i="1"/>
  <c r="Y726" i="1"/>
  <c r="Z738" i="1"/>
  <c r="Y738" i="1"/>
  <c r="Y752" i="1"/>
  <c r="Z752" i="1"/>
  <c r="Y21" i="1"/>
  <c r="Z21" i="1"/>
  <c r="Y34" i="1"/>
  <c r="Z34" i="1"/>
  <c r="Z48" i="1"/>
  <c r="Y48" i="1"/>
  <c r="Z61" i="1"/>
  <c r="Y61" i="1"/>
  <c r="AA61" i="1" s="1"/>
  <c r="Y73" i="1"/>
  <c r="Z73" i="1"/>
  <c r="Y88" i="1"/>
  <c r="Z88" i="1"/>
  <c r="Y101" i="1"/>
  <c r="Z101" i="1"/>
  <c r="Z113" i="1"/>
  <c r="Y113" i="1"/>
  <c r="Y125" i="1"/>
  <c r="Z125" i="1"/>
  <c r="Y138" i="1"/>
  <c r="Z138" i="1"/>
  <c r="Y151" i="1"/>
  <c r="Z151" i="1"/>
  <c r="Y164" i="1"/>
  <c r="Z164" i="1"/>
  <c r="Y178" i="1"/>
  <c r="Z178" i="1"/>
  <c r="Y192" i="1"/>
  <c r="Z192" i="1"/>
  <c r="Z208" i="1"/>
  <c r="Y208" i="1"/>
  <c r="N227" i="1"/>
  <c r="Y221" i="1"/>
  <c r="Z221" i="1"/>
  <c r="Y235" i="1"/>
  <c r="Z235" i="1"/>
  <c r="Y248" i="1"/>
  <c r="Z248" i="1"/>
  <c r="Y262" i="1"/>
  <c r="Z262" i="1"/>
  <c r="Y275" i="1"/>
  <c r="Z275" i="1"/>
  <c r="Z288" i="1"/>
  <c r="Y288" i="1"/>
  <c r="Z302" i="1"/>
  <c r="Y302" i="1"/>
  <c r="Z317" i="1"/>
  <c r="Y317" i="1"/>
  <c r="AA317" i="1" s="1"/>
  <c r="Z331" i="1"/>
  <c r="Y331" i="1"/>
  <c r="Y346" i="1"/>
  <c r="Z346" i="1"/>
  <c r="Y360" i="1"/>
  <c r="Z360" i="1"/>
  <c r="Z373" i="1"/>
  <c r="Y373" i="1"/>
  <c r="Z387" i="1"/>
  <c r="Y387" i="1"/>
  <c r="Y402" i="1"/>
  <c r="Z402" i="1"/>
  <c r="Z415" i="1"/>
  <c r="Y415" i="1"/>
  <c r="Y432" i="1"/>
  <c r="Z432" i="1"/>
  <c r="Z444" i="1"/>
  <c r="Y444" i="1"/>
  <c r="AA444" i="1" s="1"/>
  <c r="Z458" i="1"/>
  <c r="Y458" i="1"/>
  <c r="Y470" i="1"/>
  <c r="Z470" i="1"/>
  <c r="Y484" i="1"/>
  <c r="Z484" i="1"/>
  <c r="Y498" i="1"/>
  <c r="Z498" i="1"/>
  <c r="Z513" i="1"/>
  <c r="Y513" i="1"/>
  <c r="Z525" i="1"/>
  <c r="Y525" i="1"/>
  <c r="Y540" i="1"/>
  <c r="Z540" i="1"/>
  <c r="Y552" i="1"/>
  <c r="Z552" i="1"/>
  <c r="N569" i="1"/>
  <c r="Y567" i="1"/>
  <c r="Z567" i="1"/>
  <c r="Y581" i="1"/>
  <c r="Z581" i="1"/>
  <c r="Y593" i="1"/>
  <c r="Z593" i="1"/>
  <c r="Y607" i="1"/>
  <c r="Z607" i="1"/>
  <c r="Y619" i="1"/>
  <c r="Z619" i="1"/>
  <c r="Y633" i="1"/>
  <c r="Z633" i="1"/>
  <c r="Y645" i="1"/>
  <c r="Z645" i="1"/>
  <c r="Y659" i="1"/>
  <c r="Z659" i="1"/>
  <c r="N676" i="1"/>
  <c r="Z672" i="1"/>
  <c r="Y672" i="1"/>
  <c r="Y686" i="1"/>
  <c r="Z686" i="1"/>
  <c r="Y698" i="1"/>
  <c r="Z698" i="1"/>
  <c r="Y712" i="1"/>
  <c r="Z712" i="1"/>
  <c r="Z727" i="1"/>
  <c r="Y727" i="1"/>
  <c r="Y739" i="1"/>
  <c r="Z739" i="1"/>
  <c r="Y753" i="1"/>
  <c r="Z753" i="1"/>
  <c r="Y44" i="1"/>
  <c r="Z44" i="1"/>
  <c r="Y174" i="1"/>
  <c r="Z174" i="1"/>
  <c r="Y283" i="1"/>
  <c r="Z283" i="1"/>
  <c r="Z398" i="1"/>
  <c r="Y398" i="1"/>
  <c r="Z507" i="1"/>
  <c r="Y507" i="1"/>
  <c r="Y615" i="1"/>
  <c r="Z615" i="1"/>
  <c r="Y723" i="1"/>
  <c r="Z723" i="1"/>
  <c r="Z18" i="1"/>
  <c r="Y18" i="1"/>
  <c r="Y135" i="1"/>
  <c r="Z135" i="1"/>
  <c r="Z245" i="1"/>
  <c r="Y245" i="1"/>
  <c r="Y342" i="1"/>
  <c r="Z342" i="1"/>
  <c r="Y441" i="1"/>
  <c r="Z441" i="1"/>
  <c r="Y549" i="1"/>
  <c r="Z549" i="1"/>
  <c r="Z654" i="1"/>
  <c r="Y654" i="1"/>
  <c r="Y750" i="1"/>
  <c r="Z750" i="1"/>
  <c r="Y46" i="1"/>
  <c r="Z46" i="1"/>
  <c r="Z136" i="1"/>
  <c r="Y136" i="1"/>
  <c r="Y232" i="1"/>
  <c r="Z232" i="1"/>
  <c r="Y285" i="1"/>
  <c r="Z285" i="1"/>
  <c r="Y343" i="1"/>
  <c r="Z343" i="1"/>
  <c r="Y442" i="1"/>
  <c r="Z442" i="1"/>
  <c r="Z509" i="1"/>
  <c r="Y509" i="1"/>
  <c r="Y591" i="1"/>
  <c r="Z591" i="1"/>
  <c r="Y669" i="1"/>
  <c r="Z669" i="1"/>
  <c r="Y737" i="1"/>
  <c r="Z737" i="1"/>
  <c r="Y20" i="1"/>
  <c r="Z20" i="1"/>
  <c r="Z60" i="1"/>
  <c r="Y60" i="1"/>
  <c r="Y100" i="1"/>
  <c r="Z100" i="1"/>
  <c r="Z137" i="1"/>
  <c r="Y137" i="1"/>
  <c r="Y177" i="1"/>
  <c r="Z177" i="1"/>
  <c r="N236" i="1"/>
  <c r="Y234" i="1"/>
  <c r="Z234" i="1"/>
  <c r="N292" i="1"/>
  <c r="Y287" i="1"/>
  <c r="Z287" i="1"/>
  <c r="Z457" i="1"/>
  <c r="Y457" i="1"/>
  <c r="Y35" i="1"/>
  <c r="Z35" i="1"/>
  <c r="Z74" i="1"/>
  <c r="Y74" i="1"/>
  <c r="Y114" i="1"/>
  <c r="Z114" i="1"/>
  <c r="Y165" i="1"/>
  <c r="Z165" i="1"/>
  <c r="Y209" i="1"/>
  <c r="Z209" i="1"/>
  <c r="Z249" i="1"/>
  <c r="Y249" i="1"/>
  <c r="Y289" i="1"/>
  <c r="Z289" i="1"/>
  <c r="Z361" i="1"/>
  <c r="Y361" i="1"/>
  <c r="Y403" i="1"/>
  <c r="Z403" i="1"/>
  <c r="Y459" i="1"/>
  <c r="Z459" i="1"/>
  <c r="Y499" i="1"/>
  <c r="Z499" i="1"/>
  <c r="Z541" i="1"/>
  <c r="Y541" i="1"/>
  <c r="Y594" i="1"/>
  <c r="Z594" i="1"/>
  <c r="Y646" i="1"/>
  <c r="Z646" i="1"/>
  <c r="Y687" i="1"/>
  <c r="Z687" i="1"/>
  <c r="Z754" i="1"/>
  <c r="Y754" i="1"/>
  <c r="Y30" i="1"/>
  <c r="Z30" i="1"/>
  <c r="Y146" i="1"/>
  <c r="Z146" i="1"/>
  <c r="Z271" i="1"/>
  <c r="Y271" i="1"/>
  <c r="Y426" i="1"/>
  <c r="Z426" i="1"/>
  <c r="Y548" i="1"/>
  <c r="Z548" i="1"/>
  <c r="Y667" i="1"/>
  <c r="Z667" i="1"/>
  <c r="Y147" i="1"/>
  <c r="Z147" i="1"/>
  <c r="Z272" i="1"/>
  <c r="Y272" i="1"/>
  <c r="Y384" i="1"/>
  <c r="Z384" i="1"/>
  <c r="Y467" i="1"/>
  <c r="Z467" i="1"/>
  <c r="Z578" i="1"/>
  <c r="Y578" i="1"/>
  <c r="Y695" i="1"/>
  <c r="Z695" i="1"/>
  <c r="Z86" i="1"/>
  <c r="Y86" i="1"/>
  <c r="Z148" i="1"/>
  <c r="Y148" i="1"/>
  <c r="Y246" i="1"/>
  <c r="Z246" i="1"/>
  <c r="Y315" i="1"/>
  <c r="Z315" i="1"/>
  <c r="Y413" i="1"/>
  <c r="Z413" i="1"/>
  <c r="Y468" i="1"/>
  <c r="Z468" i="1"/>
  <c r="Y523" i="1"/>
  <c r="Z523" i="1"/>
  <c r="Y564" i="1"/>
  <c r="Z564" i="1"/>
  <c r="Y617" i="1"/>
  <c r="Z617" i="1"/>
  <c r="Y710" i="1"/>
  <c r="Z710" i="1"/>
  <c r="Y47" i="1"/>
  <c r="Z47" i="1"/>
  <c r="Z124" i="1"/>
  <c r="Y124" i="1"/>
  <c r="Y207" i="1"/>
  <c r="Z207" i="1"/>
  <c r="Y316" i="1"/>
  <c r="Z316" i="1"/>
  <c r="Z469" i="1"/>
  <c r="Y469" i="1"/>
  <c r="Y22" i="1"/>
  <c r="Z22" i="1"/>
  <c r="Z62" i="1"/>
  <c r="Y62" i="1"/>
  <c r="Y102" i="1"/>
  <c r="Z102" i="1"/>
  <c r="Y139" i="1"/>
  <c r="Z139" i="1"/>
  <c r="Z179" i="1"/>
  <c r="Y179" i="1"/>
  <c r="Z222" i="1"/>
  <c r="Y222" i="1"/>
  <c r="Y263" i="1"/>
  <c r="Z263" i="1"/>
  <c r="Y303" i="1"/>
  <c r="Z303" i="1"/>
  <c r="N339" i="1"/>
  <c r="Z333" i="1"/>
  <c r="Y333" i="1"/>
  <c r="Z388" i="1"/>
  <c r="Y388" i="1"/>
  <c r="Z433" i="1"/>
  <c r="Y433" i="1"/>
  <c r="Z485" i="1"/>
  <c r="Y485" i="1"/>
  <c r="Y526" i="1"/>
  <c r="Z526" i="1"/>
  <c r="Y568" i="1"/>
  <c r="Z568" i="1"/>
  <c r="Z620" i="1"/>
  <c r="Y620" i="1"/>
  <c r="Z673" i="1"/>
  <c r="Y673" i="1"/>
  <c r="Y728" i="1"/>
  <c r="Z728" i="1"/>
  <c r="Y11" i="1"/>
  <c r="Z11" i="1"/>
  <c r="Y23" i="1"/>
  <c r="Z23" i="1"/>
  <c r="Z36" i="1"/>
  <c r="Y36" i="1"/>
  <c r="AA36" i="1" s="1"/>
  <c r="Y51" i="1"/>
  <c r="Z51" i="1"/>
  <c r="Y63" i="1"/>
  <c r="Z63" i="1"/>
  <c r="Y75" i="1"/>
  <c r="Z75" i="1"/>
  <c r="Y90" i="1"/>
  <c r="Z90" i="1"/>
  <c r="Y103" i="1"/>
  <c r="Z103" i="1"/>
  <c r="Y115" i="1"/>
  <c r="Z115" i="1"/>
  <c r="Y127" i="1"/>
  <c r="Z127" i="1"/>
  <c r="Y140" i="1"/>
  <c r="Z140" i="1"/>
  <c r="Y153" i="1"/>
  <c r="Z153" i="1"/>
  <c r="Y168" i="1"/>
  <c r="Z168" i="1"/>
  <c r="Z180" i="1"/>
  <c r="Y180" i="1"/>
  <c r="Y195" i="1"/>
  <c r="Z195" i="1"/>
  <c r="Z210" i="1"/>
  <c r="Y210" i="1"/>
  <c r="Z223" i="1"/>
  <c r="Y223" i="1"/>
  <c r="Y238" i="1"/>
  <c r="Z238" i="1"/>
  <c r="Z250" i="1"/>
  <c r="Y250" i="1"/>
  <c r="Z264" i="1"/>
  <c r="Y264" i="1"/>
  <c r="Y277" i="1"/>
  <c r="Z277" i="1"/>
  <c r="AA277" i="1" s="1"/>
  <c r="Z290" i="1"/>
  <c r="Y290" i="1"/>
  <c r="Z304" i="1"/>
  <c r="Y304" i="1"/>
  <c r="Y319" i="1"/>
  <c r="Z319" i="1"/>
  <c r="Z334" i="1"/>
  <c r="Y334" i="1"/>
  <c r="Y350" i="1"/>
  <c r="Z350" i="1"/>
  <c r="Z362" i="1"/>
  <c r="Y362" i="1"/>
  <c r="Z375" i="1"/>
  <c r="Y375" i="1"/>
  <c r="Z389" i="1"/>
  <c r="Y389" i="1"/>
  <c r="Y404" i="1"/>
  <c r="Z404" i="1"/>
  <c r="Z417" i="1"/>
  <c r="Y417" i="1"/>
  <c r="Y434" i="1"/>
  <c r="Z434" i="1"/>
  <c r="N454" i="1"/>
  <c r="Y447" i="1"/>
  <c r="Z447" i="1"/>
  <c r="Y460" i="1"/>
  <c r="Z460" i="1"/>
  <c r="Z472" i="1"/>
  <c r="Y472" i="1"/>
  <c r="Z486" i="1"/>
  <c r="Y486" i="1"/>
  <c r="Y500" i="1"/>
  <c r="Z500" i="1"/>
  <c r="Y515" i="1"/>
  <c r="Z515" i="1"/>
  <c r="Y527" i="1"/>
  <c r="Z527" i="1"/>
  <c r="Y542" i="1"/>
  <c r="Z542" i="1"/>
  <c r="Z554" i="1"/>
  <c r="Y554" i="1"/>
  <c r="Y571" i="1"/>
  <c r="Z571" i="1"/>
  <c r="Y583" i="1"/>
  <c r="Z583" i="1"/>
  <c r="N597" i="1"/>
  <c r="Y596" i="1"/>
  <c r="Z596" i="1"/>
  <c r="Y609" i="1"/>
  <c r="Z609" i="1"/>
  <c r="Y621" i="1"/>
  <c r="Z621" i="1"/>
  <c r="Y635" i="1"/>
  <c r="Z635" i="1"/>
  <c r="Y647" i="1"/>
  <c r="Z647" i="1"/>
  <c r="Z661" i="1"/>
  <c r="Y661" i="1"/>
  <c r="Y674" i="1"/>
  <c r="Z674" i="1"/>
  <c r="Y688" i="1"/>
  <c r="Z688" i="1"/>
  <c r="Y700" i="1"/>
  <c r="Z700" i="1"/>
  <c r="Y714" i="1"/>
  <c r="Z714" i="1"/>
  <c r="Y729" i="1"/>
  <c r="Z729" i="1"/>
  <c r="Y741" i="1"/>
  <c r="Z741" i="1"/>
  <c r="Y755" i="1"/>
  <c r="Z755" i="1"/>
  <c r="Z17" i="1"/>
  <c r="Y17" i="1"/>
  <c r="Y57" i="1"/>
  <c r="Z57" i="1"/>
  <c r="Z82" i="1"/>
  <c r="Y82" i="1"/>
  <c r="Y121" i="1"/>
  <c r="Z121" i="1"/>
  <c r="Y160" i="1"/>
  <c r="Z160" i="1"/>
  <c r="Y202" i="1"/>
  <c r="Z202" i="1"/>
  <c r="Y244" i="1"/>
  <c r="Z244" i="1"/>
  <c r="Y297" i="1"/>
  <c r="Z297" i="1"/>
  <c r="Y356" i="1"/>
  <c r="Z356" i="1"/>
  <c r="Z382" i="1"/>
  <c r="Y382" i="1"/>
  <c r="Y453" i="1"/>
  <c r="Z453" i="1"/>
  <c r="Z494" i="1"/>
  <c r="Y494" i="1"/>
  <c r="Y534" i="1"/>
  <c r="Z534" i="1"/>
  <c r="Y577" i="1"/>
  <c r="Z577" i="1"/>
  <c r="Y641" i="1"/>
  <c r="Z641" i="1"/>
  <c r="Y653" i="1"/>
  <c r="Z653" i="1"/>
  <c r="Z708" i="1"/>
  <c r="Y708" i="1"/>
  <c r="Y749" i="1"/>
  <c r="Z749" i="1"/>
  <c r="Y70" i="1"/>
  <c r="Z70" i="1"/>
  <c r="Y203" i="1"/>
  <c r="Z203" i="1"/>
  <c r="Y327" i="1"/>
  <c r="Z327" i="1"/>
  <c r="Z455" i="1"/>
  <c r="Y455" i="1"/>
  <c r="Y537" i="1"/>
  <c r="Z537" i="1"/>
  <c r="Y642" i="1"/>
  <c r="Z642" i="1"/>
  <c r="Y724" i="1"/>
  <c r="Z724" i="1"/>
  <c r="Y59" i="1"/>
  <c r="Z59" i="1"/>
  <c r="Z111" i="1"/>
  <c r="Y111" i="1"/>
  <c r="Y176" i="1"/>
  <c r="Z176" i="1"/>
  <c r="Z273" i="1"/>
  <c r="Y273" i="1"/>
  <c r="Y328" i="1"/>
  <c r="Z328" i="1"/>
  <c r="Y428" i="1"/>
  <c r="Z428" i="1"/>
  <c r="Z496" i="1"/>
  <c r="Y496" i="1"/>
  <c r="Y579" i="1"/>
  <c r="Z579" i="1"/>
  <c r="Z643" i="1"/>
  <c r="Y643" i="1"/>
  <c r="Z751" i="1"/>
  <c r="Y751" i="1"/>
  <c r="Y72" i="1"/>
  <c r="Z72" i="1"/>
  <c r="N158" i="1"/>
  <c r="Z150" i="1"/>
  <c r="Y150" i="1"/>
  <c r="Y261" i="1"/>
  <c r="Z261" i="1"/>
  <c r="N489" i="1"/>
  <c r="Y483" i="1"/>
  <c r="Z483" i="1"/>
  <c r="Y50" i="1"/>
  <c r="Z50" i="1"/>
  <c r="Y89" i="1"/>
  <c r="Z89" i="1"/>
  <c r="Y126" i="1"/>
  <c r="Z126" i="1"/>
  <c r="Z152" i="1"/>
  <c r="Y152" i="1"/>
  <c r="N199" i="1"/>
  <c r="Z194" i="1"/>
  <c r="Y194" i="1"/>
  <c r="Y237" i="1"/>
  <c r="Z237" i="1"/>
  <c r="Y276" i="1"/>
  <c r="Z276" i="1"/>
  <c r="Y318" i="1"/>
  <c r="Z318" i="1"/>
  <c r="Z349" i="1"/>
  <c r="Y349" i="1"/>
  <c r="AA349" i="1" s="1"/>
  <c r="Z374" i="1"/>
  <c r="Y374" i="1"/>
  <c r="Z416" i="1"/>
  <c r="Y416" i="1"/>
  <c r="Z445" i="1"/>
  <c r="Y445" i="1"/>
  <c r="Z471" i="1"/>
  <c r="Y471" i="1"/>
  <c r="Z514" i="1"/>
  <c r="Y514" i="1"/>
  <c r="Z553" i="1"/>
  <c r="Y553" i="1"/>
  <c r="AA553" i="1" s="1"/>
  <c r="Y582" i="1"/>
  <c r="Z582" i="1"/>
  <c r="Z608" i="1"/>
  <c r="Y608" i="1"/>
  <c r="Y634" i="1"/>
  <c r="Z634" i="1"/>
  <c r="Y660" i="1"/>
  <c r="Z660" i="1"/>
  <c r="Y699" i="1"/>
  <c r="Z699" i="1"/>
  <c r="Y713" i="1"/>
  <c r="Z713" i="1"/>
  <c r="Y740" i="1"/>
  <c r="Z740" i="1"/>
  <c r="Y12" i="1"/>
  <c r="Z12" i="1"/>
  <c r="Z24" i="1"/>
  <c r="Y24" i="1"/>
  <c r="Z37" i="1"/>
  <c r="Y37" i="1"/>
  <c r="Y52" i="1"/>
  <c r="Z52" i="1"/>
  <c r="Y64" i="1"/>
  <c r="Z64" i="1"/>
  <c r="Y76" i="1"/>
  <c r="Z76" i="1"/>
  <c r="Y91" i="1"/>
  <c r="Z91" i="1"/>
  <c r="Z104" i="1"/>
  <c r="Y104" i="1"/>
  <c r="Y116" i="1"/>
  <c r="Z116" i="1"/>
  <c r="Y128" i="1"/>
  <c r="Z128" i="1"/>
  <c r="Y141" i="1"/>
  <c r="Z141" i="1"/>
  <c r="Y154" i="1"/>
  <c r="Z154" i="1"/>
  <c r="Y169" i="1"/>
  <c r="Z169" i="1"/>
  <c r="Z181" i="1"/>
  <c r="Y181" i="1"/>
  <c r="Y196" i="1"/>
  <c r="Z196" i="1"/>
  <c r="Y211" i="1"/>
  <c r="Z211" i="1"/>
  <c r="Y224" i="1"/>
  <c r="Z224" i="1"/>
  <c r="Y239" i="1"/>
  <c r="Z239" i="1"/>
  <c r="Z251" i="1"/>
  <c r="Y251" i="1"/>
  <c r="Y265" i="1"/>
  <c r="Z265" i="1"/>
  <c r="Y278" i="1"/>
  <c r="Z278" i="1"/>
  <c r="Y291" i="1"/>
  <c r="Z291" i="1"/>
  <c r="Z305" i="1"/>
  <c r="Y305" i="1"/>
  <c r="Y320" i="1"/>
  <c r="Z320" i="1"/>
  <c r="Y335" i="1"/>
  <c r="Z335" i="1"/>
  <c r="Y351" i="1"/>
  <c r="Z351" i="1"/>
  <c r="Z364" i="1"/>
  <c r="Y364" i="1"/>
  <c r="Z376" i="1"/>
  <c r="Y376" i="1"/>
  <c r="N395" i="1"/>
  <c r="Y391" i="1"/>
  <c r="Z391" i="1"/>
  <c r="Z405" i="1"/>
  <c r="Y405" i="1"/>
  <c r="N420" i="1"/>
  <c r="Y419" i="1"/>
  <c r="Z419" i="1"/>
  <c r="Y435" i="1"/>
  <c r="Z435" i="1"/>
  <c r="Y448" i="1"/>
  <c r="Z448" i="1"/>
  <c r="Y461" i="1"/>
  <c r="Z461" i="1"/>
  <c r="N482" i="1"/>
  <c r="Z474" i="1"/>
  <c r="Y474" i="1"/>
  <c r="Y487" i="1"/>
  <c r="Z487" i="1"/>
  <c r="Y501" i="1"/>
  <c r="Z501" i="1"/>
  <c r="Y516" i="1"/>
  <c r="Z516" i="1"/>
  <c r="Y528" i="1"/>
  <c r="Z528" i="1"/>
  <c r="Y543" i="1"/>
  <c r="Z543" i="1"/>
  <c r="Y555" i="1"/>
  <c r="Z555" i="1"/>
  <c r="Y572" i="1"/>
  <c r="Z572" i="1"/>
  <c r="Y584" i="1"/>
  <c r="Z584" i="1"/>
  <c r="Y598" i="1"/>
  <c r="Z598" i="1"/>
  <c r="Y610" i="1"/>
  <c r="Z610" i="1"/>
  <c r="Z622" i="1"/>
  <c r="Y622" i="1"/>
  <c r="Y636" i="1"/>
  <c r="Z636" i="1"/>
  <c r="Z648" i="1"/>
  <c r="Y648" i="1"/>
  <c r="Y662" i="1"/>
  <c r="Z662" i="1"/>
  <c r="Y675" i="1"/>
  <c r="Z675" i="1"/>
  <c r="Y689" i="1"/>
  <c r="Z689" i="1"/>
  <c r="N705" i="1"/>
  <c r="Z702" i="1"/>
  <c r="Y702" i="1"/>
  <c r="Z715" i="1"/>
  <c r="Y715" i="1"/>
  <c r="Y730" i="1"/>
  <c r="Z730" i="1"/>
  <c r="Y742" i="1"/>
  <c r="Z742" i="1"/>
  <c r="N758" i="1"/>
  <c r="Y757" i="1"/>
  <c r="Z757" i="1"/>
  <c r="Y96" i="1"/>
  <c r="Z96" i="1"/>
  <c r="Y216" i="1"/>
  <c r="Z216" i="1"/>
  <c r="Y313" i="1"/>
  <c r="Z313" i="1"/>
  <c r="Y411" i="1"/>
  <c r="Z411" i="1"/>
  <c r="Z521" i="1"/>
  <c r="Y521" i="1"/>
  <c r="Y627" i="1"/>
  <c r="Z627" i="1"/>
  <c r="Y735" i="1"/>
  <c r="Z735" i="1"/>
  <c r="Y58" i="1"/>
  <c r="Z58" i="1"/>
  <c r="Y175" i="1"/>
  <c r="Z175" i="1"/>
  <c r="Z314" i="1"/>
  <c r="Y314" i="1"/>
  <c r="Y427" i="1"/>
  <c r="Z427" i="1"/>
  <c r="Y522" i="1"/>
  <c r="Z522" i="1"/>
  <c r="Z590" i="1"/>
  <c r="Y590" i="1"/>
  <c r="Y668" i="1"/>
  <c r="Z668" i="1"/>
  <c r="Z71" i="1"/>
  <c r="Y71" i="1"/>
  <c r="Z206" i="1"/>
  <c r="Y206" i="1"/>
  <c r="Z371" i="1"/>
  <c r="Y371" i="1"/>
  <c r="Y656" i="1"/>
  <c r="Z656" i="1"/>
  <c r="Y38" i="1"/>
  <c r="Z38" i="1"/>
  <c r="Y77" i="1"/>
  <c r="Z77" i="1"/>
  <c r="Y117" i="1"/>
  <c r="Z117" i="1"/>
  <c r="Y155" i="1"/>
  <c r="Z155" i="1"/>
  <c r="Y197" i="1"/>
  <c r="Z197" i="1"/>
  <c r="Y252" i="1"/>
  <c r="Z252" i="1"/>
  <c r="Y293" i="1"/>
  <c r="Z293" i="1"/>
  <c r="Y321" i="1"/>
  <c r="Z321" i="1"/>
  <c r="Y365" i="1"/>
  <c r="Z365" i="1"/>
  <c r="Y406" i="1"/>
  <c r="Z406" i="1"/>
  <c r="Y421" i="1"/>
  <c r="Z421" i="1"/>
  <c r="Y462" i="1"/>
  <c r="Z462" i="1"/>
  <c r="Z502" i="1"/>
  <c r="Y502" i="1"/>
  <c r="Y544" i="1"/>
  <c r="Z544" i="1"/>
  <c r="Y585" i="1"/>
  <c r="Z585" i="1"/>
  <c r="Y623" i="1"/>
  <c r="Z623" i="1"/>
  <c r="Y649" i="1"/>
  <c r="Z649" i="1"/>
  <c r="Z690" i="1"/>
  <c r="Y690" i="1"/>
  <c r="Y731" i="1"/>
  <c r="Z731" i="1"/>
  <c r="Z14" i="1"/>
  <c r="Y14" i="1"/>
  <c r="Y27" i="1"/>
  <c r="Z27" i="1"/>
  <c r="Y40" i="1"/>
  <c r="Z40" i="1"/>
  <c r="Z54" i="1"/>
  <c r="Y54" i="1"/>
  <c r="Y66" i="1"/>
  <c r="Z66" i="1"/>
  <c r="Y78" i="1"/>
  <c r="Z78" i="1"/>
  <c r="Y93" i="1"/>
  <c r="Z93" i="1"/>
  <c r="Z106" i="1"/>
  <c r="Y106" i="1"/>
  <c r="Y118" i="1"/>
  <c r="Z118" i="1"/>
  <c r="Y130" i="1"/>
  <c r="Z130" i="1"/>
  <c r="Y143" i="1"/>
  <c r="Z143" i="1"/>
  <c r="Z156" i="1"/>
  <c r="Y156" i="1"/>
  <c r="Y171" i="1"/>
  <c r="Z171" i="1"/>
  <c r="Z184" i="1"/>
  <c r="Y184" i="1"/>
  <c r="Y198" i="1"/>
  <c r="Z198" i="1"/>
  <c r="Y213" i="1"/>
  <c r="Z213" i="1"/>
  <c r="Y226" i="1"/>
  <c r="Z226" i="1"/>
  <c r="Z241" i="1"/>
  <c r="Y241" i="1"/>
  <c r="Y253" i="1"/>
  <c r="Z253" i="1"/>
  <c r="Y267" i="1"/>
  <c r="Z267" i="1"/>
  <c r="Z280" i="1"/>
  <c r="Y280" i="1"/>
  <c r="Y294" i="1"/>
  <c r="Z294" i="1"/>
  <c r="Y310" i="1"/>
  <c r="Z310" i="1"/>
  <c r="Y322" i="1"/>
  <c r="Z322" i="1"/>
  <c r="Y337" i="1"/>
  <c r="Z337" i="1"/>
  <c r="Y353" i="1"/>
  <c r="Z353" i="1"/>
  <c r="Z366" i="1"/>
  <c r="Y366" i="1"/>
  <c r="N383" i="1"/>
  <c r="Z379" i="1"/>
  <c r="Y379" i="1"/>
  <c r="Y393" i="1"/>
  <c r="Z393" i="1"/>
  <c r="Z407" i="1"/>
  <c r="Y407" i="1"/>
  <c r="Y422" i="1"/>
  <c r="Z422" i="1"/>
  <c r="Z437" i="1"/>
  <c r="Y437" i="1"/>
  <c r="Z450" i="1"/>
  <c r="Y450" i="1"/>
  <c r="Y463" i="1"/>
  <c r="Z463" i="1"/>
  <c r="Y476" i="1"/>
  <c r="Z476" i="1"/>
  <c r="Y491" i="1"/>
  <c r="Z491" i="1"/>
  <c r="Y503" i="1"/>
  <c r="Z503" i="1"/>
  <c r="Y518" i="1"/>
  <c r="Z518" i="1"/>
  <c r="Z530" i="1"/>
  <c r="Y530" i="1"/>
  <c r="Z545" i="1"/>
  <c r="Y545" i="1"/>
  <c r="Z559" i="1"/>
  <c r="Y559" i="1"/>
  <c r="AA559" i="1" s="1"/>
  <c r="Z574" i="1"/>
  <c r="Y574" i="1"/>
  <c r="Z586" i="1"/>
  <c r="Y586" i="1"/>
  <c r="Y600" i="1"/>
  <c r="Z600" i="1"/>
  <c r="Y612" i="1"/>
  <c r="Z612" i="1"/>
  <c r="Y624" i="1"/>
  <c r="Z624" i="1"/>
  <c r="Y638" i="1"/>
  <c r="Z638" i="1"/>
  <c r="Y650" i="1"/>
  <c r="Z650" i="1"/>
  <c r="Y664" i="1"/>
  <c r="Z664" i="1"/>
  <c r="Z679" i="1"/>
  <c r="Y679" i="1"/>
  <c r="Z691" i="1"/>
  <c r="Y691" i="1"/>
  <c r="Y704" i="1"/>
  <c r="Z704" i="1"/>
  <c r="Y717" i="1"/>
  <c r="Z717" i="1"/>
  <c r="Y732" i="1"/>
  <c r="Z732" i="1"/>
  <c r="Z744" i="1"/>
  <c r="Y744" i="1"/>
  <c r="Y134" i="1"/>
  <c r="Z134" i="1"/>
  <c r="Z258" i="1"/>
  <c r="Y258" i="1"/>
  <c r="Y369" i="1"/>
  <c r="Z369" i="1"/>
  <c r="Z479" i="1"/>
  <c r="Y479" i="1"/>
  <c r="AA479" i="1" s="1"/>
  <c r="Y589" i="1"/>
  <c r="Z589" i="1"/>
  <c r="Y682" i="1"/>
  <c r="Z682" i="1"/>
  <c r="Z97" i="1"/>
  <c r="Y97" i="1"/>
  <c r="Y231" i="1"/>
  <c r="Z231" i="1"/>
  <c r="Y370" i="1"/>
  <c r="Z370" i="1"/>
  <c r="Z495" i="1"/>
  <c r="Y495" i="1"/>
  <c r="Z604" i="1"/>
  <c r="Y604" i="1"/>
  <c r="Z709" i="1"/>
  <c r="Y709" i="1"/>
  <c r="Y98" i="1"/>
  <c r="Z98" i="1"/>
  <c r="Y218" i="1"/>
  <c r="Z218" i="1"/>
  <c r="Y400" i="1"/>
  <c r="Z400" i="1"/>
  <c r="Y696" i="1"/>
  <c r="Z696" i="1"/>
  <c r="Y26" i="1"/>
  <c r="Z26" i="1"/>
  <c r="Y65" i="1"/>
  <c r="Z65" i="1"/>
  <c r="Y105" i="1"/>
  <c r="Z105" i="1"/>
  <c r="Z142" i="1"/>
  <c r="Y142" i="1"/>
  <c r="Z183" i="1"/>
  <c r="Y183" i="1"/>
  <c r="Y225" i="1"/>
  <c r="Z225" i="1"/>
  <c r="Y266" i="1"/>
  <c r="Z266" i="1"/>
  <c r="Z306" i="1"/>
  <c r="Y306" i="1"/>
  <c r="Y352" i="1"/>
  <c r="Z352" i="1"/>
  <c r="Z392" i="1"/>
  <c r="Y392" i="1"/>
  <c r="Y436" i="1"/>
  <c r="Z436" i="1"/>
  <c r="Y475" i="1"/>
  <c r="Z475" i="1"/>
  <c r="Y517" i="1"/>
  <c r="Z517" i="1"/>
  <c r="N558" i="1"/>
  <c r="Y557" i="1"/>
  <c r="Z557" i="1"/>
  <c r="Y599" i="1"/>
  <c r="Z599" i="1"/>
  <c r="Y637" i="1"/>
  <c r="Z637" i="1"/>
  <c r="Y678" i="1"/>
  <c r="Z678" i="1"/>
  <c r="Y716" i="1"/>
  <c r="Z716" i="1"/>
  <c r="Y15" i="1"/>
  <c r="Z15" i="1"/>
  <c r="Z55" i="1"/>
  <c r="Y55" i="1"/>
  <c r="Y79" i="1"/>
  <c r="Z79" i="1"/>
  <c r="Y107" i="1"/>
  <c r="Z107" i="1"/>
  <c r="Y132" i="1"/>
  <c r="Z132" i="1"/>
  <c r="Z172" i="1"/>
  <c r="Y172" i="1"/>
  <c r="Y214" i="1"/>
  <c r="Z214" i="1"/>
  <c r="Y242" i="1"/>
  <c r="Z242" i="1"/>
  <c r="Z268" i="1"/>
  <c r="Y268" i="1"/>
  <c r="Z295" i="1"/>
  <c r="Y295" i="1"/>
  <c r="AA295" i="1" s="1"/>
  <c r="Y323" i="1"/>
  <c r="Z323" i="1"/>
  <c r="Y338" i="1"/>
  <c r="Z338" i="1"/>
  <c r="Z367" i="1"/>
  <c r="Y367" i="1"/>
  <c r="Y380" i="1"/>
  <c r="Z380" i="1"/>
  <c r="Z394" i="1"/>
  <c r="Y394" i="1"/>
  <c r="Y408" i="1"/>
  <c r="Z408" i="1"/>
  <c r="Y438" i="1"/>
  <c r="Z438" i="1"/>
  <c r="Z451" i="1"/>
  <c r="Y451" i="1"/>
  <c r="Y464" i="1"/>
  <c r="Z464" i="1"/>
  <c r="Z477" i="1"/>
  <c r="Y477" i="1"/>
  <c r="Z492" i="1"/>
  <c r="Y492" i="1"/>
  <c r="Y504" i="1"/>
  <c r="Z504" i="1"/>
  <c r="Y519" i="1"/>
  <c r="Z519" i="1"/>
  <c r="Y531" i="1"/>
  <c r="Z531" i="1"/>
  <c r="Y546" i="1"/>
  <c r="Z546" i="1"/>
  <c r="Y560" i="1"/>
  <c r="Z560" i="1"/>
  <c r="Z575" i="1"/>
  <c r="Y575" i="1"/>
  <c r="Z587" i="1"/>
  <c r="Y587" i="1"/>
  <c r="Y601" i="1"/>
  <c r="Z601" i="1"/>
  <c r="Y613" i="1"/>
  <c r="Z613" i="1"/>
  <c r="Y639" i="1"/>
  <c r="Z639" i="1"/>
  <c r="Y651" i="1"/>
  <c r="Z651" i="1"/>
  <c r="Y665" i="1"/>
  <c r="Z665" i="1"/>
  <c r="Y680" i="1"/>
  <c r="Z680" i="1"/>
  <c r="Y692" i="1"/>
  <c r="Z692" i="1"/>
  <c r="Y706" i="1"/>
  <c r="Z706" i="1"/>
  <c r="N720" i="1"/>
  <c r="Y719" i="1"/>
  <c r="Z719" i="1"/>
  <c r="Z733" i="1"/>
  <c r="Y733" i="1"/>
  <c r="N747" i="1"/>
  <c r="Y746" i="1"/>
  <c r="Z746" i="1"/>
  <c r="Y109" i="1"/>
  <c r="Z109" i="1"/>
  <c r="Y230" i="1"/>
  <c r="Z230" i="1"/>
  <c r="Y341" i="1"/>
  <c r="Z341" i="1"/>
  <c r="Z466" i="1"/>
  <c r="Y466" i="1"/>
  <c r="Y603" i="1"/>
  <c r="Z603" i="1"/>
  <c r="Z31" i="1"/>
  <c r="Y31" i="1"/>
  <c r="Y85" i="1"/>
  <c r="Z85" i="1"/>
  <c r="Z110" i="1"/>
  <c r="Y110" i="1"/>
  <c r="Z161" i="1"/>
  <c r="Y161" i="1"/>
  <c r="Y188" i="1"/>
  <c r="Z188" i="1"/>
  <c r="Z259" i="1"/>
  <c r="Y259" i="1"/>
  <c r="Y284" i="1"/>
  <c r="Z284" i="1"/>
  <c r="Y357" i="1"/>
  <c r="Z357" i="1"/>
  <c r="Z412" i="1"/>
  <c r="Y412" i="1"/>
  <c r="Y480" i="1"/>
  <c r="Z480" i="1"/>
  <c r="Z563" i="1"/>
  <c r="Y563" i="1"/>
  <c r="Z616" i="1"/>
  <c r="Y616" i="1"/>
  <c r="Y683" i="1"/>
  <c r="Z683" i="1"/>
  <c r="Z19" i="1"/>
  <c r="Y19" i="1"/>
  <c r="Z162" i="1"/>
  <c r="Y162" i="1"/>
  <c r="Y358" i="1"/>
  <c r="Z358" i="1"/>
  <c r="Z684" i="1"/>
  <c r="Y684" i="1"/>
  <c r="Y13" i="1"/>
  <c r="Z13" i="1"/>
  <c r="Z53" i="1"/>
  <c r="Y53" i="1"/>
  <c r="Z92" i="1"/>
  <c r="Y92" i="1"/>
  <c r="Y129" i="1"/>
  <c r="Z129" i="1"/>
  <c r="Y170" i="1"/>
  <c r="Z170" i="1"/>
  <c r="Z212" i="1"/>
  <c r="Y212" i="1"/>
  <c r="Z240" i="1"/>
  <c r="Y240" i="1"/>
  <c r="Y279" i="1"/>
  <c r="Z279" i="1"/>
  <c r="Z336" i="1"/>
  <c r="Y336" i="1"/>
  <c r="Y377" i="1"/>
  <c r="Z377" i="1"/>
  <c r="Z449" i="1"/>
  <c r="Y449" i="1"/>
  <c r="Y488" i="1"/>
  <c r="Z488" i="1"/>
  <c r="Y529" i="1"/>
  <c r="Z529" i="1"/>
  <c r="Y573" i="1"/>
  <c r="Z573" i="1"/>
  <c r="Y611" i="1"/>
  <c r="Z611" i="1"/>
  <c r="Y663" i="1"/>
  <c r="Z663" i="1"/>
  <c r="Y703" i="1"/>
  <c r="Z703" i="1"/>
  <c r="Y743" i="1"/>
  <c r="Z743" i="1"/>
  <c r="Y28" i="1"/>
  <c r="Z28" i="1"/>
  <c r="Y41" i="1"/>
  <c r="Z41" i="1"/>
  <c r="Y67" i="1"/>
  <c r="Z67" i="1"/>
  <c r="Y94" i="1"/>
  <c r="Z94" i="1"/>
  <c r="Z119" i="1"/>
  <c r="Y119" i="1"/>
  <c r="Y144" i="1"/>
  <c r="Z144" i="1"/>
  <c r="Z157" i="1"/>
  <c r="Y157" i="1"/>
  <c r="Y185" i="1"/>
  <c r="Z185" i="1"/>
  <c r="Z200" i="1"/>
  <c r="Y200" i="1"/>
  <c r="Z228" i="1"/>
  <c r="Y228" i="1"/>
  <c r="Y256" i="1"/>
  <c r="Z256" i="1"/>
  <c r="Y281" i="1"/>
  <c r="Z281" i="1"/>
  <c r="Y311" i="1"/>
  <c r="Z311" i="1"/>
  <c r="Y354" i="1"/>
  <c r="Z354" i="1"/>
  <c r="Y423" i="1"/>
  <c r="Z423" i="1"/>
  <c r="Y625" i="1"/>
  <c r="Z625" i="1"/>
  <c r="Y16" i="1"/>
  <c r="Z16" i="1"/>
  <c r="Y29" i="1"/>
  <c r="Z29" i="1"/>
  <c r="Z42" i="1"/>
  <c r="Y42" i="1"/>
  <c r="Y56" i="1"/>
  <c r="Z56" i="1"/>
  <c r="Y68" i="1"/>
  <c r="Z68" i="1"/>
  <c r="Y80" i="1"/>
  <c r="Z80" i="1"/>
  <c r="Y95" i="1"/>
  <c r="Z95" i="1"/>
  <c r="Y108" i="1"/>
  <c r="Z108" i="1"/>
  <c r="Z120" i="1"/>
  <c r="Y120" i="1"/>
  <c r="Y133" i="1"/>
  <c r="Z133" i="1"/>
  <c r="Y145" i="1"/>
  <c r="Z145" i="1"/>
  <c r="Y159" i="1"/>
  <c r="Z159" i="1"/>
  <c r="Z173" i="1"/>
  <c r="Y173" i="1"/>
  <c r="Z186" i="1"/>
  <c r="Y186" i="1"/>
  <c r="Z201" i="1"/>
  <c r="Y201" i="1"/>
  <c r="Y215" i="1"/>
  <c r="Z215" i="1"/>
  <c r="Y229" i="1"/>
  <c r="Z229" i="1"/>
  <c r="Z243" i="1"/>
  <c r="Y243" i="1"/>
  <c r="Y257" i="1"/>
  <c r="Z257" i="1"/>
  <c r="Y269" i="1"/>
  <c r="Z269" i="1"/>
  <c r="Z282" i="1"/>
  <c r="Y282" i="1"/>
  <c r="Y296" i="1"/>
  <c r="Z296" i="1"/>
  <c r="Z312" i="1"/>
  <c r="Y312" i="1"/>
  <c r="N329" i="1"/>
  <c r="Y325" i="1"/>
  <c r="Z325" i="1"/>
  <c r="N344" i="1"/>
  <c r="Y340" i="1"/>
  <c r="Z340" i="1"/>
  <c r="Y355" i="1"/>
  <c r="Z355" i="1"/>
  <c r="Y368" i="1"/>
  <c r="Z368" i="1"/>
  <c r="Z381" i="1"/>
  <c r="Y381" i="1"/>
  <c r="Y397" i="1"/>
  <c r="Z397" i="1"/>
  <c r="Y409" i="1"/>
  <c r="Z409" i="1"/>
  <c r="Z424" i="1"/>
  <c r="Y424" i="1"/>
  <c r="Y439" i="1"/>
  <c r="Z439" i="1"/>
  <c r="Y452" i="1"/>
  <c r="Z452" i="1"/>
  <c r="Y465" i="1"/>
  <c r="Z465" i="1"/>
  <c r="Z478" i="1"/>
  <c r="Y478" i="1"/>
  <c r="Y493" i="1"/>
  <c r="Z493" i="1"/>
  <c r="N510" i="1"/>
  <c r="Y506" i="1"/>
  <c r="Z506" i="1"/>
  <c r="Z520" i="1"/>
  <c r="Y520" i="1"/>
  <c r="Y533" i="1"/>
  <c r="Z533" i="1"/>
  <c r="Y547" i="1"/>
  <c r="Z547" i="1"/>
  <c r="Y561" i="1"/>
  <c r="Z561" i="1"/>
  <c r="Y576" i="1"/>
  <c r="Z576" i="1"/>
  <c r="Y588" i="1"/>
  <c r="Z588" i="1"/>
  <c r="Y602" i="1"/>
  <c r="Z602" i="1"/>
  <c r="Y614" i="1"/>
  <c r="Z614" i="1"/>
  <c r="Y626" i="1"/>
  <c r="Z626" i="1"/>
  <c r="Y640" i="1"/>
  <c r="Z640" i="1"/>
  <c r="Y652" i="1"/>
  <c r="Z652" i="1"/>
  <c r="Z666" i="1"/>
  <c r="Y666" i="1"/>
  <c r="Y681" i="1"/>
  <c r="Z681" i="1"/>
  <c r="Y693" i="1"/>
  <c r="Z693" i="1"/>
  <c r="Y707" i="1"/>
  <c r="Z707" i="1"/>
  <c r="Y722" i="1"/>
  <c r="Z722" i="1"/>
  <c r="Y734" i="1"/>
  <c r="Z734" i="1"/>
  <c r="Y748" i="1"/>
  <c r="Z748" i="1"/>
  <c r="N655" i="1"/>
  <c r="W473" i="1"/>
  <c r="W556" i="1"/>
  <c r="N81" i="1"/>
  <c r="N254" i="1"/>
  <c r="N363" i="1"/>
  <c r="W131" i="1"/>
  <c r="W671" i="1"/>
  <c r="N378" i="1"/>
  <c r="N630" i="1"/>
  <c r="N324" i="1"/>
  <c r="N535" i="1"/>
  <c r="N756" i="1"/>
  <c r="W39" i="1"/>
  <c r="W190" i="1"/>
  <c r="N49" i="1"/>
  <c r="N286" i="1"/>
  <c r="N99" i="1"/>
  <c r="N390" i="1"/>
  <c r="N220" i="1"/>
  <c r="N657" i="1"/>
  <c r="W166" i="1"/>
  <c r="W329" i="1"/>
  <c r="W344" i="1"/>
  <c r="W410" i="1"/>
  <c r="W510" i="1"/>
  <c r="W535" i="1"/>
  <c r="W745" i="1"/>
  <c r="W756" i="1"/>
  <c r="N595" i="1"/>
  <c r="W446" i="1"/>
  <c r="W532" i="1"/>
  <c r="N25" i="1"/>
  <c r="N39" i="1"/>
  <c r="N190" i="1"/>
  <c r="N300" i="1"/>
  <c r="N425" i="1"/>
  <c r="N701" i="1"/>
  <c r="W25" i="1"/>
  <c r="W81" i="1"/>
  <c r="W199" i="1"/>
  <c r="W254" i="1"/>
  <c r="W339" i="1"/>
  <c r="W363" i="1"/>
  <c r="N131" i="1"/>
  <c r="N505" i="1"/>
  <c r="N566" i="1"/>
  <c r="W182" i="1"/>
  <c r="W454" i="1"/>
  <c r="W595" i="1"/>
  <c r="W631" i="1" s="1"/>
  <c r="N307" i="1"/>
  <c r="N182" i="1"/>
  <c r="N718" i="1"/>
  <c r="W378" i="1"/>
  <c r="W482" i="1"/>
  <c r="W630" i="1"/>
  <c r="N446" i="1"/>
  <c r="W655" i="1"/>
  <c r="N43" i="1"/>
  <c r="N149" i="1"/>
  <c r="N233" i="1"/>
  <c r="N745" i="1"/>
  <c r="W300" i="1"/>
  <c r="W701" i="1"/>
  <c r="N532" i="1"/>
  <c r="N270" i="1"/>
  <c r="N410" i="1"/>
  <c r="N418" i="1"/>
  <c r="N430" i="1"/>
  <c r="W324" i="1"/>
  <c r="W383" i="1"/>
  <c r="W505" i="1"/>
  <c r="W566" i="1"/>
  <c r="W99" i="1"/>
  <c r="W220" i="1"/>
  <c r="N204" i="1"/>
  <c r="N166" i="1"/>
  <c r="N83" i="1"/>
  <c r="N473" i="1"/>
  <c r="N556" i="1"/>
  <c r="W149" i="1"/>
  <c r="W204" i="1"/>
  <c r="W233" i="1"/>
  <c r="W270" i="1"/>
  <c r="W718" i="1"/>
  <c r="Z10" i="1"/>
  <c r="Y10" i="1"/>
  <c r="AA150" i="1" l="1"/>
  <c r="AA495" i="1"/>
  <c r="AA53" i="1"/>
  <c r="AA371" i="1"/>
  <c r="AA494" i="1"/>
  <c r="AA362" i="1"/>
  <c r="AA54" i="1"/>
  <c r="AA305" i="1"/>
  <c r="AA60" i="1"/>
  <c r="AA521" i="1"/>
  <c r="AA525" i="1"/>
  <c r="AA587" i="1"/>
  <c r="N631" i="1"/>
  <c r="AA628" i="1"/>
  <c r="AA726" i="1"/>
  <c r="AA123" i="1"/>
  <c r="AA666" i="1"/>
  <c r="AA733" i="1"/>
  <c r="AA97" i="1"/>
  <c r="AA679" i="1"/>
  <c r="AA437" i="1"/>
  <c r="AA419" i="1"/>
  <c r="AA181" i="1"/>
  <c r="AA104" i="1"/>
  <c r="AA24" i="1"/>
  <c r="AA445" i="1"/>
  <c r="AA361" i="1"/>
  <c r="AA672" i="1"/>
  <c r="AA360" i="1"/>
  <c r="AA325" i="1"/>
  <c r="AA604" i="1"/>
  <c r="AA574" i="1"/>
  <c r="AA407" i="1"/>
  <c r="AA702" i="1"/>
  <c r="AA374" i="1"/>
  <c r="AA554" i="1"/>
  <c r="AA472" i="1"/>
  <c r="AA179" i="1"/>
  <c r="AA148" i="1"/>
  <c r="AA272" i="1"/>
  <c r="AA541" i="1"/>
  <c r="AA249" i="1"/>
  <c r="AA509" i="1"/>
  <c r="AA245" i="1"/>
  <c r="AA398" i="1"/>
  <c r="AA727" i="1"/>
  <c r="AA415" i="1"/>
  <c r="AA331" i="1"/>
  <c r="AA385" i="1"/>
  <c r="W205" i="1"/>
  <c r="AA298" i="1"/>
  <c r="N490" i="1"/>
  <c r="Y490" i="1" s="1"/>
  <c r="AA571" i="1"/>
  <c r="W396" i="1"/>
  <c r="AA124" i="1"/>
  <c r="AA754" i="1"/>
  <c r="AA493" i="1"/>
  <c r="AA95" i="1"/>
  <c r="AA256" i="1"/>
  <c r="AA170" i="1"/>
  <c r="AA480" i="1"/>
  <c r="AA546" i="1"/>
  <c r="AA253" i="1"/>
  <c r="AA93" i="1"/>
  <c r="AA544" i="1"/>
  <c r="AA77" i="1"/>
  <c r="AA579" i="1"/>
  <c r="W308" i="1"/>
  <c r="W677" i="1"/>
  <c r="AA340" i="1"/>
  <c r="AA269" i="1"/>
  <c r="AA108" i="1"/>
  <c r="AA29" i="1"/>
  <c r="AA281" i="1"/>
  <c r="AA144" i="1"/>
  <c r="AA743" i="1"/>
  <c r="AA488" i="1"/>
  <c r="AA188" i="1"/>
  <c r="AA466" i="1"/>
  <c r="AA651" i="1"/>
  <c r="AA560" i="1"/>
  <c r="AA380" i="1"/>
  <c r="AA242" i="1"/>
  <c r="AA557" i="1"/>
  <c r="AA306" i="1"/>
  <c r="AA709" i="1"/>
  <c r="AA744" i="1"/>
  <c r="AA586" i="1"/>
  <c r="AA422" i="1"/>
  <c r="AA353" i="1"/>
  <c r="AA715" i="1"/>
  <c r="AA251" i="1"/>
  <c r="AA358" i="1"/>
  <c r="AA464" i="1"/>
  <c r="W759" i="1"/>
  <c r="AA465" i="1"/>
  <c r="AA145" i="1"/>
  <c r="AA68" i="1"/>
  <c r="AA67" i="1"/>
  <c r="AA611" i="1"/>
  <c r="AA357" i="1"/>
  <c r="AA109" i="1"/>
  <c r="AA692" i="1"/>
  <c r="AA601" i="1"/>
  <c r="AA519" i="1"/>
  <c r="AA323" i="1"/>
  <c r="AA132" i="1"/>
  <c r="AA310" i="1"/>
  <c r="AA226" i="1"/>
  <c r="AA66" i="1"/>
  <c r="AA656" i="1"/>
  <c r="AA627" i="1"/>
  <c r="AA689" i="1"/>
  <c r="AA610" i="1"/>
  <c r="AA528" i="1"/>
  <c r="AA126" i="1"/>
  <c r="AA428" i="1"/>
  <c r="AA724" i="1"/>
  <c r="AA70" i="1"/>
  <c r="AA534" i="1"/>
  <c r="AA244" i="1"/>
  <c r="AA688" i="1"/>
  <c r="AA609" i="1"/>
  <c r="AA127" i="1"/>
  <c r="AA51" i="1"/>
  <c r="AA633" i="1"/>
  <c r="AA151" i="1"/>
  <c r="AA73" i="1"/>
  <c r="AA658" i="1"/>
  <c r="AA301" i="1"/>
  <c r="AA16" i="1"/>
  <c r="AA341" i="1"/>
  <c r="AA171" i="1"/>
  <c r="AA31" i="1"/>
  <c r="AA257" i="1"/>
  <c r="AA337" i="1"/>
  <c r="AA409" i="1"/>
  <c r="AA703" i="1"/>
  <c r="AA639" i="1"/>
  <c r="AA321" i="1"/>
  <c r="W255" i="1"/>
  <c r="N536" i="1"/>
  <c r="Y536" i="1" s="1"/>
  <c r="W84" i="1"/>
  <c r="W721" i="1"/>
  <c r="W570" i="1"/>
  <c r="AA282" i="1"/>
  <c r="AA201" i="1"/>
  <c r="AA120" i="1"/>
  <c r="AA42" i="1"/>
  <c r="AA157" i="1"/>
  <c r="AA240" i="1"/>
  <c r="AA616" i="1"/>
  <c r="AA259" i="1"/>
  <c r="N759" i="1"/>
  <c r="Z759" i="1" s="1"/>
  <c r="AA575" i="1"/>
  <c r="AA492" i="1"/>
  <c r="AA394" i="1"/>
  <c r="AA268" i="1"/>
  <c r="AA366" i="1"/>
  <c r="AA280" i="1"/>
  <c r="AA206" i="1"/>
  <c r="AA314" i="1"/>
  <c r="AA751" i="1"/>
  <c r="AA273" i="1"/>
  <c r="AA708" i="1"/>
  <c r="AA661" i="1"/>
  <c r="AA434" i="1"/>
  <c r="AA264" i="1"/>
  <c r="AA180" i="1"/>
  <c r="AA208" i="1"/>
  <c r="AA48" i="1"/>
  <c r="AA359" i="1"/>
  <c r="W348" i="1"/>
  <c r="AA267" i="1"/>
  <c r="AA27" i="1"/>
  <c r="AA585" i="1"/>
  <c r="AA365" i="1"/>
  <c r="AA117" i="1"/>
  <c r="AA175" i="1"/>
  <c r="AA572" i="1"/>
  <c r="AA487" i="1"/>
  <c r="AA608" i="1"/>
  <c r="AA416" i="1"/>
  <c r="AA483" i="1"/>
  <c r="AA176" i="1"/>
  <c r="AA653" i="1"/>
  <c r="AA121" i="1"/>
  <c r="AA729" i="1"/>
  <c r="AA647" i="1"/>
  <c r="AA486" i="1"/>
  <c r="AA168" i="1"/>
  <c r="AA90" i="1"/>
  <c r="AA11" i="1"/>
  <c r="AA222" i="1"/>
  <c r="AA469" i="1"/>
  <c r="AA384" i="1"/>
  <c r="AA271" i="1"/>
  <c r="AA289" i="1"/>
  <c r="AA137" i="1"/>
  <c r="AA136" i="1"/>
  <c r="AA507" i="1"/>
  <c r="AA593" i="1"/>
  <c r="AA513" i="1"/>
  <c r="AA192" i="1"/>
  <c r="AA34" i="1"/>
  <c r="AA345" i="1"/>
  <c r="AA734" i="1"/>
  <c r="AA652" i="1"/>
  <c r="AA576" i="1"/>
  <c r="AA719" i="1"/>
  <c r="AA682" i="1"/>
  <c r="AA335" i="1"/>
  <c r="AA214" i="1"/>
  <c r="AA668" i="1"/>
  <c r="AA58" i="1"/>
  <c r="AA216" i="1"/>
  <c r="AA636" i="1"/>
  <c r="AA555" i="1"/>
  <c r="AA327" i="1"/>
  <c r="AA641" i="1"/>
  <c r="AA356" i="1"/>
  <c r="AA714" i="1"/>
  <c r="AA635" i="1"/>
  <c r="AA404" i="1"/>
  <c r="AA319" i="1"/>
  <c r="AA238" i="1"/>
  <c r="AA153" i="1"/>
  <c r="AA75" i="1"/>
  <c r="AA728" i="1"/>
  <c r="AA659" i="1"/>
  <c r="AA581" i="1"/>
  <c r="AA178" i="1"/>
  <c r="AA101" i="1"/>
  <c r="AA21" i="1"/>
  <c r="AA685" i="1"/>
  <c r="AA191" i="1"/>
  <c r="AA122" i="1"/>
  <c r="N348" i="1"/>
  <c r="Y348" i="1" s="1"/>
  <c r="AA478" i="1"/>
  <c r="AA243" i="1"/>
  <c r="AA228" i="1"/>
  <c r="AA162" i="1"/>
  <c r="AA412" i="1"/>
  <c r="AA110" i="1"/>
  <c r="AA451" i="1"/>
  <c r="AA172" i="1"/>
  <c r="AA241" i="1"/>
  <c r="AA156" i="1"/>
  <c r="AA502" i="1"/>
  <c r="AA590" i="1"/>
  <c r="AA622" i="1"/>
  <c r="AA152" i="1"/>
  <c r="AA496" i="1"/>
  <c r="AA389" i="1"/>
  <c r="AA304" i="1"/>
  <c r="AA223" i="1"/>
  <c r="AA673" i="1"/>
  <c r="AA388" i="1"/>
  <c r="N167" i="1"/>
  <c r="Z167" i="1" s="1"/>
  <c r="W431" i="1"/>
  <c r="AA423" i="1"/>
  <c r="AA85" i="1"/>
  <c r="AA438" i="1"/>
  <c r="AA678" i="1"/>
  <c r="AA183" i="1"/>
  <c r="AA545" i="1"/>
  <c r="AA379" i="1"/>
  <c r="AA143" i="1"/>
  <c r="AA462" i="1"/>
  <c r="AA252" i="1"/>
  <c r="AA522" i="1"/>
  <c r="AA757" i="1"/>
  <c r="AA376" i="1"/>
  <c r="AA514" i="1"/>
  <c r="AA654" i="1"/>
  <c r="AA18" i="1"/>
  <c r="AA470" i="1"/>
  <c r="AA387" i="1"/>
  <c r="AA302" i="1"/>
  <c r="W167" i="1"/>
  <c r="W536" i="1"/>
  <c r="AA520" i="1"/>
  <c r="AA392" i="1"/>
  <c r="AA142" i="1"/>
  <c r="AA258" i="1"/>
  <c r="AA691" i="1"/>
  <c r="AA530" i="1"/>
  <c r="AA450" i="1"/>
  <c r="AA364" i="1"/>
  <c r="AA37" i="1"/>
  <c r="AA471" i="1"/>
  <c r="AA62" i="1"/>
  <c r="AA578" i="1"/>
  <c r="AA458" i="1"/>
  <c r="AA373" i="1"/>
  <c r="AA288" i="1"/>
  <c r="AA369" i="1"/>
  <c r="Y758" i="1"/>
  <c r="Z758" i="1"/>
  <c r="AA291" i="1"/>
  <c r="AA527" i="1"/>
  <c r="Z339" i="1"/>
  <c r="Y339" i="1"/>
  <c r="AA20" i="1"/>
  <c r="AA698" i="1"/>
  <c r="AA221" i="1"/>
  <c r="AA260" i="1"/>
  <c r="N721" i="1"/>
  <c r="Y701" i="1"/>
  <c r="Z701" i="1"/>
  <c r="AA368" i="1"/>
  <c r="AA56" i="1"/>
  <c r="AA573" i="1"/>
  <c r="AA683" i="1"/>
  <c r="AA680" i="1"/>
  <c r="Z383" i="1"/>
  <c r="Y383" i="1"/>
  <c r="AA649" i="1"/>
  <c r="AA427" i="1"/>
  <c r="AA675" i="1"/>
  <c r="AA642" i="1"/>
  <c r="AA755" i="1"/>
  <c r="Y454" i="1"/>
  <c r="Z454" i="1"/>
  <c r="AA115" i="1"/>
  <c r="AA234" i="1"/>
  <c r="AA372" i="1"/>
  <c r="AA681" i="1"/>
  <c r="AA612" i="1"/>
  <c r="AA742" i="1"/>
  <c r="AA303" i="1"/>
  <c r="AA548" i="1"/>
  <c r="Z236" i="1"/>
  <c r="Y236" i="1"/>
  <c r="AA723" i="1"/>
  <c r="AA565" i="1"/>
  <c r="AA87" i="1"/>
  <c r="AA189" i="1"/>
  <c r="AA355" i="1"/>
  <c r="AA28" i="1"/>
  <c r="AA79" i="1"/>
  <c r="AA198" i="1"/>
  <c r="AA40" i="1"/>
  <c r="AA406" i="1"/>
  <c r="AA411" i="1"/>
  <c r="AA584" i="1"/>
  <c r="AA501" i="1"/>
  <c r="AA50" i="1"/>
  <c r="AA537" i="1"/>
  <c r="AA453" i="1"/>
  <c r="AA160" i="1"/>
  <c r="AA741" i="1"/>
  <c r="AA350" i="1"/>
  <c r="AA103" i="1"/>
  <c r="AA23" i="1"/>
  <c r="AA526" i="1"/>
  <c r="AA607" i="1"/>
  <c r="AA125" i="1"/>
  <c r="AA711" i="1"/>
  <c r="AA443" i="1"/>
  <c r="AA247" i="1"/>
  <c r="Z81" i="1"/>
  <c r="Y81" i="1"/>
  <c r="Z512" i="1"/>
  <c r="Y512" i="1"/>
  <c r="AA704" i="1"/>
  <c r="AA52" i="1"/>
  <c r="AA447" i="1"/>
  <c r="AA468" i="1"/>
  <c r="AA165" i="1"/>
  <c r="Y671" i="1"/>
  <c r="Z671" i="1"/>
  <c r="AA694" i="1"/>
  <c r="AA452" i="1"/>
  <c r="AA133" i="1"/>
  <c r="AA41" i="1"/>
  <c r="AA284" i="1"/>
  <c r="AA504" i="1"/>
  <c r="AA637" i="1"/>
  <c r="AA130" i="1"/>
  <c r="AA197" i="1"/>
  <c r="AA89" i="1"/>
  <c r="AA749" i="1"/>
  <c r="AA674" i="1"/>
  <c r="AA568" i="1"/>
  <c r="AA138" i="1"/>
  <c r="Z233" i="1"/>
  <c r="Y233" i="1"/>
  <c r="Y425" i="1"/>
  <c r="Z425" i="1"/>
  <c r="N677" i="1"/>
  <c r="Z655" i="1"/>
  <c r="Y655" i="1"/>
  <c r="Y747" i="1"/>
  <c r="Z747" i="1"/>
  <c r="AA278" i="1"/>
  <c r="Y597" i="1"/>
  <c r="Z597" i="1"/>
  <c r="AA413" i="1"/>
  <c r="AA403" i="1"/>
  <c r="AA285" i="1"/>
  <c r="AA44" i="1"/>
  <c r="AA399" i="1"/>
  <c r="Y149" i="1"/>
  <c r="Z149" i="1"/>
  <c r="Z300" i="1"/>
  <c r="Y300" i="1"/>
  <c r="Y535" i="1"/>
  <c r="Z535" i="1"/>
  <c r="AA439" i="1"/>
  <c r="AA529" i="1"/>
  <c r="AA13" i="1"/>
  <c r="AA603" i="1"/>
  <c r="AA665" i="1"/>
  <c r="AA599" i="1"/>
  <c r="AA118" i="1"/>
  <c r="AA623" i="1"/>
  <c r="AA155" i="1"/>
  <c r="AA662" i="1"/>
  <c r="Z43" i="1"/>
  <c r="Y43" i="1"/>
  <c r="N570" i="1"/>
  <c r="Y566" i="1"/>
  <c r="Z566" i="1"/>
  <c r="N205" i="1"/>
  <c r="Y190" i="1"/>
  <c r="Z190" i="1"/>
  <c r="Y324" i="1"/>
  <c r="Z324" i="1"/>
  <c r="AA748" i="1"/>
  <c r="AA588" i="1"/>
  <c r="AA506" i="1"/>
  <c r="AA424" i="1"/>
  <c r="AA186" i="1"/>
  <c r="AA212" i="1"/>
  <c r="AA684" i="1"/>
  <c r="AA563" i="1"/>
  <c r="AA477" i="1"/>
  <c r="AA55" i="1"/>
  <c r="AA352" i="1"/>
  <c r="AA105" i="1"/>
  <c r="AA98" i="1"/>
  <c r="AA134" i="1"/>
  <c r="AA600" i="1"/>
  <c r="AA518" i="1"/>
  <c r="AA184" i="1"/>
  <c r="AA106" i="1"/>
  <c r="AA71" i="1"/>
  <c r="AA313" i="1"/>
  <c r="AA730" i="1"/>
  <c r="AA648" i="1"/>
  <c r="AA351" i="1"/>
  <c r="AA265" i="1"/>
  <c r="AA634" i="1"/>
  <c r="AA237" i="1"/>
  <c r="AA643" i="1"/>
  <c r="AA455" i="1"/>
  <c r="AA382" i="1"/>
  <c r="AA583" i="1"/>
  <c r="AA500" i="1"/>
  <c r="AA417" i="1"/>
  <c r="AA334" i="1"/>
  <c r="AA250" i="1"/>
  <c r="AA485" i="1"/>
  <c r="AA263" i="1"/>
  <c r="AA22" i="1"/>
  <c r="AA710" i="1"/>
  <c r="AA315" i="1"/>
  <c r="AA467" i="1"/>
  <c r="AA426" i="1"/>
  <c r="AA646" i="1"/>
  <c r="AA74" i="1"/>
  <c r="AA177" i="1"/>
  <c r="AA669" i="1"/>
  <c r="AA232" i="1"/>
  <c r="AA441" i="1"/>
  <c r="AA615" i="1"/>
  <c r="AA753" i="1"/>
  <c r="AA275" i="1"/>
  <c r="AA113" i="1"/>
  <c r="AA697" i="1"/>
  <c r="AA632" i="1"/>
  <c r="AA551" i="1"/>
  <c r="AA429" i="1"/>
  <c r="AA219" i="1"/>
  <c r="AA33" i="1"/>
  <c r="AA481" i="1"/>
  <c r="AA440" i="1"/>
  <c r="Y182" i="1"/>
  <c r="Z182" i="1"/>
  <c r="Y292" i="1"/>
  <c r="Z292" i="1"/>
  <c r="AA614" i="1"/>
  <c r="AA624" i="1"/>
  <c r="AA211" i="1"/>
  <c r="AA699" i="1"/>
  <c r="AA695" i="1"/>
  <c r="AA459" i="1"/>
  <c r="AA343" i="1"/>
  <c r="AA174" i="1"/>
  <c r="AA580" i="1"/>
  <c r="AA550" i="1"/>
  <c r="AA215" i="1"/>
  <c r="AA185" i="1"/>
  <c r="AA746" i="1"/>
  <c r="AA408" i="1"/>
  <c r="AA294" i="1"/>
  <c r="AA598" i="1"/>
  <c r="AA72" i="1"/>
  <c r="AA202" i="1"/>
  <c r="AA195" i="1"/>
  <c r="AA497" i="1"/>
  <c r="AA218" i="1"/>
  <c r="AA196" i="1"/>
  <c r="AA660" i="1"/>
  <c r="AA47" i="1"/>
  <c r="AA687" i="1"/>
  <c r="AA737" i="1"/>
  <c r="AA686" i="1"/>
  <c r="AA644" i="1"/>
  <c r="AA562" i="1"/>
  <c r="AA311" i="1"/>
  <c r="Y505" i="1"/>
  <c r="Z505" i="1"/>
  <c r="N84" i="1"/>
  <c r="Y39" i="1"/>
  <c r="Z39" i="1"/>
  <c r="Y630" i="1"/>
  <c r="Z630" i="1"/>
  <c r="Y510" i="1"/>
  <c r="Z510" i="1"/>
  <c r="Z420" i="1"/>
  <c r="Y420" i="1"/>
  <c r="AA194" i="1"/>
  <c r="Y676" i="1"/>
  <c r="Z676" i="1"/>
  <c r="AA693" i="1"/>
  <c r="AA400" i="1"/>
  <c r="AA128" i="1"/>
  <c r="AA318" i="1"/>
  <c r="AA102" i="1"/>
  <c r="AA667" i="1"/>
  <c r="AA552" i="1"/>
  <c r="AA508" i="1"/>
  <c r="Z745" i="1"/>
  <c r="Y745" i="1"/>
  <c r="AA296" i="1"/>
  <c r="AA354" i="1"/>
  <c r="AA279" i="1"/>
  <c r="AA107" i="1"/>
  <c r="AA213" i="1"/>
  <c r="AA421" i="1"/>
  <c r="AA516" i="1"/>
  <c r="AA328" i="1"/>
  <c r="AA596" i="1"/>
  <c r="AA619" i="1"/>
  <c r="Y227" i="1"/>
  <c r="Z227" i="1"/>
  <c r="AA274" i="1"/>
  <c r="Z756" i="1"/>
  <c r="Y756" i="1"/>
  <c r="AA602" i="1"/>
  <c r="AA231" i="1"/>
  <c r="AA435" i="1"/>
  <c r="AA116" i="1"/>
  <c r="AA276" i="1"/>
  <c r="AA515" i="1"/>
  <c r="AA114" i="1"/>
  <c r="AA549" i="1"/>
  <c r="AA540" i="1"/>
  <c r="AA538" i="1"/>
  <c r="Z430" i="1"/>
  <c r="Y430" i="1"/>
  <c r="Y446" i="1"/>
  <c r="Z446" i="1"/>
  <c r="Z131" i="1"/>
  <c r="Y131" i="1"/>
  <c r="Z25" i="1"/>
  <c r="Y25" i="1"/>
  <c r="Y657" i="1"/>
  <c r="Z657" i="1"/>
  <c r="Z378" i="1"/>
  <c r="Y378" i="1"/>
  <c r="Y344" i="1"/>
  <c r="Z344" i="1"/>
  <c r="AA173" i="1"/>
  <c r="AA119" i="1"/>
  <c r="AA449" i="1"/>
  <c r="AA161" i="1"/>
  <c r="AA367" i="1"/>
  <c r="AA15" i="1"/>
  <c r="Y558" i="1"/>
  <c r="Z558" i="1"/>
  <c r="AA65" i="1"/>
  <c r="AA664" i="1"/>
  <c r="AA503" i="1"/>
  <c r="AA14" i="1"/>
  <c r="AA474" i="1"/>
  <c r="AA405" i="1"/>
  <c r="AA169" i="1"/>
  <c r="AA91" i="1"/>
  <c r="AA12" i="1"/>
  <c r="Y489" i="1"/>
  <c r="Z489" i="1"/>
  <c r="AA111" i="1"/>
  <c r="AA82" i="1"/>
  <c r="AA433" i="1"/>
  <c r="AA617" i="1"/>
  <c r="AA246" i="1"/>
  <c r="AA594" i="1"/>
  <c r="AA35" i="1"/>
  <c r="AA591" i="1"/>
  <c r="AA342" i="1"/>
  <c r="AA739" i="1"/>
  <c r="AA432" i="1"/>
  <c r="AA346" i="1"/>
  <c r="AA262" i="1"/>
  <c r="AA618" i="1"/>
  <c r="AA539" i="1"/>
  <c r="AA414" i="1"/>
  <c r="Y347" i="1"/>
  <c r="Z347" i="1"/>
  <c r="AA725" i="1"/>
  <c r="AA456" i="1"/>
  <c r="AA32" i="1"/>
  <c r="AA217" i="1"/>
  <c r="AA326" i="1"/>
  <c r="Y158" i="1"/>
  <c r="Z158" i="1"/>
  <c r="Y307" i="1"/>
  <c r="Z307" i="1"/>
  <c r="AA533" i="1"/>
  <c r="AA370" i="1"/>
  <c r="AA112" i="1"/>
  <c r="Y418" i="1"/>
  <c r="Z418" i="1"/>
  <c r="N255" i="1"/>
  <c r="Z220" i="1"/>
  <c r="Y220" i="1"/>
  <c r="Z720" i="1"/>
  <c r="Y720" i="1"/>
  <c r="Z199" i="1"/>
  <c r="Y199" i="1"/>
  <c r="N431" i="1"/>
  <c r="Z410" i="1"/>
  <c r="Y410" i="1"/>
  <c r="AA640" i="1"/>
  <c r="AA266" i="1"/>
  <c r="AA589" i="1"/>
  <c r="AA650" i="1"/>
  <c r="Y482" i="1"/>
  <c r="Z482" i="1"/>
  <c r="AA320" i="1"/>
  <c r="AA154" i="1"/>
  <c r="AA740" i="1"/>
  <c r="AA316" i="1"/>
  <c r="AA457" i="1"/>
  <c r="AA498" i="1"/>
  <c r="AA248" i="1"/>
  <c r="N396" i="1"/>
  <c r="Z363" i="1"/>
  <c r="Y363" i="1"/>
  <c r="AA397" i="1"/>
  <c r="AA80" i="1"/>
  <c r="AA94" i="1"/>
  <c r="AA706" i="1"/>
  <c r="AA322" i="1"/>
  <c r="AA78" i="1"/>
  <c r="AA731" i="1"/>
  <c r="AA293" i="1"/>
  <c r="AA38" i="1"/>
  <c r="AA735" i="1"/>
  <c r="AA96" i="1"/>
  <c r="Y705" i="1"/>
  <c r="Z705" i="1"/>
  <c r="AA543" i="1"/>
  <c r="AA391" i="1"/>
  <c r="AA59" i="1"/>
  <c r="AA203" i="1"/>
  <c r="AA577" i="1"/>
  <c r="AA297" i="1"/>
  <c r="AA57" i="1"/>
  <c r="AA700" i="1"/>
  <c r="AA621" i="1"/>
  <c r="AA140" i="1"/>
  <c r="AA63" i="1"/>
  <c r="AA645" i="1"/>
  <c r="AA567" i="1"/>
  <c r="AA164" i="1"/>
  <c r="AA88" i="1"/>
  <c r="AA752" i="1"/>
  <c r="AA670" i="1"/>
  <c r="AA401" i="1"/>
  <c r="Y332" i="1"/>
  <c r="Z332" i="1"/>
  <c r="Z204" i="1"/>
  <c r="Y204" i="1"/>
  <c r="Y49" i="1"/>
  <c r="Z49" i="1"/>
  <c r="AA436" i="1"/>
  <c r="AA463" i="1"/>
  <c r="AA448" i="1"/>
  <c r="Y556" i="1"/>
  <c r="Z556" i="1"/>
  <c r="Y473" i="1"/>
  <c r="Z473" i="1"/>
  <c r="Y390" i="1"/>
  <c r="Z390" i="1"/>
  <c r="AA722" i="1"/>
  <c r="AA561" i="1"/>
  <c r="AA517" i="1"/>
  <c r="AA26" i="1"/>
  <c r="AA732" i="1"/>
  <c r="AA491" i="1"/>
  <c r="AA239" i="1"/>
  <c r="AA76" i="1"/>
  <c r="AA582" i="1"/>
  <c r="AA261" i="1"/>
  <c r="AA564" i="1"/>
  <c r="AA146" i="1"/>
  <c r="AA100" i="1"/>
  <c r="AA46" i="1"/>
  <c r="AA606" i="1"/>
  <c r="AA524" i="1"/>
  <c r="AA330" i="1"/>
  <c r="Z193" i="1"/>
  <c r="Y193" i="1"/>
  <c r="AA629" i="1"/>
  <c r="AA736" i="1"/>
  <c r="AA187" i="1"/>
  <c r="Y83" i="1"/>
  <c r="Z83" i="1"/>
  <c r="N308" i="1"/>
  <c r="Y270" i="1"/>
  <c r="Z270" i="1"/>
  <c r="Y595" i="1"/>
  <c r="Z595" i="1"/>
  <c r="Y99" i="1"/>
  <c r="Z99" i="1"/>
  <c r="Y329" i="1"/>
  <c r="Z329" i="1"/>
  <c r="AA159" i="1"/>
  <c r="AA625" i="1"/>
  <c r="AA663" i="1"/>
  <c r="AA377" i="1"/>
  <c r="AA129" i="1"/>
  <c r="AA230" i="1"/>
  <c r="AA613" i="1"/>
  <c r="AA531" i="1"/>
  <c r="AA338" i="1"/>
  <c r="AA716" i="1"/>
  <c r="Y631" i="1"/>
  <c r="Z631" i="1"/>
  <c r="Z166" i="1"/>
  <c r="Y166" i="1"/>
  <c r="Y532" i="1"/>
  <c r="Z532" i="1"/>
  <c r="Y718" i="1"/>
  <c r="Z718" i="1"/>
  <c r="Y286" i="1"/>
  <c r="Z286" i="1"/>
  <c r="Y254" i="1"/>
  <c r="Z254" i="1"/>
  <c r="AA707" i="1"/>
  <c r="AA626" i="1"/>
  <c r="AA547" i="1"/>
  <c r="AA381" i="1"/>
  <c r="AA312" i="1"/>
  <c r="AA229" i="1"/>
  <c r="AA200" i="1"/>
  <c r="AA336" i="1"/>
  <c r="AA92" i="1"/>
  <c r="AA19" i="1"/>
  <c r="AA475" i="1"/>
  <c r="AA225" i="1"/>
  <c r="AA696" i="1"/>
  <c r="AA717" i="1"/>
  <c r="AA638" i="1"/>
  <c r="AA476" i="1"/>
  <c r="AA393" i="1"/>
  <c r="AA690" i="1"/>
  <c r="AA461" i="1"/>
  <c r="Z395" i="1"/>
  <c r="Y395" i="1"/>
  <c r="AA224" i="1"/>
  <c r="AA141" i="1"/>
  <c r="AA64" i="1"/>
  <c r="AA713" i="1"/>
  <c r="AA17" i="1"/>
  <c r="AA542" i="1"/>
  <c r="AA460" i="1"/>
  <c r="AA375" i="1"/>
  <c r="AA290" i="1"/>
  <c r="AA210" i="1"/>
  <c r="AA620" i="1"/>
  <c r="AA333" i="1"/>
  <c r="AA139" i="1"/>
  <c r="AA207" i="1"/>
  <c r="AA523" i="1"/>
  <c r="AA86" i="1"/>
  <c r="AA147" i="1"/>
  <c r="AA30" i="1"/>
  <c r="AA499" i="1"/>
  <c r="AA209" i="1"/>
  <c r="AA287" i="1"/>
  <c r="AA442" i="1"/>
  <c r="AA750" i="1"/>
  <c r="AA135" i="1"/>
  <c r="AA283" i="1"/>
  <c r="AA712" i="1"/>
  <c r="Y569" i="1"/>
  <c r="Z569" i="1"/>
  <c r="AA484" i="1"/>
  <c r="AA402" i="1"/>
  <c r="AA235" i="1"/>
  <c r="AA738" i="1"/>
  <c r="AA592" i="1"/>
  <c r="AA511" i="1"/>
  <c r="AA386" i="1"/>
  <c r="AA163" i="1"/>
  <c r="AA605" i="1"/>
  <c r="AA45" i="1"/>
  <c r="AA69" i="1"/>
  <c r="W490" i="1"/>
  <c r="AA10" i="1"/>
  <c r="Z490" i="1" l="1"/>
  <c r="W309" i="1"/>
  <c r="W761" i="1" s="1"/>
  <c r="AA512" i="1"/>
  <c r="N760" i="1"/>
  <c r="Z760" i="1" s="1"/>
  <c r="Y167" i="1"/>
  <c r="AA167" i="1" s="1"/>
  <c r="Z348" i="1"/>
  <c r="AA348" i="1" s="1"/>
  <c r="Z536" i="1"/>
  <c r="AA536" i="1" s="1"/>
  <c r="Y759" i="1"/>
  <c r="AA759" i="1" s="1"/>
  <c r="N309" i="1"/>
  <c r="Y309" i="1" s="1"/>
  <c r="W760" i="1"/>
  <c r="AA43" i="1"/>
  <c r="AA81" i="1"/>
  <c r="AA383" i="1"/>
  <c r="AA705" i="1"/>
  <c r="AA631" i="1"/>
  <c r="AA329" i="1"/>
  <c r="AA482" i="1"/>
  <c r="AA420" i="1"/>
  <c r="AA454" i="1"/>
  <c r="AA25" i="1"/>
  <c r="AA473" i="1"/>
  <c r="AA49" i="1"/>
  <c r="AA166" i="1"/>
  <c r="AA430" i="1"/>
  <c r="AA756" i="1"/>
  <c r="AA286" i="1"/>
  <c r="AA595" i="1"/>
  <c r="AA556" i="1"/>
  <c r="AA418" i="1"/>
  <c r="AA510" i="1"/>
  <c r="AA425" i="1"/>
  <c r="AA569" i="1"/>
  <c r="AA410" i="1"/>
  <c r="AA131" i="1"/>
  <c r="AA233" i="1"/>
  <c r="AA558" i="1"/>
  <c r="AA657" i="1"/>
  <c r="AA199" i="1"/>
  <c r="AA158" i="1"/>
  <c r="AA227" i="1"/>
  <c r="AA149" i="1"/>
  <c r="AA324" i="1"/>
  <c r="AA363" i="1"/>
  <c r="AA307" i="1"/>
  <c r="AA676" i="1"/>
  <c r="AA505" i="1"/>
  <c r="AA747" i="1"/>
  <c r="AA718" i="1"/>
  <c r="AA532" i="1"/>
  <c r="Y721" i="1"/>
  <c r="Z721" i="1"/>
  <c r="Y308" i="1"/>
  <c r="Z308" i="1"/>
  <c r="Z431" i="1"/>
  <c r="Y431" i="1"/>
  <c r="AA347" i="1"/>
  <c r="AA446" i="1"/>
  <c r="AA83" i="1"/>
  <c r="AA390" i="1"/>
  <c r="AA344" i="1"/>
  <c r="Y84" i="1"/>
  <c r="Z84" i="1"/>
  <c r="AA535" i="1"/>
  <c r="AA720" i="1"/>
  <c r="AA378" i="1"/>
  <c r="AA292" i="1"/>
  <c r="AA300" i="1"/>
  <c r="AA339" i="1"/>
  <c r="AA270" i="1"/>
  <c r="AA630" i="1"/>
  <c r="Y570" i="1"/>
  <c r="Z570" i="1"/>
  <c r="AA566" i="1"/>
  <c r="AA39" i="1"/>
  <c r="AA597" i="1"/>
  <c r="AA204" i="1"/>
  <c r="AA220" i="1"/>
  <c r="AA745" i="1"/>
  <c r="AA182" i="1"/>
  <c r="AA655" i="1"/>
  <c r="AA671" i="1"/>
  <c r="Y255" i="1"/>
  <c r="Z255" i="1"/>
  <c r="AA489" i="1"/>
  <c r="Y677" i="1"/>
  <c r="Z677" i="1"/>
  <c r="AA332" i="1"/>
  <c r="AA490" i="1"/>
  <c r="AA190" i="1"/>
  <c r="AA236" i="1"/>
  <c r="AA758" i="1"/>
  <c r="Y396" i="1"/>
  <c r="Z396" i="1"/>
  <c r="AA254" i="1"/>
  <c r="AA99" i="1"/>
  <c r="AA193" i="1"/>
  <c r="AA395" i="1"/>
  <c r="Z205" i="1"/>
  <c r="Y205" i="1"/>
  <c r="AA701" i="1"/>
  <c r="AA205" i="1" l="1"/>
  <c r="Y760" i="1"/>
  <c r="AA760" i="1" s="1"/>
  <c r="N761" i="1"/>
  <c r="Y761" i="1" s="1"/>
  <c r="Z309" i="1"/>
  <c r="AA309" i="1" s="1"/>
  <c r="AA431" i="1"/>
  <c r="AA84" i="1"/>
  <c r="AA255" i="1"/>
  <c r="AA677" i="1"/>
  <c r="AA308" i="1"/>
  <c r="AA721" i="1"/>
  <c r="AA570" i="1"/>
  <c r="AA396" i="1"/>
  <c r="Z761" i="1" l="1"/>
  <c r="AA761" i="1" s="1"/>
</calcChain>
</file>

<file path=xl/sharedStrings.xml><?xml version="1.0" encoding="utf-8"?>
<sst xmlns="http://schemas.openxmlformats.org/spreadsheetml/2006/main" count="20183" uniqueCount="600">
  <si>
    <t>TÍTULO 210: MINISTERIO DE EDUCACIÓN PÚBLICA-LIQUIDACIÓN GENERAL POR PROGRAMA PRESUPUESTARIO, FUENTE INTERNA</t>
  </si>
  <si>
    <t>INCLUYE LAS MODIFICACIONES PRESUPUESTARIAS PENDIENTES DE APLICACIÓN</t>
  </si>
  <si>
    <t>PROGRAMA</t>
  </si>
  <si>
    <t>SUBPROGRAMA</t>
  </si>
  <si>
    <t>PARTIDA</t>
  </si>
  <si>
    <t>SUBPARTIDA</t>
  </si>
  <si>
    <t>IP</t>
  </si>
  <si>
    <t>FF</t>
  </si>
  <si>
    <t>CE</t>
  </si>
  <si>
    <t>CF</t>
  </si>
  <si>
    <t>AREA FUNC</t>
  </si>
  <si>
    <t>DESCRIPCIÓN</t>
  </si>
  <si>
    <t>PRESUPUESTO LEY</t>
  </si>
  <si>
    <t>PRESUPUESTO ACTUAL</t>
  </si>
  <si>
    <t>MODIFICACIÓN LEGISLATIVA REMUNERACIONES H-22</t>
  </si>
  <si>
    <t>PRESUPUESTO ACTUAL AJUSTADO</t>
  </si>
  <si>
    <t>SOLICITADO</t>
  </si>
  <si>
    <t>COMPROMETIDO</t>
  </si>
  <si>
    <t>RECEP. MERCANCÍAS</t>
  </si>
  <si>
    <t>DEVENGADO</t>
  </si>
  <si>
    <t>PAGADO</t>
  </si>
  <si>
    <t>DISPONIBLE LIBERADO</t>
  </si>
  <si>
    <t>DISPONIBLE DE PRESUPUESTO</t>
  </si>
  <si>
    <t>BLOQUEO</t>
  </si>
  <si>
    <t>PRESUPUESTO DISPONIBLE AJUSTADO</t>
  </si>
  <si>
    <t>EJECUCIÓN CALCULADA SOBRE PRESUPUESTO ACTUAL
(SIN AFECTACIÓN DE MODIFICACIONES EN TRÁNSITO)</t>
  </si>
  <si>
    <t>EJECUCIÓN CALCULADA SOBRE PRESUPUESTO ACTUAL AJUSTADO 
(AFECTADO POR MODIFICACIONES EN TRÁNSITO)</t>
  </si>
  <si>
    <t>TRÁNSITO CALCULADA SOBRE PRESUPUESTO ACTUAL AJUSTADO 
(AFECTADO POR MODIFICACIONES EN TRÁNSITO)</t>
  </si>
  <si>
    <t>550</t>
  </si>
  <si>
    <t>00</t>
  </si>
  <si>
    <t>0</t>
  </si>
  <si>
    <t>00101</t>
  </si>
  <si>
    <t/>
  </si>
  <si>
    <t>001</t>
  </si>
  <si>
    <t>1111</t>
  </si>
  <si>
    <t>709800000</t>
  </si>
  <si>
    <t>SUELDOS PARA CARGOS FIJOS</t>
  </si>
  <si>
    <t>00105</t>
  </si>
  <si>
    <t>SUPLENCIAS</t>
  </si>
  <si>
    <t>00201</t>
  </si>
  <si>
    <t>TIEMPO EXTRAORDINARIO</t>
  </si>
  <si>
    <t>00205</t>
  </si>
  <si>
    <t>DIETAS</t>
  </si>
  <si>
    <t>00301</t>
  </si>
  <si>
    <t>RETRIBUCIÓN POR AÑOS SERVIDOS</t>
  </si>
  <si>
    <t>00302</t>
  </si>
  <si>
    <t>RESTRICCIÓN AL EJERCICIO LIBERAL DE LA PROFESIÓN</t>
  </si>
  <si>
    <t>00303</t>
  </si>
  <si>
    <t>DECIMOTERCER MES</t>
  </si>
  <si>
    <t>00304</t>
  </si>
  <si>
    <t>SALARIO ESCOLAR</t>
  </si>
  <si>
    <t>00399</t>
  </si>
  <si>
    <t>OTROS INCENTIVOS SALARIALES</t>
  </si>
  <si>
    <t>00401</t>
  </si>
  <si>
    <t>200</t>
  </si>
  <si>
    <t>1112</t>
  </si>
  <si>
    <t>CAJA COSTARRICENSE DE SEGURO SOCIAL. (CCSS) (CONTRIBUCIÓN PATRONAL SEGURO DE SALUD, SEGÚN LEY No. 17 DEL 22 DE OCTUBRE DE 1943, LEY CONSTITUTIVA DE LA C.C.S.S. Y REGLAMENTO No. 7082 DEL 03 DE DICIEMBRE DE 1996 Y SUS REFORMAS). CÉDULA JURÍDICA: 4-000-042147</t>
  </si>
  <si>
    <t>00405</t>
  </si>
  <si>
    <t>BANCO POPULAR Y DE DESARROLLO COMUNAL. (BPDC) (SEGÚN LEY No. 4351 DEL 11 DE JULIO DE 1969, LEY ORGÁNICA DEL B.P.D.C.). CÉDULA JURÍDICA: 4-000-042152</t>
  </si>
  <si>
    <t>00501</t>
  </si>
  <si>
    <t>CAJA COSTARRICENSE DE SEGURO SOCIAL. (CCSS) (CONTRIBUCIÓN PATRONAL SEGURO DE PENSIONES, SEGÚN LEY No. 17 DEL 22 DE OCTUBRE DE 1943, LEY CONSTITUTIVA DE LA C.C.S.S. Y REGLAMENTO No. 6898 DEL 07 DE FEBRERO DE 1995 Y SUS REFORMAS). CÉDULA JURÍDICA: 4-000-042147</t>
  </si>
  <si>
    <t>00502</t>
  </si>
  <si>
    <t>CAJA COSTARRICENSE DE SEGURO SOCIAL. (CCSS) (APORTE PATRONAL AL RÉGIMEN DE PENSIONES, SEGÚN LEY DE PROTECCIÓN AL TRABAJADOR No. 7983 DEL 16 DE FEBRERO DEL 2000). CÉDULA JURÍDICA: 4-000-042147</t>
  </si>
  <si>
    <t>00503</t>
  </si>
  <si>
    <t>CAJA COSTARRICENSE DE SEGURO SOCIAL. (CCSS) (APORTE PATRONAL AL FONDO DE CAPITALIZACIÓN LABORAL, SEGÚN LEY DE PROTECCIÓN AL TRABAJADOR No. 7983 DEL 16 DE FEBRERO DEL 2000). CÉDULA JURÍDICA: 4-000-042147</t>
  </si>
  <si>
    <t>00504</t>
  </si>
  <si>
    <t>JUNTA DE PENSIONES Y JUBILACIONES DEL MAGISTERIO NACIONAL. (COTIZACION PATRONAL ART No 41 DE LA LEY No.7531 DEL 10/07/1995). CÉDULA JURÍDICA: 3-007-117191</t>
  </si>
  <si>
    <t>1</t>
  </si>
  <si>
    <t>10301</t>
  </si>
  <si>
    <t>1120</t>
  </si>
  <si>
    <t>INFORMACIÓN</t>
  </si>
  <si>
    <t>10302</t>
  </si>
  <si>
    <t>PUBLICIDAD Y PROPAGANDA</t>
  </si>
  <si>
    <t>10303</t>
  </si>
  <si>
    <t>IMPRESIÓN, ENCUADERNACIÓN Y OTROS</t>
  </si>
  <si>
    <t>10307</t>
  </si>
  <si>
    <t>SERVICIOS DE TECNOLOGIAS DE INFORMACIÓN</t>
  </si>
  <si>
    <t>10402</t>
  </si>
  <si>
    <t>SERVICIOS JURÍDICOS (INCLUYE RECURSOS PARA PAGO DE HONORARIOS DE PROFESIONALES PARA ATENDER LAS DIFERENTES GESTIONES DE LAS DEPENDENCIAS).</t>
  </si>
  <si>
    <t>10501</t>
  </si>
  <si>
    <t>TRANSPORTE DENTRO DEL PAÍS</t>
  </si>
  <si>
    <t>10502</t>
  </si>
  <si>
    <t>VIÁTICOS DENTRO DEL PAÍS</t>
  </si>
  <si>
    <t>10503</t>
  </si>
  <si>
    <t>TRANSPORTE EN EL EXTERIOR</t>
  </si>
  <si>
    <t>10504</t>
  </si>
  <si>
    <t>VIÁTICOS EN EL EXTERIOR</t>
  </si>
  <si>
    <t>10601</t>
  </si>
  <si>
    <t>SEGUROS</t>
  </si>
  <si>
    <t>10701</t>
  </si>
  <si>
    <t>ACTIVIDADES DE CAPACITACIÓN (INCLUYE RECURSOS PARA CUBRIR LOS GASTOS DE VIAJE, TRANSPORTE (VISAS, IMPUESTOS DE SALIDA Y OTROS SIMILARES), SERVICIO DE ALIMENTACIÓN, HOSPEDAJE Y CUOTAS A CANCELAR A LA ENTIDAD ORGANIZADORA PARA QUE FUNCIONARIOS PÚBLICOS O QUIENES LA LEGISLACIÓN AUTORICE, PARTICIPEN EN ENCUENTROS, ACTIVIDADES DE PROMOCIÓN, FORMACIÓN, ACTUALIZACIÓN Y DESARROLLO DEL CONOCIMIENTO, SERVICIOS Y BIENES RELACIONADOS CON CAPACITACIÓN Y APRENDIZAJE TALES COMO SEMINARIOS, CHARLAS, CONGRESOS, SIMPOSIOS, CURSOS, TALLERES Y SIMILARES).</t>
  </si>
  <si>
    <t>10808</t>
  </si>
  <si>
    <t>MANTENIMIENTO Y REPARACIÓN DE EQUIPO DE CÓMPUTO Y SISTEMAS DE INFORMACIÓN</t>
  </si>
  <si>
    <t>19902</t>
  </si>
  <si>
    <t>INTERESES MORATORIOS Y MULTAS (RECURSOS PARA CUMPLIR CON EL COMPROMISO DE PAGO FIRMADO ENTRE EL MINISTERIO DE EDUCACIÓN PÚBLICA, EL MINISTERIO DE HACIENDA Y JUPEMA, BAJO EL OFICIO DE-1046-12-2024 Y SU ANEXO, FIRMADO EL 19 DE DICIEMBRE DEL 2024 PARA PAGO DE DEUDAS DEL MEP CON JUPEMA AL RÉGIMEN DE CAPITALIZACIÓN COLECTIVA).</t>
  </si>
  <si>
    <t>2</t>
  </si>
  <si>
    <t>20203</t>
  </si>
  <si>
    <t>ALIMENTOS Y BEBIDAS</t>
  </si>
  <si>
    <t>20304</t>
  </si>
  <si>
    <t>MATERIALES Y PRODUCTOS ELÉCTRICOS, TELEFÓNICOS Y DE CÓMPUTO</t>
  </si>
  <si>
    <t>29903</t>
  </si>
  <si>
    <t>PRODUCTOS DE PAPEL, CARTÓN E IMPRESOS</t>
  </si>
  <si>
    <t>5</t>
  </si>
  <si>
    <t>50103</t>
  </si>
  <si>
    <t>280</t>
  </si>
  <si>
    <t>2210</t>
  </si>
  <si>
    <t>EQUIPO DE COMUNICACIÓN</t>
  </si>
  <si>
    <t>50104</t>
  </si>
  <si>
    <t>EQUIPO Y MOBILIARIO DE OFICINA</t>
  </si>
  <si>
    <t>50105</t>
  </si>
  <si>
    <t>EQUIPO DE CÓMPUTO</t>
  </si>
  <si>
    <t>50199</t>
  </si>
  <si>
    <t>MAQUINARIA, EQUIPO Y MOBILIARIO DIVERSO</t>
  </si>
  <si>
    <t>59903</t>
  </si>
  <si>
    <t>2240</t>
  </si>
  <si>
    <t>BIENES INTANGIBLES</t>
  </si>
  <si>
    <t>6</t>
  </si>
  <si>
    <t>60103</t>
  </si>
  <si>
    <t>1310</t>
  </si>
  <si>
    <t>CAJA COSTARRICENSE DE SEGURO SOCIAL. (CCSS) (CONTRIBUCIÓN ESTATAL AL SEGURO DE PENSIONES, SEGÚN LEY No. 17 DEL 22 DE OCTUBRE DE 1943, LEY CONSTITUTIVA DE LA C.C.S.S. Y REGLAMENTO No. 6898 DEL 07 DE FEBRERO DE 1995 Y SUS REFORMAS). CÉDULA JURÍDICA: 4-000-042147</t>
  </si>
  <si>
    <t>202</t>
  </si>
  <si>
    <t>CAJA COSTARRICENSE DE SEGURO SOCIAL. (CCSS) (CONTRIBUCIÓN ESTATAL AL SEGURO DE SALUD, SEGÚN LEY No. 17 DEL 22 DE OCTUBRE DE 1943, LEY CONSTITUTIVA DE LA C.C.S.S. Y REGLAMENTO No. 7082 DEL 03 DE DICIEMBRE DE 1996 Y SUS REFORMAS). CÉDULA JURÍDICA: 4-000-042147</t>
  </si>
  <si>
    <t>204</t>
  </si>
  <si>
    <t>JUNTA DE PENSIONES Y JUBILACIONES DEL MAGISTERIO NACIONAL. (COTIZACIÓN ESTATAL DE ACUERDO CON EL ARTÍCULO 15 DE LA LEY No.7531 DE 10/07/1995). CÉDULA JURÍDICA: 3-007-117191</t>
  </si>
  <si>
    <t>212</t>
  </si>
  <si>
    <t>709410000</t>
  </si>
  <si>
    <t>COLEGIO UNIVERSITARIO DE CARTAGO. (PARA GASTOS DE OPERACIÓN AL COLEGIO UNIVERSITARIO DE CARTAGO, SEGÚN LEY 6541 DEL 19/11/1980 SUS REFORMAS Y REGLAMENTO). CÉDULA JURÍDICA: 3-007-045261</t>
  </si>
  <si>
    <t>216</t>
  </si>
  <si>
    <t>COLEGIO UNIVERSITARIO DE LIMÓN. (PARA GASTOS DE OPERACIÓN AL COLEGIO UNIVERSITARIO DE LIMÓN, SEGÚN LEY 7941, DEL 09/11/1999 Y LEY 6541 DE 19/11/1980 SUS REFORMAS Y REGLAMENTO). CÉDULA JURÍDICA: 3-007-311926</t>
  </si>
  <si>
    <t>222</t>
  </si>
  <si>
    <t>FONDO ESPECIAL PARA LA EDUCACIÓN SUPERIOR (PARA EL FINANCIAMIENTO DE LA EDUCACIÓN SUPERIOR, SEGÚN EL ARTÍCULO 85 DE LA CONSTITUCIÓN POLÍTICA, LEY 5909 DEL 10 DE JUNIO DE 1976, CONVENIO DE ARTICULACIÓN Y COOPERACIÓN DE LA EDUCACIÓN SUPERIOR ESTATAL DE COSTA RICA DEL 22 DE SETIEMBRE DE 1997 Y LEY 8638 DEL 14/05/2008). CÉDULA JURÍDICA: 2-100-042002</t>
  </si>
  <si>
    <t>224</t>
  </si>
  <si>
    <t>UNIVERSIDAD NACIONAL. (PARA GASTOS DE OPERACIÓN SEGÚN LOS ARTÍCULOS 22, 23 y 24 DEL TÍTULO IV DE LA LEY 9635 “LEY FORTALECIMIENTO DE LAS FINANZAS PÚBLICAS” DEL 03/12/2018). CÉDULA JURÍDICA: 4-000-042150</t>
  </si>
  <si>
    <t>226</t>
  </si>
  <si>
    <t>UNIVERSIDAD DE COSTA RICA. (PARA GASTOS DE OPERACIÓN SEGÚN LOS ARTÍCULOS 22, 23 y 24 DEL TÍTULO IV DE LA LEY 9635 “LEY FORTALECIMIENTO DE LAS FINANZAS PÚBLICAS” DEL 03/12/2018). CÉDULA JURÍDICA: 4-000-042149</t>
  </si>
  <si>
    <t>228</t>
  </si>
  <si>
    <t>INSTITUTO TECNOLÓGICO DE COSTA RICA (PARA GASTOS DE OPERACIÓN SEGÚN LOS ARTÍCULOS 22, 23 y 24 DEL TÍTULO IV DE LA LEY 9635 “LEY FORTALECIMIENTO DE LAS FINANZAS PÚBLICAS” DEL 03/12/2018). CÉDULA JURÍDICA: 4-000-042145</t>
  </si>
  <si>
    <t>230</t>
  </si>
  <si>
    <t>UNIVERSIDAD ESTATAL A DISTANCIA. (PARA GASTOS DE OPERACIÓN SEGÚN LOS ARTÍCULOS 22, 23 y 24 DEL TÍTULO IV DE LA LEY 9635 “LEY FORTALECIMIENTO DE LAS FINANZAS PÚBLICAS” DEL 03/12/2018). CÉDULA JURÍDICA: 4-000-042151</t>
  </si>
  <si>
    <t>245</t>
  </si>
  <si>
    <t>SISTEMA NACIONAL DE ACREDITACIÓN DE LA EDUCACIÓN SUPERIOR (SINAES). (PARA EL FINANCIAMIENTO DEL SINAES, INCLUYE RECURSOS PARA APOYAR GASTOS OPERATIVOS DE ACUERDO CON LEY 8798, GACETA 83 DEL 30/04/2010). CÉDULA JURÍDICA: 3-007-367218</t>
  </si>
  <si>
    <t>250</t>
  </si>
  <si>
    <t>INSTITUTO TECNOLÓGICO DE COSTA RICA (CORRESPONDE AL 13% DE LOS CUALES EL 50,0% DEBE SER PARA LOS CANTONES DE TURRIALBA, JIMENEZ, PARAISO, EL GUARCO, OREAMUNO O ALVARADO, PARA CUMPLIR CON LO ESTIPULADO EN EL ARTÍCULO 7 INCISO B) DE LA LEY 9829 DEL 27/04/2020). CÉDULA JURÍDICA: 4-000-042145</t>
  </si>
  <si>
    <t>251</t>
  </si>
  <si>
    <t>INSTITUTO TECNOLÓGICO DE COSTA RICA (CORRESPONDE AL 2,0% PARA CUMPLIR CON LO ESTIPULADO EN EL ARTÍCULO 7 INCISO C) DE LA LEY 9829 DEL 27/04/2020). CÉDULA JURÍDICA: 4-000-042145</t>
  </si>
  <si>
    <t>252</t>
  </si>
  <si>
    <t>INSTITUTO TECNOLÓGICO DE COSTA RICA (CORRESPONDE AL 6,44% DE LOS CUALES EL 50,0% DEBE SER PARA LOS CANTONES DE TURRIALBA, JIMENEZ, PARAISO, EL GUARCO, OREAMUNO O ALVARADO, PARA CUMPLIR CON LO ESTIPULADO EN EL ARTÍCULO 11 INCISO B) DE LA LEY 9829 DEL 27/04/2020). CÉDULA JURÍDICA: 4-000-042145</t>
  </si>
  <si>
    <t>253</t>
  </si>
  <si>
    <t>INSTITUTO TECNOLÓGICO DE COSTA RICA (CORRESPONDE AL 0,99% PARA CUMPLIR CON LO ESTIPULADO EN EL ARTÍCULO 11 INCISO B) DE LA LEY 9829 DEL 27/04/2020). CÉDULA JURÍDICA: 4-000-042145</t>
  </si>
  <si>
    <t>254</t>
  </si>
  <si>
    <t>COLEGIO UNIVERSITARIO DE CARTAGO. (CORRESPONDE AL 4,0% PARA CUMPLIR CON LO ESTIPULADO EN EL ARTÍCULO 7 INCISO F) DE LA LEY 9829 DEL 27/04/2020). CÉDULA JURÍDICA: 3-007-045261</t>
  </si>
  <si>
    <t>255</t>
  </si>
  <si>
    <t>COLEGIO UNIVERSITARIO DE CARTAGO. (CORRESPONDE AL 1,98% PARA CUMPLIR CON LO ESTIPULADO EN EL ARTÍCULO 11 INCISO DE LA LEY 9829 DEL 27/04/2020).B) DE LA LEY 9829 DEL 27/04/2020). CÉDULA JURÍDICA: 3-007-045261</t>
  </si>
  <si>
    <t>279</t>
  </si>
  <si>
    <t>UNIVERSIDAD TÉCNICA NACIONAL (UTN) (INCLUYE 119 080 000 MILLONES PARA LA SEDE SAN CARLOS PARA LA CREACIÓN DEL CENTRO DE INVESTIGACIÓN Y DESARROLLO DE BIENESTAR FINANCIERO PARA LAS 'REAS DE INVESTIGACIÓN, DOCENCIA Y EXTENSIÓN DE LA UTN). CÉDULA JURÍDICA: 3-007-556085</t>
  </si>
  <si>
    <t>60105</t>
  </si>
  <si>
    <t>701110000</t>
  </si>
  <si>
    <t>SISTEMA NACIONAL DE RADIO Y TELEVISION SOCIEDAD ANONIMA. (PARA FINANCIAR LA TRANSMISIÓN Y PROMOCIÓN DE LOS CONTENIDOS DE APRENDO EN CASA SEGÚN CONVENIO MARCO DE COOPERACIÓN ENTRE EL MINISTERIO DE EDUCACIÓN PÚBLICA Y SISTEMA NACIONAL DE RADIO Y TELEVISIÓN DEL 07-10-2022 Y SEGÚN ANEXO N°2 AL CONVENIO DE COOPERACIÓN ENTRE EL MINISTERIO DE EDUCACIÓN PÚBLICA Y SISTEMA NACIONAL DE RADIO Y TELEVISIÓN). Ced. Jur: 3 -101-347117</t>
  </si>
  <si>
    <t>60399</t>
  </si>
  <si>
    <t>1320</t>
  </si>
  <si>
    <t>OTRAS PRESTACIONES (INCLUYE RECURSOS PARA EL PAGO DE SUBSIDIOS POR INCAPACIDAD).</t>
  </si>
  <si>
    <t>60404</t>
  </si>
  <si>
    <t>INSTITUTO CENTROAMERICANO DE EXTENSIÓN DE LA CULTURA (ICECU). (PARA GASTOS DE OPERACIÓN SEGÚN LEY 4367 DEL 08/08/1969). CÉDULA JURÍDICA: 3-007-045231</t>
  </si>
  <si>
    <t>COMISIÓN COSTARRICENSE DE COOPERACIÓN CON LA UNESCO. (PARA GASTOS DE OPERACIÓN SEGÚN DECRETO 34276 DEL 05/11/2007). CÉDULA JURÍDICA: 3-007-045431</t>
  </si>
  <si>
    <t>60701</t>
  </si>
  <si>
    <t>240</t>
  </si>
  <si>
    <t>1330</t>
  </si>
  <si>
    <t>701130000</t>
  </si>
  <si>
    <t>FACULTAD LATINOAMERICANA DE CIENCIAS SOCIALES (FLACSO) (PARA LA CONTINUIDAD DEL FUNCIONAMIENTO DE LA SEDE ACADÉMICA DE COSTA RICA DE LA FACULTAD LATINOAMERICANA DE CIENCIAS SOCIALES (FLACSO), LEY 8085 DEL 14/02/2001). CÉDULA JURÍDICA: 3-007-056353</t>
  </si>
  <si>
    <t>242</t>
  </si>
  <si>
    <t>ORGANIZACIÓN DE LAS NACIONES UNIDAS PARA LA EDUCACIÓN, CIENCIA Y LA CULTURA (UNESCO). (PARA PAGO DE CUOTA, SEGÚN DECRETO 758 DEL 11/10/1949 , GACETA 232 DEL 16/10/1950 Y DE ACUERDO CON EL OFICIO REF. BFM/41AC2 SOBRE CUOTAS 2023 CON FECHA DE DICIEMBRE 2022). CÉDULA JURÍDICA: 9-000-010031</t>
  </si>
  <si>
    <t>246</t>
  </si>
  <si>
    <t>INSTITUTO CENTROAMERICANO DE ADMINISTRACIÓN PÚBLICA (ICAP). (PARA PAGO DE CUOTA Y DEL LOCAL (SALAS DE CLASES), SEGÚN LEY 2829 DEL 18/10/1961). CÉDULA JURÍDICA: 3-003-045123</t>
  </si>
  <si>
    <t>ORGANIZACIÓN DE ESTADOS IBEROAMERICANOS (OEI). (PARA PAGO DE CUOTA, SEGÚN ESTATUTOS SUSCRITOS EN PANAMÁ, DICIEMBRE 1985, DURANTE LA 60° REUNIÓN DEL GRUPO CONSULTIVO, RATIFICADO EN PROPUESTA PARA LA ASAMBLEA LEGISLATIVA. MONTO APROBADO EN XIV ASAMBLEA GENERAL ORDINARIA, REPÚBLICA DOMINICANA 2022. RESOLUCIÓN 6 “BAREMO DE CONTRIBUCIONES 2023-2026” - INCREMENTO 4% A PARTIR DEL 2024). CÉDULA JURÍDICA: 9-000-010032</t>
  </si>
  <si>
    <t>264</t>
  </si>
  <si>
    <t>OFICINA SUBREGIONAL DE EDUCACIÓN DE LA UNESCO PARA CENTROAMERICA Y PANAMÁ (PARA GASTOS DE OPERACIÓN, SEGÚN LEY 6943 DEL 24/01/1984, Y ART 12 DECRETO EJECUTIVO 34276 DEL 05/11/2007). CÉDULA JURÍDICA: 3-003-066320</t>
  </si>
  <si>
    <t>265</t>
  </si>
  <si>
    <t>ORGANIZACIÓN PARA LA COOPERACIÓN Y EL DESARROLLO ECONÓMICO-OCDE- (CUOTA DE PARTICIPACIÓN DE COSTA RICA EN LAS PRUEBAS DEL PROGRAMA PARA LA EVALUACIÓN DE ESTUDIANTES (PISA-2025) SEGÚN EL ACUERDO EDU/D02365 DEL 07/09/2018). TAMBIÉN INCLUYE RECURSOS PARA LA PARTICIPACIÓN DE COSTA RICA EN EL GRUPO DE TRABAJO DE INDICADORES EDUCATIVOS (INES) DE LA ORGANIZACIÓN PARA LA COOPERACIÓN Y DESARROLLO ECONÓMICOS (OCDE), SEGÚN ACUERDO DE ADHESIÓN DE COSTA RICA A LA OCDE). CÉDULA JURÍDICA: 9-000-010101</t>
  </si>
  <si>
    <t>266</t>
  </si>
  <si>
    <t>OFICINA SUBREGIONAL DE LA EDUCACIÓN PARA AMÉRICA LATINA OREAL/UNESCO SANTIAGO. (PARA EL LABORATORIO DE EVALUACIÓN DE LA CALIDAD DE LA EDUCACIÓN LLECE, SEGÚN ARTÍCULO 78 DE LA CONSTITUCIÓN POLÍTICA, CARTA ACUERDO ENTRE MEP COSTA RICA - UNESCO SANTIAGO OFICINA REGIONAL PARA ALC- LLECE, SUSCRITA EL 29/04/ 2015). CÉDULA JURÍDICA: 9-000-010102</t>
  </si>
  <si>
    <t>269</t>
  </si>
  <si>
    <t>COORDINACIÓN EDUCATIVA Y CULTURAL CENTROAMERICANA - CECC (SEGÚN EL ACUERDO DE LA 30 REUNIÓN ORDINARIA DEL CONSEJO DE MINISTROS DE EDUCACIÓN Y CULTURA DE LA CECC/SICA, DEL 2/09/2011 Y 3/09/2011). CÉDULA JURÍDICA: 3-003-460957</t>
  </si>
  <si>
    <t>7</t>
  </si>
  <si>
    <t>70103</t>
  </si>
  <si>
    <t>2310</t>
  </si>
  <si>
    <t>FONDO ESPECIAL PARA LA EDUCACIÓN SUPERIOR (PARA EL FINANCIAMIENTO DE LA EDUCACIÓN SUPERIOR, SEGÚN EL ARTÍCULO 85 DE LA CONSTITUCIÓN POLÍTICA, LEY 5909 DEL 10 DE JUNIO DE 1976, CONVENIO DE ARTICULACIÓN Y COOPERACIÓN DE LA EDUCACIÓN SUPERIOR ESTATAL DE COSTA RICA DEL 22/09/1997 Y LEY 8638 DEL 14/05/2008). CÉDULA JURÍDICA: 2-100-042002</t>
  </si>
  <si>
    <t>551</t>
  </si>
  <si>
    <t>10101</t>
  </si>
  <si>
    <t>ALQUILER DE EDIFICIOS, LOCALES Y TERRENOS</t>
  </si>
  <si>
    <t>10102</t>
  </si>
  <si>
    <t>ALQUILER DE MAQUINARIA, EQUIPO Y MOBILIARIO</t>
  </si>
  <si>
    <t>10201</t>
  </si>
  <si>
    <t>SERVICIO DE AGUA Y ALCANTARILLADO</t>
  </si>
  <si>
    <t>10202</t>
  </si>
  <si>
    <t>SERVICIO DE ENERGÍA ELÉCTRICA</t>
  </si>
  <si>
    <t>10203</t>
  </si>
  <si>
    <t>SERVICIO DE CORREO</t>
  </si>
  <si>
    <t>10204</t>
  </si>
  <si>
    <t>SERVICIO DE TELECOMUNICACIONES</t>
  </si>
  <si>
    <t>10299</t>
  </si>
  <si>
    <t>OTROS SERVICIOS BÁSICOS</t>
  </si>
  <si>
    <t>10304</t>
  </si>
  <si>
    <t>TRANSPORTE DE BIENES</t>
  </si>
  <si>
    <t>10306</t>
  </si>
  <si>
    <t>COMISIONES Y GASTOS POR SERVICIOS FINANCIEROS Y COMERCIALES</t>
  </si>
  <si>
    <t>10403</t>
  </si>
  <si>
    <t xml:space="preserve">SERVICIOS DE INGENIERÍA Y ARQUITECTURA (PARA PAGO DE SERVICIOS PROFESIONALES Y TÉCNICOS PARA REALIZAR TRABAJOS EN LOS DIFERENTES CAMPOS DE LA ARQUITECTURA Y LAS INGENIERÍAS A REALIZAR EN EDIFICIOS DE OFICINAS CENTRALES, DIRECCIONES REGIONALES DE EDUCACIÓN, SUPERVISIONES Y CIRCUITOS CON INFRAESTRUCTURA PROPIA DEL MEP). </t>
  </si>
  <si>
    <t>10406</t>
  </si>
  <si>
    <t>SERVICIOS GENERALES (PARA EL PAGO DE SERVICIOS DE LIMPIEZA DIARIA DE OFICINAS; SEGURIDAD Y VIGILANCIA FÍSICA, ELECTRÓNICA Y VIDEOVIGILANCIA; MANTENIMIENTO DE ZONAS VERDES; MANTENIMIENTO PREVENTIVO Y CORRECTIVO DE EXTINTORES; LIMPIEZA DE TANQUES SÉPTICOS; DESTAQUEO DE TUBERÍAS AGUAS NEGRAS Y PLUVIALES; DESINSTALACIÓN E INSTALACIÓN DE AIRES ACONDICIONADOS Y DEL CIRCUITO CERRADO TV; PARA LOS EDIFICIOS DE OFICINAS CENTRALES, DIRECCIONES REGIONALES DE EDUCACIÓN Y SUPERVISIONES DE CIRCUITOS ESCOLARES DEL MEP, ADEMÁS, SE REQUIERE DE SELLOS DE HULE Y SELLOS AUTOMÁTICOS PERSONALIZADOS CON ARMAZÓN METÁLICO, TROQUEL IMPRESIÓN DE CARNET PARA LOS FUNCIONARIOS OFICINAS CENTRALES, ASIMISMO, LA SUSTITUCIÓN DE LUMINARIAS QUE PRESENTAN FALLAS EN SU FUNCIONAMIENTO, UBICADAS EN LAS INSTALACIONES DEL MINISTERIO DE EDUCACIÓN PÚBLICA).</t>
  </si>
  <si>
    <t>10499</t>
  </si>
  <si>
    <t>OTROS SERVICIOS DE GESTIÓN Y APOYO (PARA EL PAGO DE SERVICIOS DE MONITOREO SATELITAL (GPS), CONTRATADO PARA CONTROL DE LA FLOTILLA VEHICULAR, UBICACIÓN Y RASTREO, GASTO DE COMBUSTIBLE, KILOMETRAJE RECORRIDO EN TIEMPO REAL, ASI COMO PARA EL PAGO DE INSPECCIÓN TÉCNICA VEHICULAR DE TODA LA FLOTILLA VEHICULAR. ADEMÁS, SE INCLUYE EL PAGO DE REINSPECCIÓN PARA AQUELLOS VEHÍCULOS QUE PRESENTEN ALGÚN DESPERFECTO Y NO OBTENGA LA HOJA DE INSPECCIÓN TÉCNICA EN LA PRIMER CITA, SERVICIO DE FUMIGACIÓN EN LOS EDIFICIOS DE OFICINAS CENTRALES, DIRECCIONES REGIONALES DE EDUCACIÓN Y SUPERVISIONES DE CIRCUITOS ESCOLARES DEL MEP).</t>
  </si>
  <si>
    <t>965</t>
  </si>
  <si>
    <t xml:space="preserve">SEGUROS </t>
  </si>
  <si>
    <t>10702</t>
  </si>
  <si>
    <t>ACTIVIDADES PROTOCOLARIAS Y SOCIALES</t>
  </si>
  <si>
    <t>10801</t>
  </si>
  <si>
    <t>MANTENIMIENTO DE EDIFICIOS, LOCALES Y TERRENOS</t>
  </si>
  <si>
    <t>10804</t>
  </si>
  <si>
    <t>MANTENIMIENTO Y REPARACIÓN DE MAQUINARIA Y EQUIPO DE PRODUCCIÓN</t>
  </si>
  <si>
    <t>10805</t>
  </si>
  <si>
    <t>MANTENIMIENTO Y REPARACIÓN DE EQUIPO DE TRANSPORTE</t>
  </si>
  <si>
    <t xml:space="preserve">MANTENIMIENTO Y REPARACIÓN DE EQUIPO DE TRANSPORTE </t>
  </si>
  <si>
    <t>10806</t>
  </si>
  <si>
    <t>MANTENIMIENTO Y REPARACIÓN DE EQUIPO DE COMUNICACIÓN</t>
  </si>
  <si>
    <t>10807</t>
  </si>
  <si>
    <t>MANTENIMIENTO Y REPARACIÓN DE EQUIPO Y MOBILIARIO DE OFICINA</t>
  </si>
  <si>
    <t>10899</t>
  </si>
  <si>
    <t>MANTENIMIENTO Y REPARACIÓN DE OTROS EQUIPOS</t>
  </si>
  <si>
    <t>10999</t>
  </si>
  <si>
    <t>OTROS IMPUESTOS</t>
  </si>
  <si>
    <t>INTERESES MORATORIOS Y MULTAS (PARA PAGO DE INTERESES MORATORIOS POR OBLIGACIONES NO CANCELADAS OPORTUNAMENTE, ASÍ COMO MULTAS ORIGINADAS EN SENTENCIAS JUDICIALES, ACUERDOS CONCILIATORIOS, ENTRE OTROS)</t>
  </si>
  <si>
    <t>19905</t>
  </si>
  <si>
    <t>DEDUCIBLES</t>
  </si>
  <si>
    <t>19999</t>
  </si>
  <si>
    <t>OTROS SERVICIOS NO ESPECIFICADOS</t>
  </si>
  <si>
    <t>20101</t>
  </si>
  <si>
    <t>COMBUSTIBLES Y LUBRICANTES</t>
  </si>
  <si>
    <t>20301</t>
  </si>
  <si>
    <t>MATERIALES Y PRODUCTOS METÁLICOS</t>
  </si>
  <si>
    <t>20302</t>
  </si>
  <si>
    <t>MATERIALES Y PRODUCTOS MINERALES Y ASFÁLTICOS</t>
  </si>
  <si>
    <t>20303</t>
  </si>
  <si>
    <t>MADERA Y SUS DERIVADOS</t>
  </si>
  <si>
    <t>20306</t>
  </si>
  <si>
    <t>MATERIALES Y PRODUCTOS DE PLÁSTICO</t>
  </si>
  <si>
    <t>20399</t>
  </si>
  <si>
    <t>OTROS MATERIALES Y PRODUCTOS DE USO EN LA CONSTRUCCIÓN Y MANTENIMIENTO</t>
  </si>
  <si>
    <t>20401</t>
  </si>
  <si>
    <t>HERRAMIENTAS E INSTRUMENTOS</t>
  </si>
  <si>
    <t>20402</t>
  </si>
  <si>
    <t>REPUESTOS Y ACCESORIOS</t>
  </si>
  <si>
    <t xml:space="preserve">REPUESTOS Y ACCESORIOS </t>
  </si>
  <si>
    <t>29901</t>
  </si>
  <si>
    <t>ÚTILES Y MATERIALES DE OFICINA Y CÓMPUTO</t>
  </si>
  <si>
    <t>29902</t>
  </si>
  <si>
    <t>ÚTILES Y MATERIALES MÉDICO, HOSPITALARIO Y DE INVESTIGACIÓN</t>
  </si>
  <si>
    <t>29904</t>
  </si>
  <si>
    <t>TEXTILES Y VESTUARIO</t>
  </si>
  <si>
    <t>29905</t>
  </si>
  <si>
    <t>ÚTILES Y MATERIALES DE LIMPIEZA</t>
  </si>
  <si>
    <t>29906</t>
  </si>
  <si>
    <t>ÚTILES Y MATERIALES DE RESGUARDO Y SEGURIDAD</t>
  </si>
  <si>
    <t>29999</t>
  </si>
  <si>
    <t>OTROS ÚTILES, MATERIALES Y SUMINISTROS DIVERSOS</t>
  </si>
  <si>
    <t>50101</t>
  </si>
  <si>
    <t>MAQUINARIA Y EQUIPO PARA LA PRODUCCIÓN</t>
  </si>
  <si>
    <t>50102</t>
  </si>
  <si>
    <t>EQUIPO DE TRANSPORTE</t>
  </si>
  <si>
    <t>50106</t>
  </si>
  <si>
    <t>EQUIPO SANITARIO, DE LABORATORIO E INVESTIGACIÓN</t>
  </si>
  <si>
    <t>50201</t>
  </si>
  <si>
    <t>2110</t>
  </si>
  <si>
    <t>EDIFICIOS (PARA EL PAGO DE SERVICIOS TÉCNICOS PARA LA COMPRA E INSTALACIÓN DE ASCENSORES PARA LAS DIRECCIONES REGIONALES DE EDUCACIÓN DE OCCIDENTE, SANTA CRUZ Y ANTIGUA EMBAJADA AMERICANA).</t>
  </si>
  <si>
    <t>60301</t>
  </si>
  <si>
    <t>PRESTACIONES LEGALES</t>
  </si>
  <si>
    <t>60601</t>
  </si>
  <si>
    <t>INDEMNIZACIONES (PARA EL RESARCIMIENTO ECONÓMICO POR EL DAÑO O PERJUICIO CAUSADO POR LA INSTITUCIÓN A PERSONAS FÍSICAS O JURÍDICAS, COSTAS JUDICIALES Y GASTOS SIMILARES, ASÍ COMO LA INDEMNIZACIÓN GENERADA PRODUCTO DE JUICIOS LABORALES POR SALARIOS CAÍDOS).</t>
  </si>
  <si>
    <t>60602</t>
  </si>
  <si>
    <t>REINTEGROS O DEVOLUCIONES (PARA EL PAGO POR CONCEPTO DE RESOLUCIONES ADMINISTRATIVAS Y SENTENCIAS POR RECURSOS COBRADOS DE MÁS AL MOMENTO DE QUE FUNCIONARIOS DEUDORES CANCELARAN LAS SUMAS GIRADAS DE MÁS, SEGÚN ESTUDIO DE LA UNIDAD COMPETENTE ).</t>
  </si>
  <si>
    <t>553</t>
  </si>
  <si>
    <t>01</t>
  </si>
  <si>
    <t>02</t>
  </si>
  <si>
    <t>OTROS SERVICIOS DE GESTIÓN Y APOYO (INCLUYE RECURSOS PARA CONTRATACIÓN DE UN INTERPRETE DE LEGUA EN SEÑAS (LESCO)).</t>
  </si>
  <si>
    <t>ACTIVIDADES DE CAPACITACIÓN (PARA LA ATENCIÓN DE LOS PARTICIPANTES Y CONTRATACIÓN DE PRODUCTORA EN LAS FINALES REGIONALES DEL FESTIVAL ESTUDIANTIL DE LAS ARTES, JUEGOS ESTUDIANTILES Y OTRAS FERIAS, ENCUENTROS Y FESTIVAL DE MATEMÁTICAS, OLIMPIADAS, CAMPAMENTOS, Y OTROS; ADEMÁS PARA ACTIVIDADES DE CAPACITACIÓN, TALLERES Y REUNIONES DE ASESORES NACIONALES, ASESORES REGIONALES, DOCENTES Y OTROS).</t>
  </si>
  <si>
    <t>29907</t>
  </si>
  <si>
    <t>ÚTILES Y MATERIALES DE COCINA Y COMEDOR</t>
  </si>
  <si>
    <t>50107</t>
  </si>
  <si>
    <t>EQUIPO Y MOBILIARIO EDUCACIONAL, DEPORTIVO Y RECREATIVO</t>
  </si>
  <si>
    <t>203</t>
  </si>
  <si>
    <t>JUNTAS DE EDUCACIÓN Y ADMINISTRATIVAS (A DISTRIBUIR POR EL MEP, PARA LA PROMOCIÓN DE LA SANA CONVIVENCIA, EL ARTE, LA CULTURA, EL DEPORTE Y FERIAS EDUCATIVAS, CIENTÍFICAS Y AMBIENTALES,TÍTULO IV ART 22 CONVENCIÓN COLECTIVA MEP-SEC-ANDE-SITRACOME-APSE DEL 22/02/ 2021). CÉDULA JURÍDICA: 2-100-042002</t>
  </si>
  <si>
    <t>209</t>
  </si>
  <si>
    <t>JUNTAS DE EDUCACIÓN Y ADMINISTRATIVAS (A DISTRIBUIR POR EL MEP, INCLUYE RECURSOS PARA CUBRIR EL COSTO DE ALIMENTACION, CATHERINE SERVICE, ARBITRAJES, PREMIACIÓN,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CÉDULA JURÍDICA: 2-100-042002</t>
  </si>
  <si>
    <t>210</t>
  </si>
  <si>
    <t>JUNTAS DE EDUCACIÓN Y ADMINISTRATIVAS (PARA SUFRAGAR LOS GASTOS DE ALIMENTACIÓN, PREMIACIÓN, HOSPEDAJE, TRANSPORTE, DIVULGACIÓN Y OTROS DE LAS EXPOFERIAS DE EDUCACIÓN TÉCNICA Y CAPACIDADES EMPRENDEDORAS, QUE SE REALIZA PARA LOS ESTUDIANTES DE LOS COLEGIOS TÉCNICOS PROFESIONALES, INSTITUTOS PROFESIONALES DE EDUCACIÓN COMUNITARIA (IPEC), CENTROS INTEGRADOS DE EDUCACIÓN DE ADULTOS (CINDEA), QUE IMPARTEN CARRERAS TÉCNICAS. ADEMÁS, SE REQUIERE EL RECURSO ECONÓMICO PARA APOYAR PROYECTOS INNOVADORES CON EL USO DE TECNOLOGÍAS DIGITALES EN LOS CENTROS EDUCATIVOS MENCIONADOS, SEGÚN DECRETO EJECUTIVO 38170). CÉDULA JURÍDICA: 2-100-042002</t>
  </si>
  <si>
    <t>211</t>
  </si>
  <si>
    <t>JUNTAS DE EDUCACIÓN (PARA CUBRIR COSTO EN LA REGULACIÓN GENERAL PARA LA REALIZACIÓN DE CELEBRACIONES PATRIAS (PROPIAMENTE ACTIVIDADES DE FIESTAS PATRIAS) DE LOS CENTROS EDUCATIVOS PÚBLICOS DEL MINISTERIO DE EDUCACIÓN PÚBLICA, SEGÚN GACETA 175 DEL 12/09/2005, DECRETO 32609-MEP). CÉDULA JURÍDICA: 2-100-042002</t>
  </si>
  <si>
    <t>JUNTAS DE EDUCACIÓN Y ADMINISTRATIVAS (PARA ATENDER ESTUDIANTES DEL PROGRAMA ALTA DOTACIÓN, DE MÉRITO DEPORTIVO Y ARTÍSTICO DE LOS CENTROS EDUCATIVOS PÚBLICOS DEL MINISTERIO DE EDUCACIÓN PÚBLICA, SEGÚN LA LEY 8899, DEL 18/11/2010) . CÉDULA JURÍDICA: 2-100-042002</t>
  </si>
  <si>
    <t>213</t>
  </si>
  <si>
    <t>JUNTAS ADMINISTRATIVAS (A DISTRIBUIR POR EL MEP, INCLUYE RECURSOS PARA PAGO CORRESPONDIENTE A LOS ENVÍOS AL BACHILLERATO INTERNACIONAL DE LOS MATERIALES DE TODOS LOS ALUMNOS DE COLEGIOS PÚBLICOS QUE OFRECEN EL PROGRAMA DE DIPLOMADO, SEGÚN CONVENIO DE COOPERACIÓN INSTITUCIONAL ENTRE EL MINISTERIO DE EDUCACIÓN PÚBLICA DE COSTA RICA Y LA ORGANIZACIÓN DEL BACHILLERATO INTERNACIONAL (OBI) DEL 13/01/2020 Y ADENDA DE MODIFICACIÓN NÚMERO UNO AL CONVENIO DE COOPERACIÓN INSTITUCIONAL ENTRE EL MINISTERIO DE EDUCACIÓN PÚBLICA DE COSTA RICA Y LA ORGANIZACIÓN DEL BACHILLERATO INTERNACIONAL OBI DEL 15/09/2022). CÉDULA JURÍDICA: 2-100-042002</t>
  </si>
  <si>
    <t>214</t>
  </si>
  <si>
    <t>JUNTAS DE EDUCACIÓN Y ADMINISTRATIVAS. (A DISTRIBUIR POR EL MEP, INCLUYE RECURSOS PARA SUBSIDIOS MENSUALES PARA RECIBIR A LOS Y LAS ASISTENTES DE LENGUAS, ASÍ COMO LOS GASTOS DE HOSPEDAJE, ALIMENTACIÓN, TRANSPORTE U OTRO TIPO DE NECESIDADES BÁSICAS NECESARIOS AL DESEMPEÑO DE SU MISIÓN PEDAGÓGICA SEGÚN CONVENIO ESPECÍFICO DE COOPERACIÓN ENTRE EL MINISTERIO DE EDUCACIÓN PÚBLICA, LA EMBAJADA DE LA REPÚBLICA FRANCESA EN COSTA RICA Y LA ASOCIACIÓN FRANCO COSTARRICENSE DE ENSEÑANZA PARA LA EJECUCIÓN DEL “PROGRAMA DE ASISTENTES DE LENGUA FRANCESA PARA COSTA RICA” DEL 06/06/2024). Céd. Jur.: 2-100-042002</t>
  </si>
  <si>
    <t>215</t>
  </si>
  <si>
    <t>JUNTAS DE EDUCACIÓN (A DISTRIBUIR POR EL MEP A LOS PATRONATOS ESCOLARES DE LAS ESCUELAS DE ATENCIÓN PRIORITARIA O URBANO MARGINALES, PARA LA ADQUISICIÓN DE MATERIAL DIDÁCTICO, ALIMENTACIÓN, MEJORAMIENTO, Y MANTENIMIENTO DE LA INFRAESTRUCTURA EDUCATIVA, SEGÚN LEY 7972 DEL 22/12/1999 Y LOS ARTÍCULOS 15 y 25 DEL TÍTULO IV DE LA LEY 9635 “LEY FORTALECIMIENTO DE LAS FINANZAS PÚBLICAS” DEL 03/12/2018). Ced. Jur: 2-100-042002</t>
  </si>
  <si>
    <t>60299</t>
  </si>
  <si>
    <t>OTRAS TRANSFERENCIAS A PERSONAS (INCLUYE RECURSOS PARA EL PAGO DEL PREMIO MAURO FERNÁNDEZ, SEGÚN DECRETO EJECUTIVO 38622-MEP DEL 19/08/2014).</t>
  </si>
  <si>
    <t>60401</t>
  </si>
  <si>
    <t>ASOCIACIÓN FRANCO COSTARRICENSE DE ENSEÑANZA (INCLUYE RECURSOS PARA SUBSIDIOS MENSUALES PARA RECIBIR A LOS Y LAS ASISTENTES DE LENGUAS, ASÍ COMO LOS GASTOS DE HOSPEDAJE, ALIMENTACIÓN, TRANSPORTE U OTRO TIPO DE NECESIDADES BÁSICAS NECESARIOS AL DESEMPEÑO DE SU MISIÓN PEDAGÓGICA, SEGÚN CONVENIO ESPECÍFICO DE COOPERACIÓN ENTRE EL MINISTERIO DE EDUCACIÓN PÚBLICA, LA EMBAJADA DE LA REPÚBLICA FRANCESA EN COSTA RICA Y LA ASOCIACIÓN FRANCO COSTARRICENSE DE ENSEÑANZA PARA LA EJECUCIÓN DEL “PROGRAMA DE ASISTENTES DE LENGUA FRANCESA PARA COSTA RICA" FIRMADO EL 06/06/2024) CÉD. JUR.: 3-002-066448</t>
  </si>
  <si>
    <t>60402</t>
  </si>
  <si>
    <t>FUNDACIÓN AYÚDENOS PARA AYUDAR (CONVENIO DE COOPERACIÓN INTERINSTITUCIONAL ENTRE EL MINISTERIO DE EDUCACIÓN PÚBLICA, EL MINISTERIO DE CULTURA Y JUVENTUD, EL MUSEO NACIONAL DE COSTA RICA Y LA FUNDACIÓN AYÚDENOS PARA AYUDAR PARA LA IMPLEMENTACIÓN DEL PROYECTO “RUTA MUSEOS” DEL 04/05/2022). CÉDULA JURÍDICA: 3-006-109117</t>
  </si>
  <si>
    <t>235</t>
  </si>
  <si>
    <t>FUNDACIÓN AYÚDENOS PARA AYUDAR (INCLUYE RECURSOS PARA ESTABLECER ACCIONES TENDIENTES A PROMOVER LOS PROCESOS EDUCATIVOS VIGENTES, BUSCAR EQUIDAD EN LA EDUCACIÓN COSTARRICENSE, FAVORECER EL DESARROLLO DE CONOCIMIENTOS, LA SENSIBILIDAD ESTÉTICA Y LA AMPLIACIÓN DE POSIBILIDADES DE APRENDIZAJE, ASI COMO EL DESARROLLAR ACTIVIDADES CULTURALES, CIENTÍFICAS, RECREATIVAS Y DEPORTIVAS, ENTRE OTRAS. SEGÚN CONVENIO DE COOPERACIÓN ENTRE EL
MINISTERIO DE EDUCACIÓN PÚBLICA Y LA FUNDACIÓN AYÚDENOS PARA AYUDAR, PARA PROMOVER LA EXCELENCIA ACADÉMICA Y LA EQUIDAD EN LA EDUCACIÓN COSTARRICENSE, DEL 31/01/2025). CÉDULA JURÍDICA: 3-006-109117</t>
  </si>
  <si>
    <t>60702</t>
  </si>
  <si>
    <t>ORGANIZACIÓN DEL BACHILLERATO INTERNACIONAL-OBI (PARA SUFRAGAR GASTOS DERIVADOS DE LA MEMBRESÍA QUE DEBEN APORTAR LOS COLEGIOS PÚBLICOS INCLUIDOS EN EL PROGRAMA DEL DIPLOMA DE BACHILLERATO INTERNACIONAL Y LO CORRESPONDIENTE A EXÁMENES QUE SE APLICARÁN A LOS DISTINTOS CENTROS EDUCATIVOS QUE CALIFIQUEN PARA TAL FINALIDAD. Y PARA CUBRIR EL COSTO DEL 100% DE LA CAPACITACIÓN DEL PERSONAL DOCENTE Y ADMINISTRATIVO, PROGRAMA DEL DIPLOMA BACHILLERATO INTERNACIONAL. SEGÚN CONVENIO DE COOPERACIÓN INSTITUCIONAL ENTRE EL MINISTERIO DE EDUCACIÓN PÚBLICA DE COSTA RICA Y LA ORGANIZACIÓN DEL BACHILLERATO INTERNACIONAL (OBI) DEL 27/01/2025). CÉDULA JURÍDICA: 9-000-010126</t>
  </si>
  <si>
    <t>03</t>
  </si>
  <si>
    <t>OTROS SERVICIOS DE GESTIÓN Y APOYO (INCLUYE CONTRATACIÓN DE SERVICIOS GESTIONADOS DE ADMINISTRACIÓN DE SALAS DE FORMACIÓN PERMANENTE Y TRADUCCIÓN OFICIAL DE ESTUDIO TALIS).</t>
  </si>
  <si>
    <t>ACTIVIDADES DE CAPACITACIÓN (INCLUYE RECURSOS PARA CUBRIR LAS CONTRATACIONES DE ACTIVIDADES DE CAPACITACIÓN, VIÁTICOS, TRANSPORTE, ALQUILERES, SERVICIOS DE ALIMENTACIÓN, FACILITADORES, ÚTILES, MATERIALES, SUMINISTROS, CUOTAS DE PARTICIPACIÓN, ENTRE OTROS).</t>
  </si>
  <si>
    <t>INTERESES MORATORIOS Y MULTAS</t>
  </si>
  <si>
    <t>20104</t>
  </si>
  <si>
    <t>TINTAS, PINTURAS Y DILUYENTES</t>
  </si>
  <si>
    <t>INDEMNIZACIONES (PARA CUBRIR EL RESARCIMIENTO ECONÓMICO POR EL DAÑO O PERJUICIO CAUSADO POR LA INSTITUCIÓN A PERSONAS FÍSICAS O JURÍDICAS, RESPALDADAS EN SENTENCIAS JUDICIALES O RESOLUCIÓN ADMINISTRATIVA, ASÍ COMO LA INDEMNIZACIÓN GENERADA PRODUCTO DE JUICIOS LABORALES).</t>
  </si>
  <si>
    <t>ORGANIZACIÓN PARA LA COOPERACIÓN Y EL DESARROLLO ECONÓMICO-OCDE- (PARA EL PAGO DE CONTRIBUCIÓN FINANCIERA ANUAL AÑO 2025 Y MONTO PENDIENTE A CANCELAR DEL AÑO 2024 DE LA PARTICIPACIÓN DE COSTA RICA EN EL PROGRAMA PARA LA ENCUESTA INTERNACIONAL DE ENSEÑANZA Y APRENDIZAJE TALIS (EN LA ENCUESTA BÁSICA III CICLO) COMO MIEMBRO DE LA JUNTA DE GOBIERNO, ATRAVÉS DEL INSTITUTO DE DESARROLLO PROFESIONAL ULADISLAO GÁMEZ SOLANO, DE CONFORMIDAD CON LA LEY 9981 DENOMINADA ACUERDO SOBRE LOS TÉRMINOS DE LA ADHESIÓN A LA CONVENCIÓN DE LA ORGANIZACIÓN PARA LA COOPERACIÓN Y EL DESARROLLO ECONÓMICO, RESOLUCIÓN DEL CONSEJO [C(2020)/125] - RESOLUCIÓN DEL CONSEJO PARA QUE SE RENUEVA Y REVISA EL PROGRAMA DE ENCUESTA INTERNACIONAL DE ENSEÑANZA Y APRENDIZAJE (TALIS) Y CARTA DE NOTIFICACIÓN DM-0375-2021, LA CUAL CONSTITUYE LA ACEPTACIÓN POR PARTE DE COSTA RICA DE LOS TÉRMINOS Y CONDICIONES ESTABLECIDOS EN LA RESOLUCIÓN (TALIS) [C (2020) 125]). CÉDULA JURÍDICA: 9-000-010101</t>
  </si>
  <si>
    <t>554</t>
  </si>
  <si>
    <t>SERVICIOS DE INGENIERÍA Y ARQUITECTURA (PARA LA CONTRATACIÓN DE SERVICIOS PROFESIONALES DE INGENIERÍA Y ARQUITECTURA PARA PROYECTOS DE ZONAS INDÍGENAS, SERVICIOS DE DISEÑO E INGENIERÍA PARA CENTROS EDUCATIVOS, SERVICIO DE INFORME DE DIAGNÓSTICO PRELIMINAR PARA 463 CENTROS EDUCATIVOS, SERVICIOS DE INGENIERIA PARA OBRAS PROTOTIPO, REAJUSTE DE PRECIOS, CONSULTORÍA PARA LA INVESTIGACIÓN DE NIVELES DE CONFORT E ÍNDICES DE CONSUMO ENERGÉTICO Y SERVICIOS DE INGENIERÍA ANTIGUA EMBAJADA AMERICANA Y EDIFICIO ANEXO ADOLCRI).</t>
  </si>
  <si>
    <t>EDIFICIOS (PARA PROYECTOS DE CONSTRUCCIÓN DE INFRAESTRUCTURA EDUCATIVA A NIVEL
NACIONAL).</t>
  </si>
  <si>
    <t>206</t>
  </si>
  <si>
    <t>JUNTAS DE EDUCACIÓN Y ADMINISTRATIVAS (A DISTRIBUIR POR EL MEP, PARA LA CONSTRUCCIÓN, MANTENIMIENTO, Y ADECUACIÓN DE OBRAS DE INFRAESTRUCTURA FÍSICA EDUCATIVA Y PARA LA COMPRA DE TERRENOS, ARTÍCULO 78 DE LA CONSTITUCIÓN POLÍTICA). CÉDULA JURÍDICA: 2-100-042002</t>
  </si>
  <si>
    <t>JUNTAS DE EDUCACIÓN Y ADMINISTRATIVAS. (A DISTRIBUIR POR EL MEP, PARA LA CONSTRUCCIÓN, MANTENIMIENTO, Y ADECUACIÓN DE OBRAS DE INFRAESTRUCTURA FÍSICA EDUCATIVA Y PARA LA COMPRA DE TERRENOS, ARTÍCULO 78 DE LA CONSTITUCIÓN POLÍTICA). Ced. Jur: 2-100-042002</t>
  </si>
  <si>
    <t>555</t>
  </si>
  <si>
    <t>10103</t>
  </si>
  <si>
    <t>ALQUILER DE EQUIPO DE CÓMPUTO</t>
  </si>
  <si>
    <t>10405</t>
  </si>
  <si>
    <t>SERVICIOS INFORMÁTICOS (INCLUYE SERVICIOS PROFESIONALES O TÉCNICOS QUE SE CONTRATAN PARA EL DESARROLLO DE PROYECTOS INFORMÁTICOS Y TODAS AQUELLAS ETAPAS QUE SE REQUIERAN PARA ATENCIÓN DE LOS SERVICIOS DE CONFIGURACIÓN EN EL CAMPO DE LA INFORMÁTICA Y LA PUESTA EN FUNCIONAMIENTO DE TODO AQUEL EQUIPO TECNOLÓGICO QUE PUEDA GARANTIZAR LA CONTINUIDAD DE LA OPERACIÓN DE LOS
SERVICIOS DERIVADOS DE LA INFRAESTRUCTURA TECNOLÓGICA PARA EL PROCESAMIENTO DE DATOS INSTITUCIONAL, TANTO EN EL ÁREA ADMINISTRATIVA COMO EN EL ÁREA ACADÉMICA.)</t>
  </si>
  <si>
    <t>ACTIVIDADES DE CAPACITACIÓN (PARA EL DESARROLLO DE ACTIVIDADES DE CAPACITACIÓN A COLABORADORES DE LA DIRECCIÓN DE INFORMÁTICA DE GESTIÓN, PARA ACTUALIZAR CONOCIMIENTOS Y ACTITUDES Y HABILIDADES QUE REQUIEREN EN EL BUEN DESEMPEÑO DE SUS LABORES EN LOS PROYECTOS INFORMÁTICOS).</t>
  </si>
  <si>
    <t xml:space="preserve">EQUIPO Y MOBILIARIO EDUCACIONAL, DEPORTIVO Y RECREATIVO </t>
  </si>
  <si>
    <t>50207</t>
  </si>
  <si>
    <t>2140</t>
  </si>
  <si>
    <t>INSTALACIONES (PARA EL DESARROLLO DEL SERVICIO DE INSTALACIONES PARA LA ATENCIÓN DE INCIDENCIAS EN LOS PROBLEMAS DE CABLEADO ESTRUCTURADO Y CON ESTO PROBLEMAS DE RED INTERNA EXISTENTES SEGÚN LA NECESIDAD QUE PRESENTE CADA INSTITUCIÓN DEL MEP, REGIONAL, CIRCUITO, EDIFICIO ADMINISTRATIVO U OTROS).</t>
  </si>
  <si>
    <t>556</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</si>
  <si>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E INSTRUMENTOS A ESCRITURA BRAILLE Y VALIDACIÓN DE INDICADORES, CONSTRUCCIÓN Y JUZGAMIENTO DE REACTIVOS, CODIFICADORES DE REACTIVOS, REVISIÓN FILOLÓGICA, ESTUDIOS DEL COMPORTAMIENTO DIFERENCIAL DEL ÍTEM (DIF), ESTABLECIMIENTO DE NIVELES DE DESEMPEÑO Y APLICACIÓN DE INSTRUMENTOS Y DESIGNACIÓN DE DELEGADOS EJECUTIVOS).</t>
  </si>
  <si>
    <t>557</t>
  </si>
  <si>
    <t>SERVICIOS GENERALES (INCLUYE RECURSOS PARA LA RECARGA DE EXTINTORES, SEGURIDAD, LIMPIEZA, MANTENIMIENTO DE ÁREAS VERDES DE LAS DIRECCIONES REGIONALES DE EDUCACIÓN, ENTRE OTROS).</t>
  </si>
  <si>
    <t>OTROS SERVICIOS DE GESTIÓN Y APOYO (PARA PAGO DE SERVICIOS NECESARIOS PARA EL BUEN FUNCIONAMIENTO DE LAS INSTALACIONES, DENTRO DE LOS QUE SE DESTACAN: SERVICIOS DE FUMIGACIÓN Y CONTROL DE PLAGAS, SERVICIO PROFESIONAL EN PSICOLOGÍA PARA PRUEBAS DE
IDONEIDAD MENTAL PARA EL CARNET DE PORTACIÓN DE ARMAS).</t>
  </si>
  <si>
    <t>ACTIVIDADES DE CAPACITACIÓN (PARA ALIMENTACIÓN DE LOS PARTICIPANTES EN LAS FINALES REGIONALES DEL FESTIVAL ESTUDIANTIL DE LAS ARTES, JUEGOS ESTUDIANTILES Y OTRAS FERIAS; ADEMAS INCLUYE RECURSOS PARA ALIMENTACIÓN Y ALQUILER DEL LOCAL DE ACTIVIDADES DE CAPACITACIÓN DE LAS DIRECCIONES REGIONALES).</t>
  </si>
  <si>
    <t>20102</t>
  </si>
  <si>
    <t>PRODUCTOS FARMACÉUTICOS Y MEDICINALES</t>
  </si>
  <si>
    <t>20199</t>
  </si>
  <si>
    <t>OTROS PRODUCTOS QUÍMICOS Y CONEXOS</t>
  </si>
  <si>
    <t>JUNTAS DE EDUCACIÓN Y ADMINISTRATIVAS (A DISTRIBUIR POR EL MEP, INCLUYE RECURSOS PARA EL FONDO JUNTAS DE EDUCACIÓN Y ADMINISTRATIVAS OFICIALES, SEGÚN LEY 6746, PARA GASTOS VARIOS Y SEGÚN ÁRTICULOS 22, 23 Y 24 DEL TÍTULO IV DE LA LEY 9635 "LEY DE FORTALECIMIENTO DE LAS FINANZAS PÚBLICAS" DEL 03/12/2018 Y EL ARTÍCULO 78 DE LA CONSTITUCIÓN POLÍTICA).(INCLUYE 2.000.000.000 PARA REFORZAR EL PAGO DE SERVICIOS BÁSICOS (AGUA, ALCANTARILLADO Y ENERGÍA ELÉCTRICA) DE LOS CENTROS EDUCATIVOS DEL PAÍS). CÉDULA JURÍDICA: 2-100-042002</t>
  </si>
  <si>
    <t>205</t>
  </si>
  <si>
    <t>JUNTAS DE EDUCACIÓN Y ADMINISTRATIVAS (A DISTRIBUIR POR EL MEP, INCLUYE RECURSOS PARA SUFRAGAR GASTOS DE OBLIGACIONES GENERADAS A PARTIR DE SETENCIAS JUDICIALES U OTRA RELACIONADA, DEUDAS POR CONCEPTO DE SERVICIOS PÚBLICOS E IMPUESTOS, EMERGENCIAS PROVOCADAS POR DESASTRES NATURALES, PARA GASTOS DE OPERACIÓN - ESTUDIOS ECONÓMICOS, INCLUYE RECURSOS PARA SUFRAGAR IMPORTE POR MATRÍCULA NO REPORTADA, ART 78 DE LA CONSTITUCIÓN POLÍTICA). CÉDULA JURÍDICA: 2-100-042002</t>
  </si>
  <si>
    <t>558</t>
  </si>
  <si>
    <t>709600000</t>
  </si>
  <si>
    <t>OTROS SERVICIOS DE GESTIÓN Y APOYO (PARA EL DESARROLLO DE PROCESOS RELACIONADOS CON EL PROGRAMA DE HUERTAS ESCOLARES).</t>
  </si>
  <si>
    <t>INSTITUTO MIXTO DE AYUDA SOCIAL-IMAS.(PARA ATENDER EL PROGRAMA DE TRANSFERENCIAS MONETARIAS CONDICIONADAS LLAMADO "AVANCEMOS" PARA LA PERMANENCIA DE ESTUDIANTES DE ESCASOS RECURSOS EN EL SISTEMA EDUCATIVO, SEGÚN LEY 4760 DEL 04/05/1971 Y SUS REFORMAS Y DEL FONDO DE DESARROLLO SOCIAL Y ASIGNACIONES FAMILIARES SEGÚN ARTÍCULO 3 INCISO E) LA LEY 5662 DEL 23/12/1974 Y SUS REFORMAS). CÉDULA JURÍDICA: 4-000-042144</t>
  </si>
  <si>
    <t>JUNTAS DE EDUCACIÓN Y ADMINISTRATIVAS (A DISTRIBUIR POR EL MEP PARA EL FINANCIAMIENTO DEL PROGRAMA DE HUERTAS ESTUDIANTILES PARA LA COMPRA DE INSUMOS, HERRAMIENTAS, PAGO DE MANO DE OBRA, PARA LA ACTIVIDAD AGRÍCOLA Y PECUARIA. SEGÚN ARTICULO 78 DE LA CONSTITUCIÓN POLÍTICA) CÉDULA JURÍDICA: 2-100-042002</t>
  </si>
  <si>
    <t>218</t>
  </si>
  <si>
    <t>JUNTAS DE EDUCACIÓN Y ADMINISTRATIVAS (A DISTRIBUIR POR EL MEP PARA EL SUBSIDIO DE PASAJES PARA EL TRANSPORTE DE ESTUDIANTES, SEGÚN ARTÍCULO 78 DE LA CONSTITUCIÓN POLÍTICA). CÉDULA JURÍDICA: 2-100-042002</t>
  </si>
  <si>
    <t>JUNTAS DE EDUCACIÓN Y ADMINISTRATIVAS (A DISTRIBUIR POR EL MEP PARA LA ADQUISICIÓN DE ALIMENTOS PROGRAMA COMEDORES ESCOLARES: ¢11,924,912,423.00 SEGÚN ARTÍCULO 3 DE LA LEY 5662 DEL 23/12/1974 Y SUS REFORMAS) Y ¢5,789,674,406.00 SEGÚN ARTÍCULO 78 DE LA CONSTITUCIÓN POLÍTICA). (INCLUYE 3.400.000.000 PARA LA CONTINUIDAD DEL SERVICIO DE COMEDORES EN VACACIONES DE MITAD DEL PERIODO LECTIVO). CÉDULA JURÍDICA: 2-100-042002</t>
  </si>
  <si>
    <t>232</t>
  </si>
  <si>
    <t>JUNTAS DE EDUCACIÓN Y ADMINISTRATIVAS (A DISTRIBUIR POR EL MEP PARA LA ADQUISICIÓN DE ALIMENTOS PROGRAMA COMEDORES ESCOLARES, RECURSOS PROVENIENTES DEL FONDO DE DESARROLLO SOCIAL Y ASIGNACIONES FAMILIARES SEGÚN ARTÍCULO 3 INCISO E) DE LA LEY 5662 DEL 23/12/1974 Y SUS REFORMAS). CÉDULA JURÍDICA: 2-100-042002</t>
  </si>
  <si>
    <t>233</t>
  </si>
  <si>
    <t>JUNTAS DE EDUCACIÓN Y ADMINISTRATIVAS(A DISTRIBUIR POR EL MEP PARA EL SUBSIDIO EN LA CONTRATACIÓN DE SERVICIOS MÍNIMOS REQUERIDOS PARA LA PREPARACIÓN DE ALIMENTOS EN LOS COMEDORES ESCOLARES RECURSOS PROVENIENTES DEL FONDO DE DESARROLLO SOCIAL Y ASIGNACIONES FAMILIARES SEGÚN ARTÍCULO 3 INCISO E) DE LA LEY 5662 DEL 23/12/1974 Y SUS REFORMAS). CÉDULA JURÍDICA: 2-100-042002</t>
  </si>
  <si>
    <t>234</t>
  </si>
  <si>
    <t>JUNTAS DE EDUCACIÓN Y ADMINISTRATIVAS (A DISTRIBUIR POR EL MEP, PARA LA ADQUISICIÓN DE ALIMENTOS, PROGRAMA COMEDORES ESCOLARES, SEGÚN ARTÍCULO 78 DE LA CONSTITUCIÓN POLÍTICA). CÉDULA JURÍDICA: 2-100-042002</t>
  </si>
  <si>
    <t>237</t>
  </si>
  <si>
    <t>JUNTAS DE EDUCACIÓN Y ADMINISTRATIVAS (A DISTRIBUIR POR EL MEP, PARA ATENDER ESTUDIANTES CON DISCAPACIDAD, POR MEDIO DEL PROGRAMA DE INTEGRACIÓN DENTRO DEL ÁMBITO EDUCATIVO, ARTÍCULO 5, LEY 7600 Y SUS REFORMAS). CÉDULA JURÍDICA: 2-100-042002</t>
  </si>
  <si>
    <t>238</t>
  </si>
  <si>
    <t>JUNTAS DE EDUCACIÓN ADMINISTRATIVAS. (A DISTRIBUIR POR EL MEP PARA EL SUBSIDIO EN LA CONTRATACIÓN DE SERVICIOS MÍNIMOS REQUERIDOS PARA LA PREPARACIÓN DE ALIMENTOS EN LOS COMEDORES ESCOLARES, ARTÍCULO 78 DE LA CONSTITUCIÓN POLÍTICA). CÉDULA JURÍDICA: 2-100-042002</t>
  </si>
  <si>
    <t>239</t>
  </si>
  <si>
    <t>INSTITUTO MIXTO DE AYUDA SOCIAL-IMAS. (INCLUYE RECURSOS PARA ATENDER EL PROGRAMA DE TRANSFERENCIAS MONETARIAS CONDICIONADAS LLAMADO “AVANCEMOS”, PARA LA PERMANENCIA DE ESTUDIANTES DE ESCASOS RECURSOS EN EL SISTEMA EDUCATIVO, SEGÚN ARTÍCULO 78 DE LA CONSTITUCIÓN POLÍTICA). CÉDULA JURÍDICA: 4-000-042144</t>
  </si>
  <si>
    <t>INSTITUTO MIXTO DE AYUDA SOCIAL-IMAS. (INCLUYE RECURSOS PARA ATENDER EL PROGRAMA DE TRANSFERENCIAS MONETARIAS CONDICIONADAS LLAMADO “AVANCEMOS”, PARA LA COMPRA DE CUADERNOS E IMPLEMENTOS ESCOLARES PARA LA PERMANENCIA DE ESTUDIANTES DE ESCASOS RECURSOS EN EL SISTEMA EDUCATIVO, SEGÚN ARTÍCULO 78 DE LA CONSTITUCIÓN POLÍTICA). CÉDULA JURÍDICA: 4-000-042144</t>
  </si>
  <si>
    <t>241</t>
  </si>
  <si>
    <t>JUNTAS DE EDUCACIÓN Y ADMINISTRATIVAS (A DISTRIBUIR POR EL MEP, INCLUYE RECURSOS PARA SUFRAGAR GASTOS DE OBLIGACIONES GENERADAS A PARTIR DE SENTENCIAS O RECLAMOS JUDICIALES EN FIRME Y RESOLUCIONES EMITIDAS POR LA CAJA COSTARRICENSE DEL SEGURO SOCIAL, ATINENTES A LOS PROGRAMAS DE EQUIDAD). CÉDULA JURÍDICA: 2-100-042002</t>
  </si>
  <si>
    <t>INSTITUTO MIXTO DE AYUDA SOCIAL-IMAS. (APORTE DE RECURSOS PARA ATENDER EL GASTO OPERATIVO Y ADMINISTRATIVO DEL IMAS EN LA EJECUCIÓN DEL PROGRAMA DE TRANSFERENCIAS MONETARIAS CONDICIONADAS DENOMINADO AVANCEMOS, SEGÚN LO ESTABLECIDO EN EL ARTICULO 78 DE LA CONSTITUCION POLITICA Y LEY 9617, LEY DE FORTALECIMIENTO DE LAS TRANSFERENCIAS MONETARIAS CONDICIONADAS DEL PROGRAMA AVANCEMOS DEL 02/10/2018 Y SUS REFORMAS). CÉDULA JURÍDICA: 4-000-042144</t>
  </si>
  <si>
    <t>JUNTAS DE EDUCACIÓN Y ADMINISTRATIVAS (A DISTRIBUIR POR EL MEP, PARA LA ADQUISICIÓN DE INSUMOS PROPIOS DE LOS COMEDORES ESTUDIANTILES, ARTÍCULO 78 DE LA CONSTITUCIÓN POLÍTICA DE COSTA RICA). CÉDULA JURÍDICA: 2-100-042002</t>
  </si>
  <si>
    <t>60202</t>
  </si>
  <si>
    <t>BECAS A TERCERAS PERSONAS (CORRESPONDE A LA ENTREGA DE BECAS DE POSTSECUNDARIA Y MÉRITO PERSONAL, INCLUYE RECURSOS POR ¢4.158.943.324,00 PROVENIENTES DEL FONDO DE DESARROLLO SOCIAL Y ASIGNACIONES FAMILIARES SEGÚN ARTICULO 3 INCISO A) DE LEY 5662 DEL 23/12/1974 Y SUS REFORMAS Y RECURSOS MEP SEGÚN ARTÍCULO 78 DE LA CONSTITUCIÓN POLÍTICA).</t>
  </si>
  <si>
    <t>JUNTAS DE EDUCACIÓN Y ADMINISTRATIVAS (A DISTRIBUIR POR EL MEP, PARA LA ADQUISICIÓN DE EQUIPO Y MOBILIARIO PARA LOS COMEDORES ESTUDIANTILES, ARTÍCULO 78 DE LA CONSTITUCIÓN POLÍTICA DE COSTA RICA). CÉDULA JURÍDICA: 2-100-042002</t>
  </si>
  <si>
    <t>JUNTAS DE EDUCACIÓN Y ADMINISTRATIVAS (A DISTRIBUIR POR EL MEP PARA EL FINANCIAMIENTO DEL PROGRAMA DE HUERTAS ESTUDIANTILES PARA LA COMPRA DE MAQUINARIA, EQUIPO E INFRAESTRUCTURA PROPIOS DE LA ACTIVIDAD AGRÍCOLA Y PECUARIA, SEGÚN ARTICULO 78 DE LA CONSTITUCIÓN POLÍTICA). CÉDULA JURÍDICA: 2-100-042002</t>
  </si>
  <si>
    <t>573</t>
  </si>
  <si>
    <t>709100000</t>
  </si>
  <si>
    <t>00203</t>
  </si>
  <si>
    <t>DISPONIBILIDAD LABORAL</t>
  </si>
  <si>
    <t>00204</t>
  </si>
  <si>
    <t>COMPENSACIÓN DE VACACIONES</t>
  </si>
  <si>
    <t xml:space="preserve">DECIMOTERCER MES </t>
  </si>
  <si>
    <t xml:space="preserve">SALARIO ESCOLAR </t>
  </si>
  <si>
    <t xml:space="preserve">OTROS INCENTIVOS SALARIALES </t>
  </si>
  <si>
    <t>220</t>
  </si>
  <si>
    <t>JUNTAS DE EDUCACIÓN (A DISTRIBUIR POR EL MEP A LOS PATRONATOS ESCOLARES DE LAS ESCUELAS DE ATENCIÓN PRIORITARIA O URBANO MARGINALES , PARA LA ADQUISICIÓN DE MATERIAL DIDÁCTICO, ALIMENTACIÓN, MEJORAMIENTO, Y MANTENIMIENTO DE LA INFRAESTRUCTURA EDUCATIVA, SEGÚN LEY 7972 DEL 22/12/1999 Y LOS ARTÍCULOS 15 y 25 DEL TÍTULO IV DE LA LEY 9635 “LEY FORTALECIMIENTO DE LAS FINANZAS PÚBLICAS” DEL 03/12/2018). CÉDULA JURÍDICA: 2-100-042002</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</si>
  <si>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DOS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Y B) CENTRO EDUCATIVO CATÓLICO SAN AMBROSIO, TODOS CON FECHA 19/07/2019, LAS RESPECTIVAS ADENDAS NÚMERO UNO DE MODIFICACIÓN AL CONVENIO CORRESPONDIENTE A CADA INSTITUCIÓN, FIRMADAS EN FECHA 23/02/2021 Y 13/04/2021 RESPECTIVAMENTE, LAS RESPECTIVAS ADENDAS NÚMERO DOS DE MODIFICACIÓN AL CONVENIO CORRESPONDIENTE A CADA INSTITUCIÓN, FIRMADAS TODAS EN FECHA 09/06/2022 Y LAS RESPECTIVAS ADENDAS NÚMERO TRES DE MODIFICACIÓN AL CONVENIO CORRESPONDIENTE A CADA INSTITUCIÓN, FIRMADAS TODAS EN FECHA 12/12/2023). CÉDULA JURÍDICA: 3-010-045304</t>
  </si>
  <si>
    <t>REINTEGROS O DEVOLUCIONES (PARA SUFRAGAR LOS GASTOS GENERADOS POR REINTEGROS O DEVOLUCIONES GENERADOS DENTRO DEL MINISTERIO).</t>
  </si>
  <si>
    <t>JUNTA EDUCACIÓN DE CARTAGO CENTRO (CORRESPONDE AL 2,0% PARA CUMPLIR CON LO ESTIPULADO EN EL ARTÍCULO 7 INCISO N) DE LA LEY 9829 DEL 27/04/2020). CÉDULA JURÍDICA: 3-008-087647</t>
  </si>
  <si>
    <t>JUNTA EDUCACIÓN DE CARTAGO CENTRO (CORRESPONDE AL 0,99% PARA CUMPLIR CON LO ESTIPULADO EN EL ARTÍCULO 11 INCISO B) DE LA LEY 9829 DEL 27/04/2020). CÉDULA JURÍDICA: 3-008-087647</t>
  </si>
  <si>
    <t>709200000</t>
  </si>
  <si>
    <t xml:space="preserve">SUELDOS PARA CARGOS FIJOS </t>
  </si>
  <si>
    <t xml:space="preserve">RETRIBUCIÓN POR AÑOS SERVIDOS </t>
  </si>
  <si>
    <t>CAJA COSTARRICENSE DE SEGURO SOCIAL. (CCSS)  Ced. Jur: 4-000-042147</t>
  </si>
  <si>
    <t>BANCO POPULAR Y DE DESARROLLO COMUNAL. (BPDC)  Ced. Jur: 4-000-042152</t>
  </si>
  <si>
    <t>JUNTA ADMINISTRATIVA DEL COLEGIO CIENTÍFICO DE SAN VITO. (PARA GASTOS DE OPERACIÓN DEL COLEGIO CIENTÍFICO DE SAN VITO, SEGÚN LEY 7169 DEL 26/06/1990). CÉDULA JURÍDICA: 3-008-794667</t>
  </si>
  <si>
    <t>221</t>
  </si>
  <si>
    <t>JUNTA ADMINISTRATIVA COLEGIO CIENTÍFICO DE COSTA RICA, SEDE UNIVERSIDAD NACIONAL REGIÓN BRUNCA. (PARA GASTOS DE OPERACIÓN DEL COLEGIO CIENTÍFICO DE PÉREZ ZELEDÓN, SEGÚN LEY 7169 DEL 26/06/1990). CÉDULA JURÍDICA: 3-008-134912</t>
  </si>
  <si>
    <t>JUNTA ADMINISTRATIVA COLEGIO CIENTÍFICO DE CARTAGO. (PARA GASTOS DE OPERACIÓN DEL COLEGIO CIENTÍFICO DE CARTAGO, SEGÚN LEY 7169 DEL 26/06/1990). CÉDULA JURÍDICA: 3-008-110387</t>
  </si>
  <si>
    <t>223</t>
  </si>
  <si>
    <t>JUNTA ADMINISTRATIVA DEL COLEGIO CIENTÍFICO DE COSTA RICA EN SAN RAMÓN. (PARA GASTOS DE OPERACIÓN DEL COLEGIO CIENTÍFICO DE COSTA RICA EN SAN RAMÓN, SEGÚN LEY 7169 DEL 26/06/1990). CÉDULA JURÍDICA: 3-008-135424</t>
  </si>
  <si>
    <t>JUNTA ADMINISTRATIVA DEL COLEGIO CIENTÍFICO COSTARRICENSE SEDE SAN CARLOS (PARA GASTOS DE OPERACIÓN DEL COLEGIO CIENTÍFICO COSTARRICENSE SEDE SAN CARLOS, SEGÚN LEY 7169 DEL 26/06/1990). CÉDULA JURÍDICA: 3-008-134995</t>
  </si>
  <si>
    <t>225</t>
  </si>
  <si>
    <t>JUNTA ADMINISTRATIVA COLEGIO CIENTÍFICO COSTARRICENSE DE SAN PEDRO DE MONTES DE OCA. (PARA GASTOS DE OPERACIÓN DEL COLEGIO CIENTÍFICO COSTARRICENSE DE SAN PEDRO DE MONTES DE OCA, SEGÚN LEY 7169 DEL 26/06/1990). CÉDULA JURÍDICA: 3-008-113166</t>
  </si>
  <si>
    <t>JUNTA ADMNINISTRATIVA DEL COLEGIO CIENTÍFICO DEL ATLÁNTICO. (PARA GASTOS DE OPERACIÓN DEL COLEGIO CIENTÍFICO DEL ATLÁNTICO, SEGÚN LEY 7169 DEL 26/06/1990). CÉDULA JURÍDICA: 3-008-325152</t>
  </si>
  <si>
    <t>227</t>
  </si>
  <si>
    <t>JUNTA ADMINISTRATIVA DEL COLEGIO HUMANÍSTICO COSTARRICENSE. (PARA GASTOS DE OPERACIÓN DEL COLEGIO HUMANÍSTICO COSTARRICENSE, SEGÚN DECRETO 26436-MEP DEL 16/12/2019 Y CONVENIO MEP-UNA DE 2005 Y SUS REFORMAS). CÉDULA JURÍDICA: 3-008-218709</t>
  </si>
  <si>
    <t>JUNTA ADMINISTRATIVA DEL COLEGIO HUMANÍSTICO SEDE COTO, PASO CANOAS, CORREDORES DE PUNTARENAS. (PARA GASTOS DE OPERACIÓN DEL COLEGIO HUMANÍSTICO SEDE COTO, PASO CANOAS, CORREDORES DE PUNTARENAS, SEGÚN CONVENIO UNA-MEP DEL 10/01/2005 REFRENDADO POR LA CONTRALORÍA GENERAL DE LA REPÚBLICA EL 02/03/2005). CÉDULA JURÍDICA: 3-008-373331</t>
  </si>
  <si>
    <t>229</t>
  </si>
  <si>
    <t>JUNTA ADMINISTRATIVA DEL COLEGIO CIENTÍFICO DE GUANACASTE. (PARA GASTOS DE OPERACIÓN DEL COLEGIO CIENTÍFICO DE GUANACASTE, SEGÚN LEY 7169 DEL 26/06/1990). CÉDULA JURÍDICA: 3-008-137531</t>
  </si>
  <si>
    <t>JUNTA ADMINISTRATIVA COLEGIO CIENTÍFICO COSTARRICENSE PUNTARENAS. (PARA GASTOS DE OPERACIÓN DEL COLEGIO CIENTÍFICO COSTARRICENSE DE PUNTARENAS, SEGÚN LEY 7169 DEL 26/06/1990). CÉDULA JURÍDICA: 3-008-396075</t>
  </si>
  <si>
    <t>231</t>
  </si>
  <si>
    <t>JUNTA ADMINISTRATIVA DEL COLEGIO CIENTÍFICO DE ALAJUELA. (PARA GASTOS DE OPERACIÓN DEL COLEGIO CIENTÍFICO DE ALAJUELA, SEGÚN LEY 7169 DEL 26/06/1990). CÉDULA JURÍDICA: 3-008-473413</t>
  </si>
  <si>
    <t>JUNTA ADMINISTRATIVA DEL COLEGIO HUMANÍSTICO DE SARAPIQUÍ (PARA GASTOS DE OPERACIÓN DEL COLEGIO HUMANISTICO DE SARAPIQUÍ, SEGÚN CONVENIO UNA-MEP DEL 01/09/2016). CÉDULA JURÍDICA: 3-008-732584</t>
  </si>
  <si>
    <t>JUNTA ADMINISTRATIVA DEL COLEGIO HUMANÍSTICO COSTARRICENSE, CAMPUS NICOYA, GUANACASTE. (PARA GASTOS DE OPERACIÓN DEL COLEGIO HUMANÍSTICO DE GUANACASTE, SEGÚN CONVENIO UNA-MEP DEL 29/07/2016). CÉDULA JURÍDICA: 3-008-734127</t>
  </si>
  <si>
    <t>236</t>
  </si>
  <si>
    <t>UNIVERSIDAD DE COSTA RICA. (PARA LA ADMINISTRACIÓN DE LOS FONDOS DE LA LEY 8152 DEL 14/11/2001, PUBLICADA EN LA GACETA 232 DEL 03/12/2001, PARA EL PROGRAMA OLIMPIADA DE MATEMÁTICAS Y SEGÚN “CONVENIO ESPECIFICO DE COOPERACION ENTRE EL MINISTERIO DE EDUCACION PUBLICA Y LA UNIVERSIDAD DE COSTA RICA PARA LA EJECUCION DEL PROGRAMA DE OLIMPIADAS COSTARRICENSE DE MATEMATICA (OLCOMA)”, FIRMADO EL 04/08/2022 Y APROBADO POR LA ASESORÍA JURÍDICA DEL MEP EL 03/08/2022). CÉDULA JURÍDICA: 4-000-042149</t>
  </si>
  <si>
    <t>JUNTA ADMINISTRATIVA DEL COLEGIO SAN LUIS GONZAGA (CORRESPONDE AL 2,0% PARA CUMPLIR CON LO ESTIPULADO EN EL ARTÍCULO 7 INCISO G) DE LA LEY 9829 DEL 27/04/2020). CÉDULA JURÍDICA: 3-008-084642</t>
  </si>
  <si>
    <t>JUNTA ADMINISTRATIVA DEL COLEGIO SAN LUIS GONZAGA (CORRESPONDE AL 0,99% PARA CUMPLIR CON LO ESTIPULADO EN EL ARTÍCULO 11 INCISO B) DE LA LEY 9829 DEL 27/04/2020). CÉDULA JURÍDICA: 3-008-084642</t>
  </si>
  <si>
    <t>JUNTA ADMINISTRATIVA DEL LICEO DR VICENTE LACHNER SANDOVAL CARTAGO (CORRESPONDE AL 1,0% PARA CUMPLIR CON LO ESTIPULADO EN EL ARTÍCULO 7 INCISO M) DE LA LEY 9829 DEL 27/04/2020). CÉDULA JURÍDICA: 3-008-075745</t>
  </si>
  <si>
    <t>JUNTA ADMINISTRATIVA DEL LICEO DR VICENTE LACHNER SANDOVAL CARTAGO (CORRESPONDE AL 0,50% PARA CUMPLIR CON LO ESTIPULADO EN EL ARTÍCULO 11 INCISO B) DE LA LEY 9829 DEL 27/04/2020). CÉDULA JURÍDICA: 3-008-075745</t>
  </si>
  <si>
    <t>JUNTA ADMINISTRATIVA DEL COLEGIO CIENTÍFICO DE PARRITA ( PARA GASTO DE OPERACIÓN DEL COLEGIO CIENTIFICO DE PARRITA, SEGÚN LEY 7169 DEL 26/06/1990 Y SUS REFORMAS). CÉDULA JURÍDICA: 3-008-899715</t>
  </si>
  <si>
    <t>JUNTA ADMINISTRATIVA COLEGIO CIENTIFICO NORTE NORTE (PARA GASTOS DE OPERACIÓN DEL COLEGIO CIENTÍFICO NORTE NORTE, SEGÚN LEY 7169 DEL 26/06/1990). CÉDULA JURÍDICA: 3-008-906917</t>
  </si>
  <si>
    <t>JUNTA ADMINISTRATIVA DEL COLEGIO CIENTIFICO DE PURISCAL (PARA GASTOS DE OPERACIÓN DEL COLEGIO CIENTÍFICO DE PURISCAL, SEGÚN LEY 7169 DEL 26/06/1990). CÉDULA JURÍDICA: 3-008-905410</t>
  </si>
  <si>
    <t>256</t>
  </si>
  <si>
    <t>JUNTA ADMINISTRATIVA DEL COLEGIO CIENTIFICO LOS SANTOS (PARA GASTOS DE OPERACIÓN DEL COLEGIO CIENTÍFICO LOS SANTOS, SEGÚN LEY 7169 DEL 26/06/1990). CÉDULA JURÍDICA: 3-008-907851</t>
  </si>
  <si>
    <t>HOSPICIO DE HUÉRFANOS DE CARTAGO Y COVAO.(PARA EL SERVICIO DE COMEDOR DEL LICEO EXPERIMENTAL BILINGÜE JOSÉ FIGUERES FERRER, SEGÚN DECRETO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29/08/2019). CÉDULA JURÍDICA: 3-007-045755</t>
  </si>
  <si>
    <t>208</t>
  </si>
  <si>
    <t>HOSPICIO DE HUÉRFANOS DE CARTAGO Y COVAO.(CORRESPONDE AL 3,0% PARA CUMPLIR CON LO ESTIPULADO EN EL ARTÍCULO 7 INCISO H) DE LA LEY 9829 DEL 27/04/2020). CÉDULA JURÍDICA: 3-007-045755</t>
  </si>
  <si>
    <t>HOSPICIO DE HUÉRFANOS DE CARTAGO Y COVAO.(CORRESPONDE AL 1,49% PARA CUMPLIR CON LO ESTIPULADO EN EL ARTÍCULO 11 INCISO B) DE LA LEY 9829 DEL 27/04/2020). CÉDULA JURÍDICA: 3-007-045755</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</si>
  <si>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TRES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B) CENTRO EDUCATIVO CATÓLICO SAN AMBROSIO Y C) CENTRO EDUCATIVO CATÓLICO SAN DANIEL COMBONI, TODOS CON FECHA 19/07/2019, LAS RESPECTIVAS ADENDAS NÚMERO UNO DE MODIFICACIÓN AL CONVENIO CORRESPONDIENTE A CADA INSTITUCIÓN, FIRMADAS EN FECHA 23/02/2021, 13/04/2021 Y 16/03/2021 RESPECTIVAMENTE, LAS RESPECTIVAS ADENDAS NÚMERO DOS DE MODIFICACIÓN AL CONVENIO CORRESPONDIENTE A CADA INSTITUCIÓN, FIRMADAS TODAS EN FECHA 09/06/2022 Y LAS RESPECTIVAS ADENDAS NÚMERO TRES DE MODIFICACIÓN AL CONVENIO CORRESPONDIENTE A CADA INSTITUCIÓN, FIRMADAS TODAS EN FECHA 12/12/2023). CÉDULA JURÍDICA: 3-010-045304</t>
  </si>
  <si>
    <t>709300000</t>
  </si>
  <si>
    <t>JUNTAS ADIMINSTRATIVAS INST III CICLO Y EDUCACIÓN DIVERSIFICADA TÉCNICA (A DISTRIBUIR POR EL MEP, PARA LAS NECESIDADES QUE SURJAN DE LOS PLANES DE DESARROLLO RURAL EN MATERIA DE EDUCACIÓN TÉCNICA, ATENCIÓN DE PROYECTOS DIRIGIDOS A MEJORAR LAS CONDICIONES EDUCATIVAS, DE ACUERDO CON EL ARTÍCULO 37 INCISO A) DE LA LEY 9036 DEL 11/05/2012 Y LOS ARTÍCULOS 15 y 25 DEL TÍTULO IV DE LA LEY 9635 “LEY FORTALECIMIENTO DE LAS FINANZAS PÚBLICAS” DEL 03/12/2018). CÉDULA JURÍDICA: 2-100-042002</t>
  </si>
  <si>
    <t>ASOCIACIÓN HOGAR Y CULTURA. (INCLUYE RECURSOS PARA GASTOS DE OPERACIÓN IPEC FEMENINO-PAVAS Y DESARROLLO DE CURSOS DE LA ESCUELA DE CAPACITACIÓN DE LA MUJER SEGÚN ARTÍCULO 80 DE LA CONSTITUCIÓN POLÍTICA). CÉDULA JURÍDICA: 3-002-066050</t>
  </si>
  <si>
    <t>HOSPICIO DE HUÉRFANOS DE CARTAGO Y COVAO.(PARA EL SERVICIO DE COMEDOR DEL COLEGIO VOCACIONAL DE ARTES Y OFICIOS DE CARTAGO DIURNO, SEGÚN DECRETO 33550-MEP DEL 15/12/2006 “REGLAMENTO DEL OTORGAMIENTO DE ESTÍMULOS A LA INICIATIVA PRIVADA EN MATERIA DE EDUCACIÓN POR PARTE DEL MINISTERIO DE EDUCACIÓN PÚBLICA”). CÉDULA JURÍDICA: 3-007-045755</t>
  </si>
  <si>
    <t>HOSPICIO DE HUÉRFANOS DE CARTAGO Y COVAO.(PARA GASTOS DE OPERACIÓN JUNTA ADMINISTRATIVA COLEGIO VOCACIONAL DE ARTES Y OFICIOS DE CARTAGO-COVAO, SEGÚN LEY 4609 DEL 08/08/1970). CÉDULA JURÍDICA: 3-007-045755</t>
  </si>
  <si>
    <t>CIUDAD DE LOS NIÑOS (RECURSOS PARA CUBRIR SALARIOS DEL DIRECTOR, PERSONAL DOCENTE Y ADMINISTRATIVO DOCENTE, SEGÚN EL ARTÍCULO 16 DE LA LEY 7157 DEL 19/06/1990). CÉDULA JURÍDICA: 3-007-112502</t>
  </si>
  <si>
    <t>INSTITUTO AGROPECUARIO COSTARRICENSE SOCIEDAD ANÓNIMA(SEGUN LEY 6238 DEL 02/05/1978, INCLUYE RECURSOS PARA LA EDUCACIÓN PARAUNIVERSITARIA). CÉDULA JURÍDICA: 3-101-007178</t>
  </si>
  <si>
    <t>CIUDAD DE LOS NIÑOS (CORRESPONDE AL 3,5% PARA CUMPLIR CON LO ESTIPULADO EN EL ARTÍCULO 7 INCISO I) DE LA LEY 9829 DEL 27/04/2020). CÉDULA JURÍDICA: 3-007-112502</t>
  </si>
  <si>
    <t>CIUDAD DE LOS NIÑOS (CORRESPONDE AL 1,73% PARA CUMPLIR CON LO ESTIPULADO EN EL ARTÍCULO 11 INCISO B) DE LA LEY 9829 DEL 27/04/2020). CÉDULA JURÍDICA: 3-007-112502</t>
  </si>
  <si>
    <t>060</t>
  </si>
  <si>
    <t>JUNTAS ADMINISTRATIVAS INS III CICLO Y EDUC DIVERSIFICADA TÉCNICA. (PARA GASTOS VARIOS, SEGÚN LEY 7372 DEL 22/11/1993 Y SUS REFORMAS Y LOS ARTÍCULOS 15 y 25 DEL TÍTULO IV DE LA LEY 9635 “LEY FORTALECIMIENTO DE LAS FINANZAS PÚBLICAS” DEL 3/12/2018). CÉDULA JURÍDICA: 2-100-042002</t>
  </si>
  <si>
    <t>70301</t>
  </si>
  <si>
    <t>400</t>
  </si>
  <si>
    <t>2320</t>
  </si>
  <si>
    <t>ASOCIACIÓN ORATORIOS SALESIANOS DON BOSCO (PARA GASTOS VARIOS DEL C.T. DON BOSCO, SEGÚN LEY 7372 DEL 22/11/1993 Y SUS REFORMAS). CÉDULA JURÍDICA: 3-002-051528</t>
  </si>
  <si>
    <t>70302</t>
  </si>
  <si>
    <t>HOSPICIO DE HUÉRFANOS DE CARTAGO Y COVAO (RECURSOS PARA GASTOS VARIOS DEL COLEGIO VOCACIONAL DE ARTES Y OFICIOS DE CARTAGO, SEGÚN LEY 7372 DEL 22/11/1993 Y SUS REFORMAS). CÉDULA JURÍDICA: 3-007-045755</t>
  </si>
  <si>
    <t>70399</t>
  </si>
  <si>
    <t>INSTITUTO AGROPECUARIO COSTARRICENSE SOCIEDAD ANÓNIMA (RECURSOS PARA GASTOS VARIOS DEL COLEGIO AGROPECUARIO DE SAN CARLOS SEGÚN LEY 7372 DEL 22/11/1993 Y SUS REFORMAS). CÉDULA JURÍDICA: 3-101-007178</t>
  </si>
  <si>
    <t>04</t>
  </si>
  <si>
    <t>709500000</t>
  </si>
  <si>
    <t>TRANSPORTE DENTRO DEL PAÍS (SEGÚN LEY 7600 DEL 02/05/1995, INCLUYE RECURSOS PARA EL PAGO DE TRANSPORTE DE FUNCIONARIOS ITINERANTES DEL INSTITUTO DE REHABILITACIÓN Y FORMACIÓN HELLEN KELLER ASI COMO PARA EL PAGO DE TRANSPORTE A LOS DOCENTES ITINERANTES DEL CEAPH.</t>
  </si>
  <si>
    <t>VIÁTICOS DENTRO DEL PAÍS (SEGÚN LEY 7600 DEL 02/05/1995, INCLUYE RECURSOS PARA EL PAGO DE VIÁTICOS DE FUNCIONARIOS ITINERANTES DEL INSTITUTO DE REHABILITACIÓN Y FORMACIÓN HELLEN KELLER ASI COMO PARA EL PAGO DE VIÁTICOS A LOS DOCENTES ITINERANTES DEL CEAPH. APROBADO POR EL CONSEJO SUPERIOR DE EDUCACIÓN MEDIANTE ACUERDO 05-26-2013).</t>
  </si>
  <si>
    <t>201</t>
  </si>
  <si>
    <t>JUNTAS ADMINISTRATIVAS ENSEÑANZA ESPECIAL Y JUNTAS DE EDUCACIÓN Y ADMINISTRATIVAS. (A DISTRIBUIR POR EL MEP PARA EL FINANCIAMIENTO Y DESARROLLO DE EQUIPOS DE APOYO PARA LA FORMACIÓN DE ESTUDIANTES CON DISCAPACIDAD MATRICULADOS EN III Y IV CICLO DE LA EDUCACIÓN REGULAR Y LOS SERVICIOS DE III Y IV CICLO DE LA EDUCACIÓN ESPECIAL, SEGÚN LEY 7972 Y SUS REFORMAS Y LOS ARTÍCULOS 15 y 25 DEL TÍTULO IV DE LA LEY 9635 “LEY FORTALECIMIENTO DE LAS FINANZAS PÚBLICAS” DEL 03/12/2018). CÉDULA JURÍDICA: 2-100-042002</t>
  </si>
  <si>
    <t>JUNTAS DE EDUCACIÓN Y ADMINISTRATIVAS. (A DISTRIBUIR POR EL MEP, PARA EL PROGRAMA DE INTEGRACIÓN, SEGÚN LEY 7600 DEL 02/05/1996). CÉDULA JURÍDICA: 2-100-042002</t>
  </si>
  <si>
    <t>JUNTA ADMINISTRATIVA CENTRO NACIONAL DE EDUCACIÓN ESPECIAL FERNANDO CENTENO GUELL, GUADALUPE DE GOICOECHEA (PARA GASTOS DE OPERACIÓN, SEGÚN LEY 7600 DEL 02/05/1996). CÉDULA JURÍDICA: 3-008-051010</t>
  </si>
  <si>
    <t>JUNTA ADMINISTRATIVA ESCUELA DE ENSEÑANZA ESPECIAL CARLOS LUIS VALLE MASIS (CORRESPONDE AL 1,0% PARA CUMPLIR CON LO ESTIPULADO EN EL ARTÍCULO 7 INCISO L) DE LA LEY 9829 DEL 27/04/2020). CÉDULA JURÍDICA: 3-008-092189</t>
  </si>
  <si>
    <t>JUNTA ADMINISTRATIVA ESCUELA DE ENSEÑANZA ESPECIAL CARLOS LUIS VALLE MASIS (CORRESPONDE AL 0,50% PARA CUMPLIR CON LO ESTIPULADO EN EL ARTÍCULO 11 INCISO B) DE LA LEY 9829 DEL 27/04/2020). CÉDULA JURÍDICA: 3-008-092189</t>
  </si>
  <si>
    <t>ASOCIACIÓN OLIMPIADAS ESPECIALES. (RECURSOS PARA PROMOVER LA COMPETICIÓN DEPORTIVA DE PERSONAS CON DISCAPACIDAD EN EVENTOS OLÍMPICOS Y PARALÍMPICOS NACIONALES E INTERNACIONALES, SEGÚN LEY 7972 DEL 01/02/2000 Y SUS REFORMAS Y SEGÚN ARTÍCULOS 15 y 25 DEL TÍTULO IV DE LA LEY 9635“LEY FORTALECIMIENTO DE LAS FINANZAS PÚBLICAS” DEL 03/12/2018). CÉDULA JURÍDICA: 3-002-290358</t>
  </si>
  <si>
    <t>COMITE PARALÍMPICO NACIONAL DE COSTA RICA. (RECURSOS PARA FINANCIAR EL DEPORTE Y LA RECREACIÓN DE LAS PERSONAS CON DISCAPACIDAD, SEGÚN LEY 7800 DEL 30/04/1998 Y SUS REFORMAS, EL ARTÍCULO 14 INCISO E DE LA LEY 7972 DEL 22/12/1999 Y SUS REFORMAS, ASI COMO LOS ARTÍCULOS 15 Y 25 DEL TÍTULO IV DE LA LEY 9635 “LEY FORTALECIMIENTO DE LAS FINANZAS PÚBLICAS” DEL 03/12/2018 Y SUS REFORMAS). CÉDULA JURÍDICA: 3-007-809706</t>
  </si>
  <si>
    <t>JUNTAS DE EDUCACIÓN Y ADMINISTRATIVAS. (A DISTRIBUIR POR EL MEP, SEGÚN LEY 7372 DEL 22/11/1993 Y SUS REFORMAS, PARA DESARROLLAR EL III Y IV CICLO DE LA EDUCACIÓN ESPECIAL Y DESARROLLO DE EQUIPOS DE APOYO PARA LA FORMACIÓN DE ESTUDIANTES CON DISCAPACIDAD MATRICULADOS EN EL SISTEMA EDUCATIVO REGULAR Y LOS ARTÍCULOS 15 y 25 DEL TÍTULO IV DE LA LEY 9635 “LEY FORTALECIMIENTO DE LAS FINANZAS PÚBLICAS” DEL 03/12/2018). CÉDULA JURÍDICA: 2-100-042002</t>
  </si>
  <si>
    <t>05</t>
  </si>
  <si>
    <t>JUNTA ADMINISTRATIVA DEL COLEGIO NOCTURNO DE CARTAGO (CORRESPONDE AL 1,0% PARA CUMPLIR CON LO ESTIPULADO EN EL ARTÍCULO 7 INCISO P) DE LA LEY 9829 DEL 27/04/2020). CÉDULA JURÍDICA: 3-008-084428</t>
  </si>
  <si>
    <t>JUNTA ADMINISTRATIVA DEL COLEGIO NOCTURNO DE CARTAGO (CORRESPONDE AL 0,50% PARA CUMPLIR CON LO ESTIPULADO EN EL ARTÍCULO 11 INCISO B) DE LA LEY 9829 DEL 27/04/2020). CÉDULA JURÍDICA: 3-008-084428</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</si>
  <si>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CÉDULA JURÍDICA: 3-007-045755</t>
  </si>
  <si>
    <t>REINTEGROS O DEVOLUCIONES</t>
  </si>
  <si>
    <t>HOSPICIO DE HUÉRFANOS DE CARTAGO Y COVAO. (RECURSOS PARA GASTOS VARIOS DEL COLEGIO VOCACIONAL DE ARTES Y OFICIOS DE CARTAGO, SEGÚN LEY 7372 DEL 22/11/1993 Y SUS REFORMAS). CÉDULA JURÍDICA: 3-007-045755</t>
  </si>
  <si>
    <t>ACUMULADO
CALCULADA SOBRE PRESUPUESTO ACTUAL AJUSTADO 
(AFECTADO POR MODIFICACIONES EN TRÁNSITO)</t>
  </si>
  <si>
    <t>CORTE AL 28 DE NOVIEMBRE DEL 2025</t>
  </si>
  <si>
    <t>Hora: 12:10:16</t>
  </si>
  <si>
    <t>Total 550</t>
  </si>
  <si>
    <t>Total 551</t>
  </si>
  <si>
    <t>Total 553</t>
  </si>
  <si>
    <t>Total 554</t>
  </si>
  <si>
    <t>Total 555</t>
  </si>
  <si>
    <t>Total 556</t>
  </si>
  <si>
    <t>Total 557</t>
  </si>
  <si>
    <t>Total 558</t>
  </si>
  <si>
    <t>Total 573</t>
  </si>
  <si>
    <t>Total general</t>
  </si>
  <si>
    <t>Total 01</t>
  </si>
  <si>
    <t>Total 02</t>
  </si>
  <si>
    <t>Total 03</t>
  </si>
  <si>
    <t>Total 04</t>
  </si>
  <si>
    <t>Total 05</t>
  </si>
  <si>
    <t>Total 0</t>
  </si>
  <si>
    <t>Total 1</t>
  </si>
  <si>
    <t>Total 2</t>
  </si>
  <si>
    <t>Total 5</t>
  </si>
  <si>
    <t>Total 6</t>
  </si>
  <si>
    <t>Total 7</t>
  </si>
  <si>
    <t>Total 00101</t>
  </si>
  <si>
    <t>Total 00105</t>
  </si>
  <si>
    <t>Total 00201</t>
  </si>
  <si>
    <t>Total 00203</t>
  </si>
  <si>
    <t>Total 00204</t>
  </si>
  <si>
    <t>Total 00205</t>
  </si>
  <si>
    <t>Total 00301</t>
  </si>
  <si>
    <t>Total 00302</t>
  </si>
  <si>
    <t>Total 00303</t>
  </si>
  <si>
    <t>Total 00304</t>
  </si>
  <si>
    <t>Total 00399</t>
  </si>
  <si>
    <t>Total 00401</t>
  </si>
  <si>
    <t>Total 00405</t>
  </si>
  <si>
    <t>Total 00501</t>
  </si>
  <si>
    <t>Total 00502</t>
  </si>
  <si>
    <t>Total 00503</t>
  </si>
  <si>
    <t>Total 00504</t>
  </si>
  <si>
    <t>Total 10101</t>
  </si>
  <si>
    <t>Total 10102</t>
  </si>
  <si>
    <t>Total 10103</t>
  </si>
  <si>
    <t>Total 10201</t>
  </si>
  <si>
    <t>Total 10202</t>
  </si>
  <si>
    <t>Total 10203</t>
  </si>
  <si>
    <t>Total 10204</t>
  </si>
  <si>
    <t>Total 10299</t>
  </si>
  <si>
    <t>Total 10301</t>
  </si>
  <si>
    <t>Total 10302</t>
  </si>
  <si>
    <t>Total 10303</t>
  </si>
  <si>
    <t>Total 10304</t>
  </si>
  <si>
    <t>Total 10306</t>
  </si>
  <si>
    <t>Total 10307</t>
  </si>
  <si>
    <t>Total 10402</t>
  </si>
  <si>
    <t>Total 10403</t>
  </si>
  <si>
    <t>Total 10405</t>
  </si>
  <si>
    <t>Total 10406</t>
  </si>
  <si>
    <t>Total 10499</t>
  </si>
  <si>
    <t>Total 10501</t>
  </si>
  <si>
    <t>Total 10502</t>
  </si>
  <si>
    <t>Total 10503</t>
  </si>
  <si>
    <t>Total 10504</t>
  </si>
  <si>
    <t>Total 10601</t>
  </si>
  <si>
    <t>Total 10701</t>
  </si>
  <si>
    <t>Total 10702</t>
  </si>
  <si>
    <t>Total 10801</t>
  </si>
  <si>
    <t>Total 10804</t>
  </si>
  <si>
    <t>Total 10805</t>
  </si>
  <si>
    <t>Total 10806</t>
  </si>
  <si>
    <t>Total 10807</t>
  </si>
  <si>
    <t>Total 10808</t>
  </si>
  <si>
    <t>Total 10899</t>
  </si>
  <si>
    <t>Total 10999</t>
  </si>
  <si>
    <t>Total 19902</t>
  </si>
  <si>
    <t>Total 19905</t>
  </si>
  <si>
    <t>Total 19999</t>
  </si>
  <si>
    <t>Total 20101</t>
  </si>
  <si>
    <t>Total 20102</t>
  </si>
  <si>
    <t>Total 20104</t>
  </si>
  <si>
    <t>Total 20199</t>
  </si>
  <si>
    <t>Total 20203</t>
  </si>
  <si>
    <t>Total 20301</t>
  </si>
  <si>
    <t>Total 20302</t>
  </si>
  <si>
    <t>Total 20303</t>
  </si>
  <si>
    <t>Total 20304</t>
  </si>
  <si>
    <t>Total 20306</t>
  </si>
  <si>
    <t>Total 20399</t>
  </si>
  <si>
    <t>Total 20401</t>
  </si>
  <si>
    <t>Total 20402</t>
  </si>
  <si>
    <t>Total 29901</t>
  </si>
  <si>
    <t>Total 29902</t>
  </si>
  <si>
    <t>Total 29903</t>
  </si>
  <si>
    <t>Total 29904</t>
  </si>
  <si>
    <t>Total 29905</t>
  </si>
  <si>
    <t>Total 29906</t>
  </si>
  <si>
    <t>Total 29907</t>
  </si>
  <si>
    <t>Total 29999</t>
  </si>
  <si>
    <t>Total 50101</t>
  </si>
  <si>
    <t>Total 50102</t>
  </si>
  <si>
    <t>Total 50103</t>
  </si>
  <si>
    <t>Total 50104</t>
  </si>
  <si>
    <t>Total 50105</t>
  </si>
  <si>
    <t>Total 50106</t>
  </si>
  <si>
    <t>Total 50107</t>
  </si>
  <si>
    <t>Total 50199</t>
  </si>
  <si>
    <t>Total 50201</t>
  </si>
  <si>
    <t>Total 50207</t>
  </si>
  <si>
    <t>Total 59903</t>
  </si>
  <si>
    <t>Total 60103</t>
  </si>
  <si>
    <t>Total 60105</t>
  </si>
  <si>
    <t>Total 60202</t>
  </si>
  <si>
    <t>Total 60299</t>
  </si>
  <si>
    <t>Total 60301</t>
  </si>
  <si>
    <t>Total 60399</t>
  </si>
  <si>
    <t>Total 60401</t>
  </si>
  <si>
    <t>Total 60402</t>
  </si>
  <si>
    <t>Total 60404</t>
  </si>
  <si>
    <t>Total 60601</t>
  </si>
  <si>
    <t>Total 60602</t>
  </si>
  <si>
    <t>Total 60701</t>
  </si>
  <si>
    <t>Total 60702</t>
  </si>
  <si>
    <t>Total 70103</t>
  </si>
  <si>
    <t>Total 70301</t>
  </si>
  <si>
    <t>Total 70302</t>
  </si>
  <si>
    <t>Total 70399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</si>
</sst>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_);_(* \(#,##0.00\);_(* &quot;-&quot;??_);_(@_)"/>
  </numFmts>
  <fonts count="8"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0"/>
      <name val="Aptos Narrow"/>
      <family val="2"/>
      <scheme val="minor"/>
    </font>
    <font>
      <b/>
      <sz val="13"/>
      <color theme="1"/>
      <name val="Verdana"/>
      <family val="2"/>
    </font>
    <font>
      <b/>
      <sz val="11"/>
      <color theme="0"/>
      <name val="Verdana"/>
      <family val="2"/>
    </font>
    <font>
      <b/>
      <sz val="11"/>
      <color theme="0"/>
      <name val="Aptos Narrow"/>
      <family val="2"/>
      <scheme val="minor"/>
    </font>
    <font>
      <b/>
      <sz val="10"/>
      <name val="Verdana"/>
      <family val="2"/>
    </font>
  </fonts>
  <fills count="9">
    <fill>
      <patternFill patternType="none"/>
    </fill>
    <fill>
      <patternFill patternType="gray125"/>
    </fill>
    <fill>
      <patternFill patternType="solid">
        <fgColor rgb="FF192952"/>
        <bgColor indexed="64"/>
      </patternFill>
    </fill>
    <fill>
      <patternFill patternType="solid">
        <fgColor rgb="FF192A53"/>
        <bgColor indexed="64"/>
      </patternFill>
    </fill>
    <fill>
      <patternFill patternType="solid">
        <fgColor rgb="FFB28B34"/>
        <bgColor indexed="64"/>
      </patternFill>
    </fill>
    <fill>
      <patternFill patternType="solid">
        <fgColor rgb="FFE2CDA4"/>
        <bgColor indexed="64"/>
      </patternFill>
    </fill>
    <fill>
      <patternFill patternType="solid">
        <fgColor rgb="FFE3D2A3"/>
        <bgColor indexed="64"/>
      </patternFill>
    </fill>
    <fill>
      <patternFill patternType="solid">
        <fgColor rgb="FFFFFF00"/>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57">
    <xf numFmtId="0" fontId="0" fillId="0" borderId="0" xfId="0"/>
    <xf numFmtId="164" fontId="0" fillId="0" borderId="0" xfId="0" applyNumberFormat="1"/>
    <xf numFmtId="164" fontId="1" fillId="0" borderId="0" xfId="3" applyFont="1"/>
    <xf numFmtId="10" fontId="0" fillId="0" borderId="0" xfId="2" applyNumberFormat="1" applyFont="1"/>
    <xf numFmtId="164" fontId="0" fillId="0" borderId="0" xfId="3" applyFont="1"/>
    <xf numFmtId="43" fontId="0" fillId="0" borderId="0" xfId="1" applyFont="1"/>
    <xf numFmtId="9" fontId="0" fillId="0" borderId="0" xfId="2" applyFont="1"/>
    <xf numFmtId="164" fontId="1" fillId="0" borderId="0" xfId="3" applyFont="1" applyFill="1" applyBorder="1" applyAlignment="1"/>
    <xf numFmtId="10" fontId="0" fillId="0" borderId="0" xfId="2" applyNumberFormat="1" applyFont="1" applyBorder="1"/>
    <xf numFmtId="43" fontId="0" fillId="0" borderId="0" xfId="1" applyFont="1" applyAlignment="1">
      <alignment horizontal="center" vertical="center"/>
    </xf>
    <xf numFmtId="9" fontId="0" fillId="0" borderId="0" xfId="2" applyFont="1" applyAlignment="1">
      <alignment horizontal="center" vertical="center"/>
    </xf>
    <xf numFmtId="43" fontId="0" fillId="0" borderId="0" xfId="0" applyNumberFormat="1"/>
    <xf numFmtId="0" fontId="3" fillId="0" borderId="0" xfId="0" applyFont="1"/>
    <xf numFmtId="10" fontId="5" fillId="2" borderId="1" xfId="2"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justify" wrapText="1"/>
    </xf>
    <xf numFmtId="43" fontId="0" fillId="0" borderId="1" xfId="1" applyFont="1" applyBorder="1" applyAlignment="1">
      <alignment vertical="center"/>
    </xf>
    <xf numFmtId="43" fontId="0" fillId="0" borderId="1" xfId="1" applyFont="1" applyBorder="1" applyAlignment="1">
      <alignment horizontal="center" vertical="center"/>
    </xf>
    <xf numFmtId="10" fontId="0" fillId="0" borderId="1" xfId="2" applyNumberFormat="1" applyFont="1" applyBorder="1" applyAlignment="1">
      <alignment horizontal="center" vertical="center"/>
    </xf>
    <xf numFmtId="0" fontId="2" fillId="0" borderId="1" xfId="0" applyFont="1" applyBorder="1" applyAlignment="1">
      <alignment horizontal="center" vertical="center"/>
    </xf>
    <xf numFmtId="0" fontId="0" fillId="0" borderId="1" xfId="0" applyBorder="1"/>
    <xf numFmtId="43" fontId="0" fillId="0" borderId="1" xfId="1" applyFont="1" applyBorder="1"/>
    <xf numFmtId="10" fontId="5" fillId="3" borderId="1" xfId="2" applyNumberFormat="1" applyFont="1" applyFill="1" applyBorder="1" applyAlignment="1">
      <alignment horizontal="center" vertical="center" wrapText="1"/>
    </xf>
    <xf numFmtId="0" fontId="6" fillId="3" borderId="1" xfId="0" applyFont="1" applyFill="1" applyBorder="1"/>
    <xf numFmtId="43" fontId="6" fillId="3" borderId="1" xfId="1" applyFont="1" applyFill="1" applyBorder="1"/>
    <xf numFmtId="43" fontId="6" fillId="3" borderId="1" xfId="1" applyFont="1" applyFill="1" applyBorder="1" applyAlignment="1">
      <alignment vertical="center"/>
    </xf>
    <xf numFmtId="43" fontId="6" fillId="3" borderId="1" xfId="1" applyFont="1" applyFill="1" applyBorder="1" applyAlignment="1">
      <alignment horizontal="center" vertical="center"/>
    </xf>
    <xf numFmtId="10" fontId="6" fillId="3" borderId="1" xfId="2" applyNumberFormat="1" applyFont="1" applyFill="1" applyBorder="1" applyAlignment="1">
      <alignment horizontal="center" vertical="center"/>
    </xf>
    <xf numFmtId="0" fontId="2" fillId="4" borderId="1" xfId="0" applyFont="1" applyFill="1" applyBorder="1" applyAlignment="1">
      <alignment horizontal="center" vertical="center"/>
    </xf>
    <xf numFmtId="0" fontId="2" fillId="4" borderId="1" xfId="0" applyFont="1" applyFill="1" applyBorder="1" applyAlignment="1">
      <alignment horizontal="justify" wrapText="1"/>
    </xf>
    <xf numFmtId="43" fontId="2" fillId="4" borderId="1" xfId="1" applyFont="1" applyFill="1" applyBorder="1" applyAlignment="1">
      <alignment vertical="center"/>
    </xf>
    <xf numFmtId="43" fontId="2" fillId="4" borderId="1" xfId="1" applyFont="1" applyFill="1" applyBorder="1" applyAlignment="1">
      <alignment horizontal="center" vertical="center"/>
    </xf>
    <xf numFmtId="10" fontId="2" fillId="4" borderId="1" xfId="2" applyNumberFormat="1" applyFont="1" applyFill="1" applyBorder="1" applyAlignment="1">
      <alignment horizontal="center" vertical="center"/>
    </xf>
    <xf numFmtId="0" fontId="2" fillId="4" borderId="1" xfId="0" applyFont="1" applyFill="1" applyBorder="1"/>
    <xf numFmtId="43" fontId="2" fillId="4" borderId="1" xfId="1" applyFont="1" applyFill="1" applyBorder="1"/>
    <xf numFmtId="0" fontId="7" fillId="5" borderId="1" xfId="0" applyFont="1" applyFill="1" applyBorder="1" applyAlignment="1">
      <alignment horizontal="center" vertical="center"/>
    </xf>
    <xf numFmtId="10" fontId="2" fillId="5" borderId="1" xfId="0" applyNumberFormat="1" applyFont="1" applyFill="1" applyBorder="1" applyAlignment="1">
      <alignment horizontal="center" vertical="center"/>
    </xf>
    <xf numFmtId="0" fontId="2" fillId="5" borderId="1" xfId="0" applyFont="1" applyFill="1" applyBorder="1" applyAlignment="1">
      <alignment horizontal="center" vertical="center"/>
    </xf>
    <xf numFmtId="0" fontId="2" fillId="5" borderId="1" xfId="0" applyFont="1" applyFill="1" applyBorder="1" applyAlignment="1">
      <alignment horizontal="justify" wrapText="1"/>
    </xf>
    <xf numFmtId="43" fontId="2" fillId="5" borderId="1" xfId="1" applyFont="1" applyFill="1" applyBorder="1" applyAlignment="1">
      <alignment vertical="center"/>
    </xf>
    <xf numFmtId="43" fontId="2" fillId="5" borderId="1" xfId="1" applyFont="1" applyFill="1" applyBorder="1" applyAlignment="1">
      <alignment horizontal="center" vertical="center"/>
    </xf>
    <xf numFmtId="10" fontId="2" fillId="5" borderId="1" xfId="2" applyNumberFormat="1" applyFont="1" applyFill="1" applyBorder="1" applyAlignment="1">
      <alignment horizontal="center" vertical="center"/>
    </xf>
    <xf numFmtId="0" fontId="6" fillId="3" borderId="1" xfId="0" applyFont="1" applyFill="1" applyBorder="1" applyAlignment="1">
      <alignment horizontal="center" vertical="center"/>
    </xf>
    <xf numFmtId="43" fontId="7" fillId="6" borderId="1" xfId="1" applyFont="1" applyFill="1" applyBorder="1" applyAlignment="1">
      <alignment horizontal="center" vertical="center"/>
    </xf>
    <xf numFmtId="0" fontId="2" fillId="6" borderId="1" xfId="0" applyFont="1" applyFill="1" applyBorder="1" applyAlignment="1">
      <alignment horizontal="center" vertical="center"/>
    </xf>
    <xf numFmtId="0" fontId="2" fillId="6" borderId="1" xfId="0" applyFont="1" applyFill="1" applyBorder="1"/>
    <xf numFmtId="43" fontId="2" fillId="6" borderId="1" xfId="1" applyFont="1" applyFill="1" applyBorder="1"/>
    <xf numFmtId="43" fontId="2" fillId="6" borderId="1" xfId="1" applyFont="1" applyFill="1" applyBorder="1" applyAlignment="1">
      <alignment vertical="center"/>
    </xf>
    <xf numFmtId="43" fontId="2" fillId="6" borderId="1" xfId="1" applyFont="1" applyFill="1" applyBorder="1" applyAlignment="1">
      <alignment horizontal="center" vertical="center"/>
    </xf>
    <xf numFmtId="10" fontId="2" fillId="6" borderId="1" xfId="2" applyNumberFormat="1" applyFont="1" applyFill="1" applyBorder="1" applyAlignment="1">
      <alignment horizontal="center" vertical="center"/>
    </xf>
    <xf numFmtId="10" fontId="2" fillId="6" borderId="1" xfId="0" applyNumberFormat="1" applyFont="1" applyFill="1" applyBorder="1" applyAlignment="1">
      <alignment horizontal="center" vertical="center"/>
    </xf>
    <xf numFmtId="43" fontId="0" fillId="7" borderId="1" xfId="1" applyFont="1" applyFill="1" applyBorder="1"/>
    <xf numFmtId="0" fontId="0" fillId="0" borderId="0" xfId="0" applyAlignment="1">
      <alignment horizontal="center" vertical="center"/>
    </xf>
    <xf numFmtId="0" fontId="2" fillId="0" borderId="0" xfId="0" applyFont="1" applyAlignment="1">
      <alignment horizontal="center" vertical="center"/>
    </xf>
    <xf numFmtId="49" fontId="0" fillId="0" borderId="0" xfId="0" applyNumberFormat="1" applyAlignment="1">
      <alignment horizontal="center" vertical="center"/>
    </xf>
    <xf numFmtId="0" fontId="0" fillId="8" borderId="1" xfId="0" applyFill="1" applyBorder="1" applyAlignment="1">
      <alignment horizontal="center" vertical="center"/>
    </xf>
    <xf numFmtId="0" fontId="4" fillId="0" borderId="0" xfId="0" applyFont="1" applyAlignment="1">
      <alignment horizontal="center" vertical="center"/>
    </xf>
  </cellXfs>
  <cellStyles count="6">
    <cellStyle name="Millares" xfId="1" builtinId="3"/>
    <cellStyle name="Millares 2" xfId="3" xr:uid="{00000000-0005-0000-0000-000001000000}"/>
    <cellStyle name="Millares 2 2" xfId="5" xr:uid="{00000000-0005-0000-0000-000002000000}"/>
    <cellStyle name="Millares 3" xfId="4" xr:uid="{00000000-0005-0000-0000-000003000000}"/>
    <cellStyle name="Normal" xfId="0" builtinId="0"/>
    <cellStyle name="Porcentaje" xfId="2" builtinId="5"/>
  </cellStyles>
  <dxfs count="0"/>
  <tableStyles count="0" defaultTableStyle="TableStyleMedium2" defaultPivotStyle="PivotStyleLight16"/>
  <colors>
    <mruColors>
      <color rgb="FF192A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352425</xdr:colOff>
      <xdr:row>4</xdr:row>
      <xdr:rowOff>3175</xdr:rowOff>
    </xdr:to>
    <xdr:pic>
      <xdr:nvPicPr>
        <xdr:cNvPr id="2" name="Imagen 1">
          <a:extLst>
            <a:ext uri="{FF2B5EF4-FFF2-40B4-BE49-F238E27FC236}">
              <a16:creationId xmlns:a16="http://schemas.microsoft.com/office/drawing/2014/main" id="{7719AD31-5736-4F5E-EBBD-BAE820D9FE4F}"/>
            </a:ext>
          </a:extLst>
        </xdr:cNvPr>
        <xdr:cNvPicPr>
          <a:picLocks noChangeAspect="1"/>
        </xdr:cNvPicPr>
      </xdr:nvPicPr>
      <xdr:blipFill>
        <a:blip xmlns:r="http://schemas.openxmlformats.org/officeDocument/2006/relationships" r:embed="rId1"/>
        <a:stretch>
          <a:fillRect/>
        </a:stretch>
      </xdr:blipFill>
      <xdr:spPr>
        <a:xfrm>
          <a:off x="0" y="0"/>
          <a:ext cx="5892800" cy="730250"/>
        </a:xfrm>
        <a:prstGeom prst="rect">
          <a:avLst/>
        </a:prstGeom>
      </xdr:spPr>
    </xdr:pic>
    <xdr:clientData/>
  </xdr:twoCellAnchor>
  <xdr:twoCellAnchor>
    <xdr:from>
      <xdr:col>0</xdr:col>
      <xdr:colOff>23814</xdr:colOff>
      <xdr:row>762</xdr:row>
      <xdr:rowOff>0</xdr:rowOff>
    </xdr:from>
    <xdr:to>
      <xdr:col>23</xdr:col>
      <xdr:colOff>1817688</xdr:colOff>
      <xdr:row>788</xdr:row>
      <xdr:rowOff>15874</xdr:rowOff>
    </xdr:to>
    <xdr:sp macro="" textlink="">
      <xdr:nvSpPr>
        <xdr:cNvPr id="4" name="CuadroTexto 3">
          <a:extLst>
            <a:ext uri="{FF2B5EF4-FFF2-40B4-BE49-F238E27FC236}">
              <a16:creationId xmlns:a16="http://schemas.microsoft.com/office/drawing/2014/main" id="{971BB718-E22F-FD1F-0030-9C61DC19BEDD}"/>
            </a:ext>
          </a:extLst>
        </xdr:cNvPr>
        <xdr:cNvSpPr txBox="1"/>
      </xdr:nvSpPr>
      <xdr:spPr>
        <a:xfrm>
          <a:off x="23814" y="190412688"/>
          <a:ext cx="36234687" cy="455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s-CR" sz="1100" b="1" i="0" u="sng" strike="noStrike" baseline="0">
              <a:solidFill>
                <a:schemeClr val="dk1"/>
              </a:solidFill>
              <a:latin typeface="+mn-lt"/>
              <a:ea typeface="+mn-ea"/>
              <a:cs typeface="+mn-cs"/>
            </a:rPr>
            <a:t>Notas: </a:t>
          </a:r>
          <a:endParaRPr lang="es-CR" sz="1100" b="0" i="0" u="none" strike="noStrike" baseline="0">
            <a:solidFill>
              <a:schemeClr val="dk1"/>
            </a:solidFill>
            <a:latin typeface="+mn-lt"/>
            <a:ea typeface="+mn-ea"/>
            <a:cs typeface="+mn-cs"/>
          </a:endParaRPr>
        </a:p>
        <a:p>
          <a:r>
            <a:rPr lang="es-CR" sz="1100">
              <a:solidFill>
                <a:schemeClr val="dk1"/>
              </a:solidFill>
              <a:effectLst/>
              <a:latin typeface="+mn-lt"/>
              <a:ea typeface="+mn-ea"/>
              <a:cs typeface="+mn-cs"/>
            </a:rPr>
            <a:t>1-PRESUPUESTO INICIAL: corresponde a las asignaciones presupuestarias autorizadas inicialmente en la Ley de Presupuesto Ordinario y Extraordinario de la República, para el Ejercicio Económico 2025, Ley No. 10.620 Publicada en el Alcance No. 197 a La Gaceta No. 230, del 06 de diciembre del 2024.</a:t>
          </a:r>
        </a:p>
        <a:p>
          <a:r>
            <a:rPr lang="es-CR" sz="1100">
              <a:solidFill>
                <a:schemeClr val="dk1"/>
              </a:solidFill>
              <a:effectLst/>
              <a:latin typeface="+mn-lt"/>
              <a:ea typeface="+mn-ea"/>
              <a:cs typeface="+mn-cs"/>
            </a:rPr>
            <a:t>2-PRESUPUESTO ACTUAL: registra las asignaciones presupuestarias aprobadas para el Ejercicio Económico 2025.</a:t>
          </a:r>
        </a:p>
        <a:p>
          <a:r>
            <a:rPr lang="es-CR" sz="1100">
              <a:solidFill>
                <a:schemeClr val="dk1"/>
              </a:solidFill>
              <a:effectLst/>
              <a:latin typeface="+mn-lt"/>
              <a:ea typeface="+mn-ea"/>
              <a:cs typeface="+mn-cs"/>
            </a:rPr>
            <a:t>3-MODIFICACIÓN LEGISLATIVA DE REMUNERACIONES H-22: corresponde a la modificación legislativa presentada por el MEP mediante oficio DM-1573-2025 de fecha 05 de noviembre de 2025.</a:t>
          </a:r>
        </a:p>
        <a:p>
          <a:r>
            <a:rPr lang="es-CR" sz="1100">
              <a:solidFill>
                <a:schemeClr val="dk1"/>
              </a:solidFill>
              <a:effectLst/>
              <a:latin typeface="+mn-lt"/>
              <a:ea typeface="+mn-ea"/>
              <a:cs typeface="+mn-cs"/>
            </a:rPr>
            <a:t>4- Los montos que se reflejan en las modificaciones presupuestarias en tránsito contemplan el movimiento neto de la modificación presupuestaria considerando que pueden existir movimientos de rebajo y aumento en una misma subpartida, asociados principalmente a coletillas de relación de puestos distintas, cambios de coletillas de gastos, entre otros.</a:t>
          </a:r>
        </a:p>
        <a:p>
          <a:r>
            <a:rPr lang="es-CR" sz="1100">
              <a:solidFill>
                <a:schemeClr val="dk1"/>
              </a:solidFill>
              <a:effectLst/>
              <a:latin typeface="+mn-lt"/>
              <a:ea typeface="+mn-ea"/>
              <a:cs typeface="+mn-cs"/>
            </a:rPr>
            <a:t>5-PRESUPUESTO ACTUAL AJUSTADO: corresponde al Presupuesto Actual más la aplicación de las modificaciones presupuestarias en tránsito (Ejecutivas).</a:t>
          </a:r>
        </a:p>
        <a:p>
          <a:r>
            <a:rPr lang="es-CR" sz="1100">
              <a:solidFill>
                <a:schemeClr val="dk1"/>
              </a:solidFill>
              <a:effectLst/>
              <a:latin typeface="+mn-lt"/>
              <a:ea typeface="+mn-ea"/>
              <a:cs typeface="+mn-cs"/>
            </a:rPr>
            <a:t>6-DISPONIBLE LIBERADO: corresponde a la porción de la cuota presupuestaria liberada que no ha sido utilizada.</a:t>
          </a:r>
        </a:p>
        <a:p>
          <a:r>
            <a:rPr lang="es-CR" sz="1100">
              <a:solidFill>
                <a:schemeClr val="dk1"/>
              </a:solidFill>
              <a:effectLst/>
              <a:latin typeface="+mn-lt"/>
              <a:ea typeface="+mn-ea"/>
              <a:cs typeface="+mn-cs"/>
            </a:rPr>
            <a:t>7-MONTO BLOQUEADO: corresponde a recursos bloqueados y notificados por el Ministerio de Hacienda según oficio MH-DGPN-UAP3-OF-0040-2024 y MH-DM-OF-0001-2025. Importante indicar que mediante oficio MH-DGPN-DG-OF-0263-2025, de fecha 18 de junio 2025, el Ministerio de Hacienda procedió con el desbloqueo de los recursos asociados a los registros presupuestarios de los Colegios Humanistas, a saber:  60103 IP 227, 228, 232 y 235, correspondientes al programa 573-02. Asimismo, abarca los recursos renunciados por cada programa presupuestario los cuales se visualizan también en la columna de disponible liberado por cuando la Dirección General de Presupuesto Nacional libera y luego bloquea los recursos los cuales fueron canjeados en recursos para alimentos para comedores escolares y transporte estudiantil según oficio DM-1576-2025.</a:t>
          </a:r>
        </a:p>
        <a:p>
          <a:r>
            <a:rPr lang="es-CR" sz="1100">
              <a:solidFill>
                <a:schemeClr val="dk1"/>
              </a:solidFill>
              <a:effectLst/>
              <a:latin typeface="+mn-lt"/>
              <a:ea typeface="+mn-ea"/>
              <a:cs typeface="+mn-cs"/>
            </a:rPr>
            <a:t>8-PRESUPUESTO DISPONIBLE AJUSTADO: corresponde al Presupuesto Actual Ajustado afectado por los trámites ingresados en SIGAF reflejados en el Solicitado, Comprometido, Recepción de Mercancía, Devengado y el Monto Bloqueado.</a:t>
          </a:r>
        </a:p>
        <a:p>
          <a:r>
            <a:rPr lang="es-CR" sz="1100">
              <a:solidFill>
                <a:schemeClr val="dk1"/>
              </a:solidFill>
              <a:effectLst/>
              <a:latin typeface="+mn-lt"/>
              <a:ea typeface="+mn-ea"/>
              <a:cs typeface="+mn-cs"/>
            </a:rPr>
            <a:t>9-EJECUCIÓN CALCULADA SOBRE PRESUPUESTO ACTUAL (SIN AFECTACIÓN DE MODIFICACIONES EN TRÁNSITO): representa el porcentaje del Presupuesto Actual que se ha devengado. Este dato refleja las cifras oficiales del SIGAF del Presupuesto Actual.</a:t>
          </a:r>
        </a:p>
        <a:p>
          <a:r>
            <a:rPr lang="es-CR" sz="1100">
              <a:solidFill>
                <a:schemeClr val="dk1"/>
              </a:solidFill>
              <a:effectLst/>
              <a:latin typeface="+mn-lt"/>
              <a:ea typeface="+mn-ea"/>
              <a:cs typeface="+mn-cs"/>
            </a:rPr>
            <a:t>10-EJECUCIÓN CALCULADA SOBRE PRESUPUESTO ACTUAL AJUSTADO (AFECTADO POR MODIFICACIONES EN TRÁNSITO): representa el porcentaje del Presupuesto Actual Ajustado que se ha devengado.</a:t>
          </a:r>
        </a:p>
        <a:p>
          <a:r>
            <a:rPr lang="es-CR" sz="1100">
              <a:solidFill>
                <a:schemeClr val="dk1"/>
              </a:solidFill>
              <a:effectLst/>
              <a:latin typeface="+mn-lt"/>
              <a:ea typeface="+mn-ea"/>
              <a:cs typeface="+mn-cs"/>
            </a:rPr>
            <a:t>11-TRÁNSITO CALCULADA SOBRE PRESUPUESTO ACTUAL AJUSTADO (AFECTADO POR MODIFICACIONES EN TRÁNSITO): aglutina el porcentaje del Presupuesto Actual Ajustado que representa todo trámite ingresado en SIGAF con un documento de ejecución presupuestaria (solicitud de pedido, pedido de compra y reservas de recursos). </a:t>
          </a:r>
        </a:p>
        <a:p>
          <a:r>
            <a:rPr lang="es-CR" sz="1100">
              <a:solidFill>
                <a:schemeClr val="dk1"/>
              </a:solidFill>
              <a:effectLst/>
              <a:latin typeface="+mn-lt"/>
              <a:ea typeface="+mn-ea"/>
              <a:cs typeface="+mn-cs"/>
            </a:rPr>
            <a:t>12-ACUMULADO CALCULADA SOBRE PRESUPUESTO ACTUAL AJUSTADO (AFECTADO POR MODIFICACIONES EN TRÁNSITO): es la sumatoria del porcentaje de ejecución calculada sobre el Presupuesto Actual Ajustado y el porcentaje de documentos en tránsito calculada sobre el Presupuesto Actual Ajustado en el SIGAF.</a:t>
          </a:r>
        </a:p>
        <a:p>
          <a:r>
            <a:rPr lang="es-CR" sz="1100">
              <a:solidFill>
                <a:schemeClr val="dk1"/>
              </a:solidFill>
              <a:effectLst/>
              <a:latin typeface="+mn-lt"/>
              <a:ea typeface="+mn-ea"/>
              <a:cs typeface="+mn-cs"/>
            </a:rPr>
            <a:t>13-INCLUYE FUENTE DE FINANCIAMIENTO INTERNA: 001: Ingresos Corrientes, 060: Transferencias de Capital del Sector Público Financiero, 280: Colocación de Títulos Valores, 965: Superávit Específico de la Fundación Omar Dengo (FOD).  </a:t>
          </a:r>
        </a:p>
        <a:p>
          <a:r>
            <a:rPr lang="es-CR" sz="1100">
              <a:solidFill>
                <a:schemeClr val="dk1"/>
              </a:solidFill>
              <a:effectLst/>
              <a:latin typeface="+mn-lt"/>
              <a:ea typeface="+mn-ea"/>
              <a:cs typeface="+mn-cs"/>
            </a:rPr>
            <a:t>14-MONTO NEGATIVO EN LA COLUMNA DEL SOLICITADO: al momento de generar la liquidación presupuestaria con corte al 14-11-2025 se visualizó en el Programa Presupuestario 555, subpartida 10204, un monto de ¢-979,766,515.53, dicho registro sigue siendo objeto de análisis por la inconsistencia presentada.</a:t>
          </a:r>
        </a:p>
        <a:p>
          <a:r>
            <a:rPr lang="es-CR" sz="1100">
              <a:solidFill>
                <a:schemeClr val="dk1"/>
              </a:solidFill>
              <a:effectLst/>
              <a:latin typeface="+mn-lt"/>
              <a:ea typeface="+mn-ea"/>
              <a:cs typeface="+mn-cs"/>
            </a:rPr>
            <a:t>15- MONTOS NEGATIVOS EN LAS COLUMNAS DEL DEVENGADO Y PAGADO: al momento de generar la liquidación presupuestaria con corte al 28-11-2025 se visualiza en el Programa Presupuestario 573 (subprogramas del 01 al 04), subpartida presupuestaria 00303 con fuente de financiamiento 280, montos en negativo, afectando a su vez el resultado de la ejecución calculada sobre presupuesto actual y sobre el presupuesto actual ajustado, además del resultado del porcentaje acumulado. Dichos registros están siendo objeto de análisis por la inconsistencia presentada.</a:t>
          </a:r>
        </a:p>
        <a:p>
          <a:endParaRPr lang="es-CR"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273050</xdr:colOff>
      <xdr:row>4</xdr:row>
      <xdr:rowOff>3175</xdr:rowOff>
    </xdr:to>
    <xdr:pic>
      <xdr:nvPicPr>
        <xdr:cNvPr id="2" name="Imagen 1">
          <a:extLst>
            <a:ext uri="{FF2B5EF4-FFF2-40B4-BE49-F238E27FC236}">
              <a16:creationId xmlns:a16="http://schemas.microsoft.com/office/drawing/2014/main" id="{0C1994F9-3F01-4493-AEB5-8377AB9BC737}"/>
            </a:ext>
          </a:extLst>
        </xdr:cNvPr>
        <xdr:cNvPicPr>
          <a:picLocks noChangeAspect="1"/>
        </xdr:cNvPicPr>
      </xdr:nvPicPr>
      <xdr:blipFill>
        <a:blip xmlns:r="http://schemas.openxmlformats.org/officeDocument/2006/relationships" r:embed="rId1"/>
        <a:stretch>
          <a:fillRect/>
        </a:stretch>
      </xdr:blipFill>
      <xdr:spPr>
        <a:xfrm>
          <a:off x="0" y="0"/>
          <a:ext cx="5892800" cy="730250"/>
        </a:xfrm>
        <a:prstGeom prst="rect">
          <a:avLst/>
        </a:prstGeom>
      </xdr:spPr>
    </xdr:pic>
    <xdr:clientData/>
  </xdr:twoCellAnchor>
  <xdr:twoCellAnchor>
    <xdr:from>
      <xdr:col>0</xdr:col>
      <xdr:colOff>1</xdr:colOff>
      <xdr:row>680</xdr:row>
      <xdr:rowOff>15875</xdr:rowOff>
    </xdr:from>
    <xdr:to>
      <xdr:col>11</xdr:col>
      <xdr:colOff>674689</xdr:colOff>
      <xdr:row>706</xdr:row>
      <xdr:rowOff>31749</xdr:rowOff>
    </xdr:to>
    <xdr:sp macro="" textlink="">
      <xdr:nvSpPr>
        <xdr:cNvPr id="3" name="CuadroTexto 2">
          <a:extLst>
            <a:ext uri="{FF2B5EF4-FFF2-40B4-BE49-F238E27FC236}">
              <a16:creationId xmlns:a16="http://schemas.microsoft.com/office/drawing/2014/main" id="{68F483FE-417F-4AC8-95F9-529904403E3F}"/>
            </a:ext>
          </a:extLst>
        </xdr:cNvPr>
        <xdr:cNvSpPr txBox="1"/>
      </xdr:nvSpPr>
      <xdr:spPr>
        <a:xfrm>
          <a:off x="1" y="192973325"/>
          <a:ext cx="13844588" cy="48037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s-CR" sz="1100" b="1" i="0" u="sng" strike="noStrike" baseline="0">
              <a:solidFill>
                <a:schemeClr val="dk1"/>
              </a:solidFill>
              <a:latin typeface="+mn-lt"/>
              <a:ea typeface="+mn-ea"/>
              <a:cs typeface="+mn-cs"/>
            </a:rPr>
            <a:t>Notas: </a:t>
          </a:r>
          <a:endParaRPr lang="es-CR" sz="1100" b="0" i="0" u="none" strike="noStrike" baseline="0">
            <a:solidFill>
              <a:schemeClr val="dk1"/>
            </a:solidFill>
            <a:latin typeface="+mn-lt"/>
            <a:ea typeface="+mn-ea"/>
            <a:cs typeface="+mn-cs"/>
          </a:endParaRPr>
        </a:p>
        <a:p>
          <a:r>
            <a:rPr lang="es-CR" sz="1100">
              <a:solidFill>
                <a:schemeClr val="dk1"/>
              </a:solidFill>
              <a:effectLst/>
              <a:latin typeface="+mn-lt"/>
              <a:ea typeface="+mn-ea"/>
              <a:cs typeface="+mn-cs"/>
            </a:rPr>
            <a:t>1-PRESUPUESTO INICIAL: corresponde a las asignaciones presupuestarias autorizadas inicialmente en la Ley de Presupuesto Ordinario y Extraordinario de la República, para el Ejercicio Económico 2025, Ley No. 10.620 Publicada en el Alcance No. 197 a La Gaceta No. 230, del 06 de diciembre del 2024.</a:t>
          </a:r>
        </a:p>
        <a:p>
          <a:r>
            <a:rPr lang="es-CR" sz="1100">
              <a:solidFill>
                <a:schemeClr val="dk1"/>
              </a:solidFill>
              <a:effectLst/>
              <a:latin typeface="+mn-lt"/>
              <a:ea typeface="+mn-ea"/>
              <a:cs typeface="+mn-cs"/>
            </a:rPr>
            <a:t>2-PRESUPUESTO ACTUAL: registra las asignaciones presupuestarias aprobadas para el Ejercicio Económico 2025.</a:t>
          </a:r>
        </a:p>
        <a:p>
          <a:r>
            <a:rPr lang="es-CR" sz="1100">
              <a:solidFill>
                <a:schemeClr val="dk1"/>
              </a:solidFill>
              <a:effectLst/>
              <a:latin typeface="+mn-lt"/>
              <a:ea typeface="+mn-ea"/>
              <a:cs typeface="+mn-cs"/>
            </a:rPr>
            <a:t>3-MODIFICACIÓN LEGISLATIVA DE REMUNERACIONES H-22: corresponde a la modificación legislativa presentada por el MEP mediante oficio DM-1573-2025 de fecha 05 de noviembre de 2025.</a:t>
          </a:r>
        </a:p>
        <a:p>
          <a:r>
            <a:rPr lang="es-CR" sz="1100">
              <a:solidFill>
                <a:schemeClr val="dk1"/>
              </a:solidFill>
              <a:effectLst/>
              <a:latin typeface="+mn-lt"/>
              <a:ea typeface="+mn-ea"/>
              <a:cs typeface="+mn-cs"/>
            </a:rPr>
            <a:t>4- Los montos que se reflejan en las modificaciones presupuestarias en tránsito contemplan el movimiento neto de la modificación presupuestaria considerando que pueden existir movimientos de rebajo y aumento en una misma subpartida, asociados principalmente a coletillas de relación de puestos distintas, cambios de coletillas de gastos, entre otros.</a:t>
          </a:r>
        </a:p>
        <a:p>
          <a:r>
            <a:rPr lang="es-CR" sz="1100">
              <a:solidFill>
                <a:schemeClr val="dk1"/>
              </a:solidFill>
              <a:effectLst/>
              <a:latin typeface="+mn-lt"/>
              <a:ea typeface="+mn-ea"/>
              <a:cs typeface="+mn-cs"/>
            </a:rPr>
            <a:t>5-PRESUPUESTO ACTUAL AJUSTADO: corresponde al Presupuesto Actual más la aplicación de las modificaciones presupuestarias en tránsito (Ejecutivas).</a:t>
          </a:r>
        </a:p>
        <a:p>
          <a:r>
            <a:rPr lang="es-CR" sz="1100">
              <a:solidFill>
                <a:schemeClr val="dk1"/>
              </a:solidFill>
              <a:effectLst/>
              <a:latin typeface="+mn-lt"/>
              <a:ea typeface="+mn-ea"/>
              <a:cs typeface="+mn-cs"/>
            </a:rPr>
            <a:t>6-DISPONIBLE LIBERADO: corresponde a la porción de la cuota presupuestaria liberada que no ha sido utilizada.</a:t>
          </a:r>
        </a:p>
        <a:p>
          <a:r>
            <a:rPr lang="es-CR" sz="1100">
              <a:solidFill>
                <a:schemeClr val="dk1"/>
              </a:solidFill>
              <a:effectLst/>
              <a:latin typeface="+mn-lt"/>
              <a:ea typeface="+mn-ea"/>
              <a:cs typeface="+mn-cs"/>
            </a:rPr>
            <a:t>7-MONTO BLOQUEADO: corresponde a recursos bloqueados y notificados por el Ministerio de Hacienda según oficio MH-DGPN-UAP3-OF-0040-2024 y MH-DM-OF-0001-2025. Importante indicar que mediante oficio MH-DGPN-DG-OF-0263-2025, de fecha 18 de junio 2025, el Ministerio de Hacienda procedió con el desbloqueo de los recursos asociados a los registros presupuestarios de los Colegios Humanistas, a saber:  60103 IP 227, 228, 232 y 235, correspondientes al programa 573-02. Asimismo, abarca los recursos renunciados por cada programa presupuestario los cuales se visualizan también en la columna de disponible liberado por cuando la Dirección General de Presupuesto Nacional libera y luego bloquea los recursos los cuales fueron canjeados en recursos para alimentos para comedores escolares y transporte estudiantil según oficio DM-1576-2025.</a:t>
          </a:r>
        </a:p>
        <a:p>
          <a:r>
            <a:rPr lang="es-CR" sz="1100">
              <a:solidFill>
                <a:schemeClr val="dk1"/>
              </a:solidFill>
              <a:effectLst/>
              <a:latin typeface="+mn-lt"/>
              <a:ea typeface="+mn-ea"/>
              <a:cs typeface="+mn-cs"/>
            </a:rPr>
            <a:t>8-PRESUPUESTO DISPONIBLE AJUSTADO: corresponde al Presupuesto Actual Ajustado afectado por los trámites ingresados en SIGAF reflejados en el Solicitado, Comprometido, Recepción de Mercancía, Devengado y el Monto Bloqueado.</a:t>
          </a:r>
        </a:p>
        <a:p>
          <a:r>
            <a:rPr lang="es-CR" sz="1100">
              <a:solidFill>
                <a:schemeClr val="dk1"/>
              </a:solidFill>
              <a:effectLst/>
              <a:latin typeface="+mn-lt"/>
              <a:ea typeface="+mn-ea"/>
              <a:cs typeface="+mn-cs"/>
            </a:rPr>
            <a:t>9-EJECUCIÓN CALCULADA SOBRE PRESUPUESTO ACTUAL (SIN AFECTACIÓN DE MODIFICACIONES EN TRÁNSITO): representa el porcentaje del Presupuesto Actual que se ha devengado. Este dato refleja las cifras oficiales del SIGAF del Presupuesto Actual.</a:t>
          </a:r>
        </a:p>
        <a:p>
          <a:r>
            <a:rPr lang="es-CR" sz="1100">
              <a:solidFill>
                <a:schemeClr val="dk1"/>
              </a:solidFill>
              <a:effectLst/>
              <a:latin typeface="+mn-lt"/>
              <a:ea typeface="+mn-ea"/>
              <a:cs typeface="+mn-cs"/>
            </a:rPr>
            <a:t>10-EJECUCIÓN CALCULADA SOBRE PRESUPUESTO ACTUAL AJUSTADO (AFECTADO POR MODIFICACIONES EN TRÁNSITO): representa el porcentaje del Presupuesto Actual Ajustado que se ha devengado.</a:t>
          </a:r>
        </a:p>
        <a:p>
          <a:r>
            <a:rPr lang="es-CR" sz="1100">
              <a:solidFill>
                <a:schemeClr val="dk1"/>
              </a:solidFill>
              <a:effectLst/>
              <a:latin typeface="+mn-lt"/>
              <a:ea typeface="+mn-ea"/>
              <a:cs typeface="+mn-cs"/>
            </a:rPr>
            <a:t>11-TRÁNSITO CALCULADA SOBRE PRESUPUESTO ACTUAL AJUSTADO (AFECTADO POR MODIFICACIONES EN TRÁNSITO): aglutina el porcentaje del Presupuesto Actual Ajustado que representa todo trámite ingresado en SIGAF con un documento de ejecución presupuestaria (solicitud de pedido, pedido de compra y reservas de recursos). </a:t>
          </a:r>
        </a:p>
        <a:p>
          <a:r>
            <a:rPr lang="es-CR" sz="1100">
              <a:solidFill>
                <a:schemeClr val="dk1"/>
              </a:solidFill>
              <a:effectLst/>
              <a:latin typeface="+mn-lt"/>
              <a:ea typeface="+mn-ea"/>
              <a:cs typeface="+mn-cs"/>
            </a:rPr>
            <a:t>12-ACUMULADO CALCULADA SOBRE PRESUPUESTO ACTUAL AJUSTADO (AFECTADO POR MODIFICACIONES EN TRÁNSITO): es la sumatoria del porcentaje de ejecución calculada sobre el Presupuesto Actual Ajustado y el porcentaje de documentos en tránsito calculada sobre el Presupuesto Actual Ajustado en el SIGAF.</a:t>
          </a:r>
        </a:p>
        <a:p>
          <a:r>
            <a:rPr lang="es-CR" sz="1100">
              <a:solidFill>
                <a:schemeClr val="dk1"/>
              </a:solidFill>
              <a:effectLst/>
              <a:latin typeface="+mn-lt"/>
              <a:ea typeface="+mn-ea"/>
              <a:cs typeface="+mn-cs"/>
            </a:rPr>
            <a:t>13-INCLUYE FUENTE DE FINANCIAMIENTO INTERNA: 001: Ingresos Corrientes, 060: Transferencias de Capital del Sector Público Financiero, 280: Colocación de Títulos Valores, 965: Superávit Específico de la Fundación Omar Dengo (FOD).  </a:t>
          </a:r>
        </a:p>
        <a:p>
          <a:r>
            <a:rPr lang="es-CR" sz="1100">
              <a:solidFill>
                <a:schemeClr val="dk1"/>
              </a:solidFill>
              <a:effectLst/>
              <a:latin typeface="+mn-lt"/>
              <a:ea typeface="+mn-ea"/>
              <a:cs typeface="+mn-cs"/>
            </a:rPr>
            <a:t>14-MONTO NEGATIVO EN LA COLUMNA DEL SOLICITADO: al momento de generar la liquidación presupuestaria con corte al 14-11-2025 se visualizó en el Programa Presupuestario 555, subpartida 10204, un monto de ¢-979,766,515.53, dicho registro sigue siendo objeto de análisis por la inconsistencia presentada.</a:t>
          </a:r>
        </a:p>
        <a:p>
          <a:r>
            <a:rPr lang="es-CR" sz="1100">
              <a:solidFill>
                <a:schemeClr val="dk1"/>
              </a:solidFill>
              <a:effectLst/>
              <a:latin typeface="+mn-lt"/>
              <a:ea typeface="+mn-ea"/>
              <a:cs typeface="+mn-cs"/>
            </a:rPr>
            <a:t>15- MONTOS NEGATIVOS EN LAS COLUMNAS DEL DEVENGADO Y PAGADO: al momento de generar la liquidación presupuestaria con corte al 28-11-2025 se visualiza en el Programa Presupuestario 573 (subprogramas del 01 al 04), subpartida presupuestaria 00303 con fuente de financiamiento 280, montos en negativo, afectando a su vez el resultado de la ejecución calculada sobre presupuesto actual y sobre el presupuesto actual ajustado, además del resultado del porcentaje acumulado. Dichos registros están siendo objeto de análisis por la inconsistencia presentada.</a:t>
          </a:r>
        </a:p>
        <a:p>
          <a:endParaRPr lang="es-CR"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352425</xdr:colOff>
      <xdr:row>4</xdr:row>
      <xdr:rowOff>3175</xdr:rowOff>
    </xdr:to>
    <xdr:pic>
      <xdr:nvPicPr>
        <xdr:cNvPr id="2" name="Imagen 1">
          <a:extLst>
            <a:ext uri="{FF2B5EF4-FFF2-40B4-BE49-F238E27FC236}">
              <a16:creationId xmlns:a16="http://schemas.microsoft.com/office/drawing/2014/main" id="{42DEB892-8CDA-4E4F-9D63-227B127FAD88}"/>
            </a:ext>
          </a:extLst>
        </xdr:cNvPr>
        <xdr:cNvPicPr>
          <a:picLocks noChangeAspect="1"/>
        </xdr:cNvPicPr>
      </xdr:nvPicPr>
      <xdr:blipFill>
        <a:blip xmlns:r="http://schemas.openxmlformats.org/officeDocument/2006/relationships" r:embed="rId1"/>
        <a:stretch>
          <a:fillRect/>
        </a:stretch>
      </xdr:blipFill>
      <xdr:spPr>
        <a:xfrm>
          <a:off x="0" y="0"/>
          <a:ext cx="5895975" cy="730250"/>
        </a:xfrm>
        <a:prstGeom prst="rect">
          <a:avLst/>
        </a:prstGeom>
      </xdr:spPr>
    </xdr:pic>
    <xdr:clientData/>
  </xdr:twoCellAnchor>
  <xdr:twoCellAnchor>
    <xdr:from>
      <xdr:col>0</xdr:col>
      <xdr:colOff>1</xdr:colOff>
      <xdr:row>777</xdr:row>
      <xdr:rowOff>15875</xdr:rowOff>
    </xdr:from>
    <xdr:to>
      <xdr:col>11</xdr:col>
      <xdr:colOff>674689</xdr:colOff>
      <xdr:row>803</xdr:row>
      <xdr:rowOff>31749</xdr:rowOff>
    </xdr:to>
    <xdr:sp macro="" textlink="">
      <xdr:nvSpPr>
        <xdr:cNvPr id="3" name="CuadroTexto 2">
          <a:extLst>
            <a:ext uri="{FF2B5EF4-FFF2-40B4-BE49-F238E27FC236}">
              <a16:creationId xmlns:a16="http://schemas.microsoft.com/office/drawing/2014/main" id="{66E3F4C4-BAF9-4C83-9198-42FAD5F7A37F}"/>
            </a:ext>
          </a:extLst>
        </xdr:cNvPr>
        <xdr:cNvSpPr txBox="1"/>
      </xdr:nvSpPr>
      <xdr:spPr>
        <a:xfrm>
          <a:off x="1" y="192973325"/>
          <a:ext cx="13768388" cy="48037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s-CR" sz="1100" b="1" i="0" u="sng" strike="noStrike" baseline="0">
              <a:solidFill>
                <a:schemeClr val="dk1"/>
              </a:solidFill>
              <a:latin typeface="+mn-lt"/>
              <a:ea typeface="+mn-ea"/>
              <a:cs typeface="+mn-cs"/>
            </a:rPr>
            <a:t>Notas: </a:t>
          </a:r>
          <a:endParaRPr lang="es-CR" sz="1100" b="0" i="0" u="none" strike="noStrike" baseline="0">
            <a:solidFill>
              <a:schemeClr val="dk1"/>
            </a:solidFill>
            <a:latin typeface="+mn-lt"/>
            <a:ea typeface="+mn-ea"/>
            <a:cs typeface="+mn-cs"/>
          </a:endParaRPr>
        </a:p>
        <a:p>
          <a:r>
            <a:rPr lang="es-CR" sz="1100">
              <a:solidFill>
                <a:schemeClr val="dk1"/>
              </a:solidFill>
              <a:effectLst/>
              <a:latin typeface="+mn-lt"/>
              <a:ea typeface="+mn-ea"/>
              <a:cs typeface="+mn-cs"/>
            </a:rPr>
            <a:t>1-PRESUPUESTO INICIAL: corresponde a las asignaciones presupuestarias autorizadas inicialmente en la Ley de Presupuesto Ordinario y Extraordinario de la República, para el Ejercicio Económico 2025, Ley No. 10.620 Publicada en el Alcance No. 197 a La Gaceta No. 230, del 06 de diciembre del 2024.</a:t>
          </a:r>
        </a:p>
        <a:p>
          <a:r>
            <a:rPr lang="es-CR" sz="1100">
              <a:solidFill>
                <a:schemeClr val="dk1"/>
              </a:solidFill>
              <a:effectLst/>
              <a:latin typeface="+mn-lt"/>
              <a:ea typeface="+mn-ea"/>
              <a:cs typeface="+mn-cs"/>
            </a:rPr>
            <a:t>2-PRESUPUESTO ACTUAL: registra las asignaciones presupuestarias aprobadas para el Ejercicio Económico 2025.</a:t>
          </a:r>
        </a:p>
        <a:p>
          <a:r>
            <a:rPr lang="es-CR" sz="1100">
              <a:solidFill>
                <a:schemeClr val="dk1"/>
              </a:solidFill>
              <a:effectLst/>
              <a:latin typeface="+mn-lt"/>
              <a:ea typeface="+mn-ea"/>
              <a:cs typeface="+mn-cs"/>
            </a:rPr>
            <a:t>3-MODIFICACIÓN LEGISLATIVA DE REMUNERACIONES H-22: corresponde a la modificación legislativa presentada por el MEP mediante oficio DM-1573-2025 de fecha 05 de noviembre de 2025.</a:t>
          </a:r>
        </a:p>
        <a:p>
          <a:r>
            <a:rPr lang="es-CR" sz="1100">
              <a:solidFill>
                <a:schemeClr val="dk1"/>
              </a:solidFill>
              <a:effectLst/>
              <a:latin typeface="+mn-lt"/>
              <a:ea typeface="+mn-ea"/>
              <a:cs typeface="+mn-cs"/>
            </a:rPr>
            <a:t>4- Los montos que se reflejan en las modificaciones presupuestarias en tránsito contemplan el movimiento neto de la modificación presupuestaria considerando que pueden existir movimientos de rebajo y aumento en una misma subpartida, asociados principalmente a coletillas de relación de puestos distintas, cambios de coletillas de gastos, entre otros.</a:t>
          </a:r>
        </a:p>
        <a:p>
          <a:r>
            <a:rPr lang="es-CR" sz="1100">
              <a:solidFill>
                <a:schemeClr val="dk1"/>
              </a:solidFill>
              <a:effectLst/>
              <a:latin typeface="+mn-lt"/>
              <a:ea typeface="+mn-ea"/>
              <a:cs typeface="+mn-cs"/>
            </a:rPr>
            <a:t>5-PRESUPUESTO ACTUAL AJUSTADO: corresponde al Presupuesto Actual más la aplicación de las modificaciones presupuestarias en tránsito (Ejecutivas).</a:t>
          </a:r>
        </a:p>
        <a:p>
          <a:r>
            <a:rPr lang="es-CR" sz="1100">
              <a:solidFill>
                <a:schemeClr val="dk1"/>
              </a:solidFill>
              <a:effectLst/>
              <a:latin typeface="+mn-lt"/>
              <a:ea typeface="+mn-ea"/>
              <a:cs typeface="+mn-cs"/>
            </a:rPr>
            <a:t>6-DISPONIBLE LIBERADO: corresponde a la porción de la cuota presupuestaria liberada que no ha sido utilizada.</a:t>
          </a:r>
        </a:p>
        <a:p>
          <a:r>
            <a:rPr lang="es-CR" sz="1100">
              <a:solidFill>
                <a:schemeClr val="dk1"/>
              </a:solidFill>
              <a:effectLst/>
              <a:latin typeface="+mn-lt"/>
              <a:ea typeface="+mn-ea"/>
              <a:cs typeface="+mn-cs"/>
            </a:rPr>
            <a:t>7-MONTO BLOQUEADO: corresponde a recursos bloqueados y notificados por el Ministerio de Hacienda según oficio MH-DGPN-UAP3-OF-0040-2024 y MH-DM-OF-0001-2025. Importante indicar que mediante oficio MH-DGPN-DG-OF-0263-2025, de fecha 18 de junio 2025, el Ministerio de Hacienda procedió con el desbloqueo de los recursos asociados a los registros presupuestarios de los Colegios Humanistas, a saber:  60103 IP 227, 228, 232 y 235, correspondientes al programa 573-02. Asimismo, abarca los recursos renunciados por cada programa presupuestario los cuales se visualizan también en la columna de disponible liberado por cuando la Dirección General de Presupuesto Nacional libera y luego bloquea los recursos los cuales fueron canjeados en recursos para alimentos para comedores escolares y transporte estudiantil según oficio DM-1576-2025.</a:t>
          </a:r>
        </a:p>
        <a:p>
          <a:r>
            <a:rPr lang="es-CR" sz="1100">
              <a:solidFill>
                <a:schemeClr val="dk1"/>
              </a:solidFill>
              <a:effectLst/>
              <a:latin typeface="+mn-lt"/>
              <a:ea typeface="+mn-ea"/>
              <a:cs typeface="+mn-cs"/>
            </a:rPr>
            <a:t>8-PRESUPUESTO DISPONIBLE AJUSTADO: corresponde al Presupuesto Actual Ajustado afectado por los trámites ingresados en SIGAF reflejados en el Solicitado, Comprometido, Recepción de Mercancía, Devengado y el Monto Bloqueado.</a:t>
          </a:r>
        </a:p>
        <a:p>
          <a:r>
            <a:rPr lang="es-CR" sz="1100">
              <a:solidFill>
                <a:schemeClr val="dk1"/>
              </a:solidFill>
              <a:effectLst/>
              <a:latin typeface="+mn-lt"/>
              <a:ea typeface="+mn-ea"/>
              <a:cs typeface="+mn-cs"/>
            </a:rPr>
            <a:t>9-EJECUCIÓN CALCULADA SOBRE PRESUPUESTO ACTUAL (SIN AFECTACIÓN DE MODIFICACIONES EN TRÁNSITO): representa el porcentaje del Presupuesto Actual que se ha devengado. Este dato refleja las cifras oficiales del SIGAF del Presupuesto Actual.</a:t>
          </a:r>
        </a:p>
        <a:p>
          <a:r>
            <a:rPr lang="es-CR" sz="1100">
              <a:solidFill>
                <a:schemeClr val="dk1"/>
              </a:solidFill>
              <a:effectLst/>
              <a:latin typeface="+mn-lt"/>
              <a:ea typeface="+mn-ea"/>
              <a:cs typeface="+mn-cs"/>
            </a:rPr>
            <a:t>10-EJECUCIÓN CALCULADA SOBRE PRESUPUESTO ACTUAL AJUSTADO (AFECTADO POR MODIFICACIONES EN TRÁNSITO): representa el porcentaje del Presupuesto Actual Ajustado que se ha devengado.</a:t>
          </a:r>
        </a:p>
        <a:p>
          <a:r>
            <a:rPr lang="es-CR" sz="1100">
              <a:solidFill>
                <a:schemeClr val="dk1"/>
              </a:solidFill>
              <a:effectLst/>
              <a:latin typeface="+mn-lt"/>
              <a:ea typeface="+mn-ea"/>
              <a:cs typeface="+mn-cs"/>
            </a:rPr>
            <a:t>11-TRÁNSITO CALCULADA SOBRE PRESUPUESTO ACTUAL AJUSTADO (AFECTADO POR MODIFICACIONES EN TRÁNSITO): aglutina el porcentaje del Presupuesto Actual Ajustado que representa todo trámite ingresado en SIGAF con un documento de ejecución presupuestaria (solicitud de pedido, pedido de compra y reservas de recursos). </a:t>
          </a:r>
        </a:p>
        <a:p>
          <a:r>
            <a:rPr lang="es-CR" sz="1100">
              <a:solidFill>
                <a:schemeClr val="dk1"/>
              </a:solidFill>
              <a:effectLst/>
              <a:latin typeface="+mn-lt"/>
              <a:ea typeface="+mn-ea"/>
              <a:cs typeface="+mn-cs"/>
            </a:rPr>
            <a:t>12-ACUMULADO CALCULADA SOBRE PRESUPUESTO ACTUAL AJUSTADO (AFECTADO POR MODIFICACIONES EN TRÁNSITO): es la sumatoria del porcentaje de ejecución calculada sobre el Presupuesto Actual Ajustado y el porcentaje de documentos en tránsito calculada sobre el Presupuesto Actual Ajustado en el SIGAF.</a:t>
          </a:r>
        </a:p>
        <a:p>
          <a:r>
            <a:rPr lang="es-CR" sz="1100">
              <a:solidFill>
                <a:schemeClr val="dk1"/>
              </a:solidFill>
              <a:effectLst/>
              <a:latin typeface="+mn-lt"/>
              <a:ea typeface="+mn-ea"/>
              <a:cs typeface="+mn-cs"/>
            </a:rPr>
            <a:t>13-INCLUYE FUENTE DE FINANCIAMIENTO INTERNA: 001: Ingresos Corrientes, 060: Transferencias de Capital del Sector Público Financiero, 280: Colocación de Títulos Valores, 965: Superávit Específico de la Fundación Omar Dengo (FOD).  </a:t>
          </a:r>
        </a:p>
        <a:p>
          <a:r>
            <a:rPr lang="es-CR" sz="1100">
              <a:solidFill>
                <a:schemeClr val="dk1"/>
              </a:solidFill>
              <a:effectLst/>
              <a:latin typeface="+mn-lt"/>
              <a:ea typeface="+mn-ea"/>
              <a:cs typeface="+mn-cs"/>
            </a:rPr>
            <a:t>14-MONTO NEGATIVO EN LA COLUMNA DEL SOLICITADO: al momento de generar la liquidación presupuestaria con corte al 14-11-2025 se visualizó en el Programa Presupuestario 555, subpartida 10204, un monto de ¢-979,766,515.53, dicho registro sigue siendo objeto de análisis por la inconsistencia presentada.</a:t>
          </a:r>
        </a:p>
        <a:p>
          <a:r>
            <a:rPr lang="es-CR" sz="1100">
              <a:solidFill>
                <a:schemeClr val="dk1"/>
              </a:solidFill>
              <a:effectLst/>
              <a:latin typeface="+mn-lt"/>
              <a:ea typeface="+mn-ea"/>
              <a:cs typeface="+mn-cs"/>
            </a:rPr>
            <a:t>15- MONTOS NEGATIVOS EN LAS COLUMNAS DEL DEVENGADO Y PAGADO: al momento de generar la liquidación presupuestaria con corte al 28-11-2025 se visualiza en el Programa Presupuestario 573 (subprogramas del 01 al 04), subpartida presupuestaria 00303 con fuente de financiamiento 280, montos en negativo, afectando a su vez el resultado de la ejecución calculada sobre presupuesto actual y sobre el presupuesto actual ajustado, además del resultado del porcentaje acumulado. Dichos registros están siendo objeto de análisis por la inconsistencia presentada.</a:t>
          </a:r>
        </a:p>
        <a:p>
          <a:endParaRPr lang="es-CR"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858"/>
  <sheetViews>
    <sheetView tabSelected="1" zoomScale="90" zoomScaleNormal="90" workbookViewId="0">
      <pane xSplit="1" topLeftCell="H1" activePane="topRight" state="frozen"/>
      <selection activeCell="A9" sqref="A9"/>
      <selection pane="topRight" activeCell="AA5" sqref="AA5"/>
    </sheetView>
  </sheetViews>
  <sheetFormatPr baseColWidth="10" defaultColWidth="11.453125" defaultRowHeight="14.5" outlineLevelRow="4" x14ac:dyDescent="0.35"/>
  <cols>
    <col min="1" max="1" width="33" style="52" customWidth="1"/>
    <col min="2" max="2" width="11.7265625" style="52" customWidth="1"/>
    <col min="3" max="3" width="11.453125" style="52" customWidth="1"/>
    <col min="4" max="4" width="16.453125" style="52" customWidth="1"/>
    <col min="5" max="5" width="6.7265625" style="52" customWidth="1"/>
    <col min="6" max="6" width="9" style="52" customWidth="1"/>
    <col min="7" max="7" width="9.26953125" style="52" customWidth="1"/>
    <col min="8" max="9" width="11.453125" style="52" customWidth="1"/>
    <col min="10" max="10" width="46.453125" customWidth="1"/>
    <col min="11" max="11" width="20.453125" customWidth="1"/>
    <col min="12" max="12" width="28.26953125" customWidth="1"/>
    <col min="13" max="14" width="23.7265625" customWidth="1"/>
    <col min="15" max="15" width="16.7265625" customWidth="1"/>
    <col min="16" max="16" width="21.26953125" customWidth="1"/>
    <col min="17" max="17" width="18.7265625" customWidth="1"/>
    <col min="18" max="18" width="21.36328125" customWidth="1"/>
    <col min="19" max="19" width="20.6328125" customWidth="1"/>
    <col min="20" max="20" width="20.453125" customWidth="1"/>
    <col min="21" max="21" width="20.7265625" customWidth="1"/>
    <col min="22" max="22" width="19" customWidth="1"/>
    <col min="23" max="23" width="29.7265625" customWidth="1"/>
    <col min="24" max="24" width="33.7265625" style="9" customWidth="1"/>
    <col min="25" max="25" width="27.453125" style="10" customWidth="1"/>
    <col min="26" max="26" width="26.453125" style="10" customWidth="1"/>
    <col min="27" max="27" width="26.26953125" style="10" customWidth="1"/>
  </cols>
  <sheetData>
    <row r="1" spans="1:27" x14ac:dyDescent="0.35">
      <c r="B1" s="53"/>
      <c r="D1" s="53"/>
      <c r="E1" s="53"/>
      <c r="F1" s="54"/>
      <c r="K1" s="1"/>
      <c r="L1" s="1"/>
      <c r="P1" s="2"/>
      <c r="Q1" s="3"/>
      <c r="R1" s="3"/>
      <c r="S1" s="3"/>
      <c r="U1" s="4"/>
      <c r="V1" s="4"/>
      <c r="W1" s="3"/>
      <c r="X1" s="5"/>
      <c r="Y1" s="6"/>
      <c r="Z1" s="6"/>
      <c r="AA1" s="6"/>
    </row>
    <row r="2" spans="1:27" x14ac:dyDescent="0.35">
      <c r="B2" s="53"/>
      <c r="D2" s="53"/>
      <c r="E2" s="53"/>
      <c r="F2" s="54"/>
      <c r="P2" s="7"/>
      <c r="Q2" s="8"/>
      <c r="R2" s="8"/>
      <c r="S2" s="3"/>
      <c r="U2" s="4"/>
      <c r="V2" s="4"/>
      <c r="W2" s="3"/>
      <c r="X2" s="5"/>
      <c r="Y2" s="6"/>
      <c r="Z2" s="6"/>
      <c r="AA2" s="6"/>
    </row>
    <row r="3" spans="1:27" x14ac:dyDescent="0.35">
      <c r="B3" s="53"/>
      <c r="D3" s="53"/>
      <c r="E3" s="53"/>
      <c r="F3" s="54"/>
      <c r="P3" s="2"/>
      <c r="Q3" s="3"/>
      <c r="R3" s="3"/>
      <c r="S3" s="3"/>
      <c r="U3" s="4"/>
      <c r="V3" s="4"/>
      <c r="W3" s="3"/>
      <c r="X3" s="5"/>
      <c r="Y3" s="6"/>
      <c r="Z3" s="6"/>
      <c r="AA3" s="6"/>
    </row>
    <row r="4" spans="1:27" x14ac:dyDescent="0.35">
      <c r="F4" s="54"/>
      <c r="P4" s="2"/>
      <c r="Q4" s="3"/>
      <c r="R4" s="3"/>
      <c r="S4" s="3"/>
      <c r="U4" s="4"/>
      <c r="V4" s="4"/>
      <c r="W4" s="3"/>
      <c r="X4" s="5"/>
      <c r="Y4" s="6"/>
      <c r="Z4" s="6"/>
      <c r="AA4" s="6"/>
    </row>
    <row r="5" spans="1:27" ht="17" x14ac:dyDescent="0.35">
      <c r="A5" s="56" t="s">
        <v>0</v>
      </c>
      <c r="B5" s="56"/>
      <c r="C5" s="56"/>
      <c r="D5" s="56"/>
      <c r="E5" s="56"/>
      <c r="F5" s="56"/>
      <c r="G5" s="56"/>
      <c r="H5" s="56"/>
      <c r="I5" s="56"/>
      <c r="J5" s="56"/>
      <c r="K5" s="56"/>
      <c r="L5" s="56"/>
      <c r="M5" s="56"/>
      <c r="N5" s="56"/>
      <c r="O5" s="56"/>
      <c r="P5" s="56"/>
      <c r="Q5" s="56"/>
      <c r="R5" s="56"/>
      <c r="S5" s="56"/>
      <c r="U5" s="4"/>
      <c r="V5" s="4"/>
      <c r="W5" s="3"/>
      <c r="X5" s="5"/>
      <c r="Y5" s="6"/>
      <c r="Z5" s="6"/>
      <c r="AA5" s="6"/>
    </row>
    <row r="6" spans="1:27" ht="17" x14ac:dyDescent="0.35">
      <c r="A6" s="56" t="s">
        <v>1</v>
      </c>
      <c r="B6" s="56"/>
      <c r="C6" s="56"/>
      <c r="D6" s="56"/>
      <c r="E6" s="56"/>
      <c r="F6" s="56"/>
      <c r="G6" s="56"/>
      <c r="H6" s="56"/>
      <c r="I6" s="56"/>
      <c r="J6" s="56"/>
      <c r="K6" s="56"/>
      <c r="L6" s="56"/>
      <c r="M6" s="56"/>
      <c r="N6" s="56"/>
      <c r="O6" s="56"/>
      <c r="P6" s="56"/>
      <c r="Q6" s="56"/>
      <c r="R6" s="56"/>
      <c r="S6" s="56"/>
      <c r="U6" s="4"/>
      <c r="V6" s="4"/>
      <c r="W6" s="3"/>
      <c r="X6" s="5"/>
      <c r="Y6" s="6"/>
      <c r="Z6" s="6"/>
      <c r="AA6" s="6"/>
    </row>
    <row r="7" spans="1:27" ht="17" x14ac:dyDescent="0.35">
      <c r="A7" s="56" t="s">
        <v>474</v>
      </c>
      <c r="B7" s="56"/>
      <c r="C7" s="56"/>
      <c r="D7" s="56"/>
      <c r="E7" s="56"/>
      <c r="F7" s="56"/>
      <c r="G7" s="56"/>
      <c r="H7" s="56"/>
      <c r="I7" s="56"/>
      <c r="J7" s="56"/>
      <c r="K7" s="56"/>
      <c r="L7" s="56"/>
      <c r="M7" s="56"/>
      <c r="N7" s="56"/>
      <c r="O7" s="56"/>
      <c r="P7" s="56"/>
      <c r="Q7" s="56"/>
      <c r="R7" s="56"/>
      <c r="S7" s="56"/>
      <c r="U7" s="4"/>
      <c r="V7" s="4"/>
      <c r="W7" s="3"/>
      <c r="X7" s="5"/>
      <c r="Y7" s="6"/>
      <c r="Z7" s="6"/>
      <c r="AA7" s="6"/>
    </row>
    <row r="8" spans="1:27" x14ac:dyDescent="0.35">
      <c r="A8" s="52" t="s">
        <v>475</v>
      </c>
    </row>
    <row r="9" spans="1:27" s="12" customFormat="1" ht="120.75" customHeight="1" x14ac:dyDescent="0.35">
      <c r="A9" s="13" t="s">
        <v>2</v>
      </c>
      <c r="B9" s="13" t="s">
        <v>3</v>
      </c>
      <c r="C9" s="13" t="s">
        <v>4</v>
      </c>
      <c r="D9" s="13" t="s">
        <v>5</v>
      </c>
      <c r="E9" s="13" t="s">
        <v>6</v>
      </c>
      <c r="F9" s="13" t="s">
        <v>7</v>
      </c>
      <c r="G9" s="13" t="s">
        <v>8</v>
      </c>
      <c r="H9" s="13" t="s">
        <v>9</v>
      </c>
      <c r="I9" s="13" t="s">
        <v>10</v>
      </c>
      <c r="J9" s="13" t="s">
        <v>11</v>
      </c>
      <c r="K9" s="13" t="s">
        <v>12</v>
      </c>
      <c r="L9" s="13" t="s">
        <v>13</v>
      </c>
      <c r="M9" s="13" t="s">
        <v>14</v>
      </c>
      <c r="N9" s="13" t="s">
        <v>15</v>
      </c>
      <c r="O9" s="13" t="s">
        <v>16</v>
      </c>
      <c r="P9" s="13" t="s">
        <v>17</v>
      </c>
      <c r="Q9" s="13" t="s">
        <v>18</v>
      </c>
      <c r="R9" s="13" t="s">
        <v>19</v>
      </c>
      <c r="S9" s="13" t="s">
        <v>20</v>
      </c>
      <c r="T9" s="13" t="s">
        <v>21</v>
      </c>
      <c r="U9" s="13" t="s">
        <v>22</v>
      </c>
      <c r="V9" s="13" t="s">
        <v>23</v>
      </c>
      <c r="W9" s="13" t="s">
        <v>24</v>
      </c>
      <c r="X9" s="13" t="s">
        <v>25</v>
      </c>
      <c r="Y9" s="13" t="s">
        <v>26</v>
      </c>
      <c r="Z9" s="13" t="s">
        <v>27</v>
      </c>
      <c r="AA9" s="13" t="s">
        <v>473</v>
      </c>
    </row>
    <row r="10" spans="1:27" hidden="1" outlineLevel="4" x14ac:dyDescent="0.35">
      <c r="A10" s="14" t="s">
        <v>28</v>
      </c>
      <c r="B10" s="14" t="s">
        <v>29</v>
      </c>
      <c r="C10" s="14" t="s">
        <v>30</v>
      </c>
      <c r="D10" s="14" t="s">
        <v>31</v>
      </c>
      <c r="E10" s="14" t="s">
        <v>32</v>
      </c>
      <c r="F10" s="14" t="s">
        <v>33</v>
      </c>
      <c r="G10" s="14" t="s">
        <v>34</v>
      </c>
      <c r="H10" s="14" t="s">
        <v>35</v>
      </c>
      <c r="I10" s="14" t="s">
        <v>30</v>
      </c>
      <c r="J10" s="15" t="s">
        <v>36</v>
      </c>
      <c r="K10" s="16">
        <v>3892068519</v>
      </c>
      <c r="L10" s="16">
        <v>3974424947</v>
      </c>
      <c r="M10" s="16">
        <v>0</v>
      </c>
      <c r="N10" s="16">
        <f>+L10</f>
        <v>3974424947</v>
      </c>
      <c r="O10" s="16">
        <v>0</v>
      </c>
      <c r="P10" s="16">
        <v>0</v>
      </c>
      <c r="Q10" s="16">
        <v>0</v>
      </c>
      <c r="R10" s="16">
        <v>3450814239.6799998</v>
      </c>
      <c r="S10" s="16">
        <v>3450814239.6799998</v>
      </c>
      <c r="T10" s="16">
        <v>523610707.31999999</v>
      </c>
      <c r="U10" s="16">
        <v>523610707.31999999</v>
      </c>
      <c r="V10" s="16">
        <v>0</v>
      </c>
      <c r="W10" s="17">
        <f>+U10</f>
        <v>523610707.31999999</v>
      </c>
      <c r="X10" s="18">
        <f>+IF(L10=0,0,R10/L10)</f>
        <v>0.86825497668153595</v>
      </c>
      <c r="Y10" s="18">
        <f>+IF(N10=0,0,R10/N10)</f>
        <v>0.86825497668153595</v>
      </c>
      <c r="Z10" s="18">
        <f>+IF(N10=0,0,(O10+P10+Q10)/N10)</f>
        <v>0</v>
      </c>
      <c r="AA10" s="18">
        <f>+Y10+Z10</f>
        <v>0.86825497668153595</v>
      </c>
    </row>
    <row r="11" spans="1:27" hidden="1" outlineLevel="4" x14ac:dyDescent="0.35">
      <c r="A11" s="14" t="s">
        <v>28</v>
      </c>
      <c r="B11" s="14" t="s">
        <v>29</v>
      </c>
      <c r="C11" s="14" t="s">
        <v>30</v>
      </c>
      <c r="D11" s="14" t="s">
        <v>37</v>
      </c>
      <c r="E11" s="14" t="s">
        <v>32</v>
      </c>
      <c r="F11" s="14" t="s">
        <v>33</v>
      </c>
      <c r="G11" s="14" t="s">
        <v>34</v>
      </c>
      <c r="H11" s="14" t="s">
        <v>35</v>
      </c>
      <c r="I11" s="14" t="s">
        <v>30</v>
      </c>
      <c r="J11" s="15" t="s">
        <v>38</v>
      </c>
      <c r="K11" s="16">
        <v>15187806</v>
      </c>
      <c r="L11" s="16">
        <v>41687806</v>
      </c>
      <c r="M11" s="16">
        <v>0</v>
      </c>
      <c r="N11" s="16">
        <f t="shared" ref="N11:N78" si="0">+L11</f>
        <v>41687806</v>
      </c>
      <c r="O11" s="16">
        <v>0</v>
      </c>
      <c r="P11" s="16">
        <v>0</v>
      </c>
      <c r="Q11" s="16">
        <v>0</v>
      </c>
      <c r="R11" s="16">
        <v>23523299.25</v>
      </c>
      <c r="S11" s="16">
        <v>23523299.25</v>
      </c>
      <c r="T11" s="16">
        <v>18164506.75</v>
      </c>
      <c r="U11" s="16">
        <v>18164506.75</v>
      </c>
      <c r="V11" s="16">
        <v>0</v>
      </c>
      <c r="W11" s="17">
        <f t="shared" ref="W11:W78" si="1">+U11</f>
        <v>18164506.75</v>
      </c>
      <c r="X11" s="18">
        <f t="shared" ref="X11:X74" si="2">+IF(L11=0,0,R11/L11)</f>
        <v>0.56427290152904663</v>
      </c>
      <c r="Y11" s="18">
        <f t="shared" ref="Y11:Y74" si="3">+IF(N11=0,0,R11/N11)</f>
        <v>0.56427290152904663</v>
      </c>
      <c r="Z11" s="18">
        <f t="shared" ref="Z11:Z74" si="4">+IF(N11=0,0,(O11+P11+Q11)/N11)</f>
        <v>0</v>
      </c>
      <c r="AA11" s="18">
        <f t="shared" ref="AA11:AA74" si="5">+Y11+Z11</f>
        <v>0.56427290152904663</v>
      </c>
    </row>
    <row r="12" spans="1:27" hidden="1" outlineLevel="4" x14ac:dyDescent="0.35">
      <c r="A12" s="14" t="s">
        <v>28</v>
      </c>
      <c r="B12" s="14" t="s">
        <v>29</v>
      </c>
      <c r="C12" s="14" t="s">
        <v>30</v>
      </c>
      <c r="D12" s="14" t="s">
        <v>39</v>
      </c>
      <c r="E12" s="14" t="s">
        <v>32</v>
      </c>
      <c r="F12" s="14" t="s">
        <v>33</v>
      </c>
      <c r="G12" s="14" t="s">
        <v>34</v>
      </c>
      <c r="H12" s="14" t="s">
        <v>35</v>
      </c>
      <c r="I12" s="14" t="s">
        <v>30</v>
      </c>
      <c r="J12" s="15" t="s">
        <v>40</v>
      </c>
      <c r="K12" s="16">
        <v>49533768</v>
      </c>
      <c r="L12" s="16">
        <v>59097544</v>
      </c>
      <c r="M12" s="16">
        <v>0</v>
      </c>
      <c r="N12" s="16">
        <f t="shared" si="0"/>
        <v>59097544</v>
      </c>
      <c r="O12" s="16">
        <v>0</v>
      </c>
      <c r="P12" s="16">
        <v>0</v>
      </c>
      <c r="Q12" s="16">
        <v>0</v>
      </c>
      <c r="R12" s="16">
        <v>48513310.539999999</v>
      </c>
      <c r="S12" s="16">
        <v>48513310.539999999</v>
      </c>
      <c r="T12" s="16">
        <v>10584233.460000001</v>
      </c>
      <c r="U12" s="16">
        <v>10584233.460000001</v>
      </c>
      <c r="V12" s="16">
        <v>0</v>
      </c>
      <c r="W12" s="17">
        <f t="shared" si="1"/>
        <v>10584233.460000001</v>
      </c>
      <c r="X12" s="18">
        <f t="shared" si="2"/>
        <v>0.8209023126240238</v>
      </c>
      <c r="Y12" s="18">
        <f t="shared" si="3"/>
        <v>0.8209023126240238</v>
      </c>
      <c r="Z12" s="18">
        <f t="shared" si="4"/>
        <v>0</v>
      </c>
      <c r="AA12" s="18">
        <f t="shared" si="5"/>
        <v>0.8209023126240238</v>
      </c>
    </row>
    <row r="13" spans="1:27" hidden="1" outlineLevel="4" x14ac:dyDescent="0.35">
      <c r="A13" s="14" t="s">
        <v>28</v>
      </c>
      <c r="B13" s="14" t="s">
        <v>29</v>
      </c>
      <c r="C13" s="14" t="s">
        <v>30</v>
      </c>
      <c r="D13" s="14" t="s">
        <v>41</v>
      </c>
      <c r="E13" s="14" t="s">
        <v>32</v>
      </c>
      <c r="F13" s="14" t="s">
        <v>33</v>
      </c>
      <c r="G13" s="14" t="s">
        <v>34</v>
      </c>
      <c r="H13" s="14" t="s">
        <v>35</v>
      </c>
      <c r="I13" s="14" t="s">
        <v>30</v>
      </c>
      <c r="J13" s="15" t="s">
        <v>42</v>
      </c>
      <c r="K13" s="16">
        <v>38446011</v>
      </c>
      <c r="L13" s="16">
        <v>38446011</v>
      </c>
      <c r="M13" s="16">
        <v>0</v>
      </c>
      <c r="N13" s="16">
        <f t="shared" si="0"/>
        <v>38446011</v>
      </c>
      <c r="O13" s="16">
        <v>0</v>
      </c>
      <c r="P13" s="16">
        <v>12900582.279999999</v>
      </c>
      <c r="Q13" s="16">
        <v>0</v>
      </c>
      <c r="R13" s="16">
        <v>25545428.719999999</v>
      </c>
      <c r="S13" s="16">
        <v>25545428.719999999</v>
      </c>
      <c r="T13" s="16">
        <v>0</v>
      </c>
      <c r="U13" s="16">
        <v>0</v>
      </c>
      <c r="V13" s="16">
        <v>0</v>
      </c>
      <c r="W13" s="17">
        <f t="shared" si="1"/>
        <v>0</v>
      </c>
      <c r="X13" s="18">
        <f t="shared" si="2"/>
        <v>0.66444939424274729</v>
      </c>
      <c r="Y13" s="18">
        <f t="shared" si="3"/>
        <v>0.66444939424274729</v>
      </c>
      <c r="Z13" s="18">
        <f t="shared" si="4"/>
        <v>0.33555060575725265</v>
      </c>
      <c r="AA13" s="18">
        <f t="shared" si="5"/>
        <v>1</v>
      </c>
    </row>
    <row r="14" spans="1:27" hidden="1" outlineLevel="4" x14ac:dyDescent="0.35">
      <c r="A14" s="14" t="s">
        <v>28</v>
      </c>
      <c r="B14" s="14" t="s">
        <v>29</v>
      </c>
      <c r="C14" s="14" t="s">
        <v>30</v>
      </c>
      <c r="D14" s="14" t="s">
        <v>43</v>
      </c>
      <c r="E14" s="14" t="s">
        <v>32</v>
      </c>
      <c r="F14" s="14" t="s">
        <v>33</v>
      </c>
      <c r="G14" s="14" t="s">
        <v>34</v>
      </c>
      <c r="H14" s="14" t="s">
        <v>35</v>
      </c>
      <c r="I14" s="14" t="s">
        <v>30</v>
      </c>
      <c r="J14" s="15" t="s">
        <v>44</v>
      </c>
      <c r="K14" s="16">
        <v>925870925</v>
      </c>
      <c r="L14" s="16">
        <v>912719211</v>
      </c>
      <c r="M14" s="16">
        <v>0</v>
      </c>
      <c r="N14" s="16">
        <f t="shared" si="0"/>
        <v>912719211</v>
      </c>
      <c r="O14" s="16">
        <v>0</v>
      </c>
      <c r="P14" s="16">
        <v>0</v>
      </c>
      <c r="Q14" s="16">
        <v>0</v>
      </c>
      <c r="R14" s="16">
        <v>819737397.72000003</v>
      </c>
      <c r="S14" s="16">
        <v>819737397.72000003</v>
      </c>
      <c r="T14" s="16">
        <v>92981813.280000001</v>
      </c>
      <c r="U14" s="16">
        <v>92981813.280000001</v>
      </c>
      <c r="V14" s="16">
        <v>0</v>
      </c>
      <c r="W14" s="17">
        <f t="shared" si="1"/>
        <v>92981813.280000001</v>
      </c>
      <c r="X14" s="18">
        <f t="shared" si="2"/>
        <v>0.89812659560641162</v>
      </c>
      <c r="Y14" s="18">
        <f t="shared" si="3"/>
        <v>0.89812659560641162</v>
      </c>
      <c r="Z14" s="18">
        <f t="shared" si="4"/>
        <v>0</v>
      </c>
      <c r="AA14" s="18">
        <f t="shared" si="5"/>
        <v>0.89812659560641162</v>
      </c>
    </row>
    <row r="15" spans="1:27" hidden="1" outlineLevel="4" x14ac:dyDescent="0.35">
      <c r="A15" s="14" t="s">
        <v>28</v>
      </c>
      <c r="B15" s="14" t="s">
        <v>29</v>
      </c>
      <c r="C15" s="14" t="s">
        <v>30</v>
      </c>
      <c r="D15" s="14" t="s">
        <v>45</v>
      </c>
      <c r="E15" s="14" t="s">
        <v>32</v>
      </c>
      <c r="F15" s="14" t="s">
        <v>33</v>
      </c>
      <c r="G15" s="14" t="s">
        <v>34</v>
      </c>
      <c r="H15" s="14" t="s">
        <v>35</v>
      </c>
      <c r="I15" s="14" t="s">
        <v>30</v>
      </c>
      <c r="J15" s="15" t="s">
        <v>46</v>
      </c>
      <c r="K15" s="16">
        <v>1542599389</v>
      </c>
      <c r="L15" s="16">
        <v>1360600296</v>
      </c>
      <c r="M15" s="16">
        <v>0</v>
      </c>
      <c r="N15" s="16">
        <f t="shared" si="0"/>
        <v>1360600296</v>
      </c>
      <c r="O15" s="16">
        <v>0</v>
      </c>
      <c r="P15" s="16">
        <v>0</v>
      </c>
      <c r="Q15" s="16">
        <v>0</v>
      </c>
      <c r="R15" s="16">
        <v>1234892456.5</v>
      </c>
      <c r="S15" s="16">
        <v>1234892456.5</v>
      </c>
      <c r="T15" s="16">
        <v>125707839.5</v>
      </c>
      <c r="U15" s="16">
        <v>125707839.5</v>
      </c>
      <c r="V15" s="16">
        <v>0</v>
      </c>
      <c r="W15" s="17">
        <f t="shared" si="1"/>
        <v>125707839.5</v>
      </c>
      <c r="X15" s="18">
        <f t="shared" si="2"/>
        <v>0.90760854611779385</v>
      </c>
      <c r="Y15" s="18">
        <f t="shared" si="3"/>
        <v>0.90760854611779385</v>
      </c>
      <c r="Z15" s="18">
        <f t="shared" si="4"/>
        <v>0</v>
      </c>
      <c r="AA15" s="18">
        <f t="shared" si="5"/>
        <v>0.90760854611779385</v>
      </c>
    </row>
    <row r="16" spans="1:27" hidden="1" outlineLevel="4" x14ac:dyDescent="0.35">
      <c r="A16" s="14" t="s">
        <v>28</v>
      </c>
      <c r="B16" s="14" t="s">
        <v>29</v>
      </c>
      <c r="C16" s="14" t="s">
        <v>30</v>
      </c>
      <c r="D16" s="14" t="s">
        <v>47</v>
      </c>
      <c r="E16" s="14" t="s">
        <v>32</v>
      </c>
      <c r="F16" s="14" t="s">
        <v>33</v>
      </c>
      <c r="G16" s="14" t="s">
        <v>34</v>
      </c>
      <c r="H16" s="14" t="s">
        <v>35</v>
      </c>
      <c r="I16" s="14" t="s">
        <v>30</v>
      </c>
      <c r="J16" s="15" t="s">
        <v>48</v>
      </c>
      <c r="K16" s="16">
        <v>602439601</v>
      </c>
      <c r="L16" s="16">
        <v>599842106</v>
      </c>
      <c r="M16" s="16">
        <v>0</v>
      </c>
      <c r="N16" s="16">
        <f t="shared" si="0"/>
        <v>599842106</v>
      </c>
      <c r="O16" s="16">
        <v>0</v>
      </c>
      <c r="P16" s="16">
        <v>0</v>
      </c>
      <c r="Q16" s="16">
        <v>0</v>
      </c>
      <c r="R16" s="16">
        <v>2295656.21</v>
      </c>
      <c r="S16" s="16">
        <v>2295656.21</v>
      </c>
      <c r="T16" s="16">
        <v>597546449.78999996</v>
      </c>
      <c r="U16" s="16">
        <v>597546449.78999996</v>
      </c>
      <c r="V16" s="16">
        <v>0</v>
      </c>
      <c r="W16" s="17">
        <f t="shared" si="1"/>
        <v>597546449.78999996</v>
      </c>
      <c r="X16" s="18">
        <f t="shared" si="2"/>
        <v>3.827100810425602E-3</v>
      </c>
      <c r="Y16" s="18">
        <f t="shared" si="3"/>
        <v>3.827100810425602E-3</v>
      </c>
      <c r="Z16" s="18">
        <f t="shared" si="4"/>
        <v>0</v>
      </c>
      <c r="AA16" s="18">
        <f t="shared" si="5"/>
        <v>3.827100810425602E-3</v>
      </c>
    </row>
    <row r="17" spans="1:27" hidden="1" outlineLevel="4" x14ac:dyDescent="0.35">
      <c r="A17" s="14" t="s">
        <v>28</v>
      </c>
      <c r="B17" s="14" t="s">
        <v>29</v>
      </c>
      <c r="C17" s="14" t="s">
        <v>30</v>
      </c>
      <c r="D17" s="14" t="s">
        <v>49</v>
      </c>
      <c r="E17" s="14" t="s">
        <v>32</v>
      </c>
      <c r="F17" s="14" t="s">
        <v>33</v>
      </c>
      <c r="G17" s="14" t="s">
        <v>34</v>
      </c>
      <c r="H17" s="14" t="s">
        <v>35</v>
      </c>
      <c r="I17" s="14" t="s">
        <v>30</v>
      </c>
      <c r="J17" s="15" t="s">
        <v>50</v>
      </c>
      <c r="K17" s="16">
        <v>533916462</v>
      </c>
      <c r="L17" s="16">
        <v>524167125</v>
      </c>
      <c r="M17" s="16">
        <v>0</v>
      </c>
      <c r="N17" s="16">
        <f t="shared" si="0"/>
        <v>524167125</v>
      </c>
      <c r="O17" s="16">
        <v>0</v>
      </c>
      <c r="P17" s="16">
        <v>197562.71</v>
      </c>
      <c r="Q17" s="16">
        <v>0</v>
      </c>
      <c r="R17" s="16">
        <v>520767110.93000001</v>
      </c>
      <c r="S17" s="16">
        <v>520767110.93000001</v>
      </c>
      <c r="T17" s="16">
        <v>3202451.36</v>
      </c>
      <c r="U17" s="16">
        <v>3202451.36</v>
      </c>
      <c r="V17" s="16">
        <v>0</v>
      </c>
      <c r="W17" s="17">
        <f t="shared" si="1"/>
        <v>3202451.36</v>
      </c>
      <c r="X17" s="18">
        <f t="shared" si="2"/>
        <v>0.99351349234273323</v>
      </c>
      <c r="Y17" s="18">
        <f t="shared" si="3"/>
        <v>0.99351349234273323</v>
      </c>
      <c r="Z17" s="18">
        <f t="shared" si="4"/>
        <v>3.7690786120934234E-4</v>
      </c>
      <c r="AA17" s="18">
        <f t="shared" si="5"/>
        <v>0.99389040020394259</v>
      </c>
    </row>
    <row r="18" spans="1:27" hidden="1" outlineLevel="4" x14ac:dyDescent="0.35">
      <c r="A18" s="14" t="s">
        <v>28</v>
      </c>
      <c r="B18" s="14" t="s">
        <v>29</v>
      </c>
      <c r="C18" s="14" t="s">
        <v>30</v>
      </c>
      <c r="D18" s="14" t="s">
        <v>51</v>
      </c>
      <c r="E18" s="14" t="s">
        <v>32</v>
      </c>
      <c r="F18" s="14" t="s">
        <v>33</v>
      </c>
      <c r="G18" s="14" t="s">
        <v>34</v>
      </c>
      <c r="H18" s="14" t="s">
        <v>35</v>
      </c>
      <c r="I18" s="14" t="s">
        <v>30</v>
      </c>
      <c r="J18" s="15" t="s">
        <v>52</v>
      </c>
      <c r="K18" s="16">
        <v>348146250</v>
      </c>
      <c r="L18" s="16">
        <v>318701994</v>
      </c>
      <c r="M18" s="16">
        <v>0</v>
      </c>
      <c r="N18" s="16">
        <f t="shared" si="0"/>
        <v>318701994</v>
      </c>
      <c r="O18" s="16">
        <v>0</v>
      </c>
      <c r="P18" s="16">
        <v>0</v>
      </c>
      <c r="Q18" s="16">
        <v>0</v>
      </c>
      <c r="R18" s="16">
        <v>285554952.43000001</v>
      </c>
      <c r="S18" s="16">
        <v>285554952.43000001</v>
      </c>
      <c r="T18" s="16">
        <v>33147041.57</v>
      </c>
      <c r="U18" s="16">
        <v>33147041.57</v>
      </c>
      <c r="V18" s="16">
        <v>0</v>
      </c>
      <c r="W18" s="17">
        <f t="shared" si="1"/>
        <v>33147041.57</v>
      </c>
      <c r="X18" s="18">
        <f t="shared" si="2"/>
        <v>0.89599361725361537</v>
      </c>
      <c r="Y18" s="18">
        <f t="shared" si="3"/>
        <v>0.89599361725361537</v>
      </c>
      <c r="Z18" s="18">
        <f t="shared" si="4"/>
        <v>0</v>
      </c>
      <c r="AA18" s="18">
        <f t="shared" si="5"/>
        <v>0.89599361725361537</v>
      </c>
    </row>
    <row r="19" spans="1:27" ht="87" hidden="1" outlineLevel="4" x14ac:dyDescent="0.35">
      <c r="A19" s="14" t="s">
        <v>28</v>
      </c>
      <c r="B19" s="14" t="s">
        <v>29</v>
      </c>
      <c r="C19" s="14" t="s">
        <v>30</v>
      </c>
      <c r="D19" s="14" t="s">
        <v>53</v>
      </c>
      <c r="E19" s="14" t="s">
        <v>54</v>
      </c>
      <c r="F19" s="14" t="s">
        <v>33</v>
      </c>
      <c r="G19" s="14" t="s">
        <v>55</v>
      </c>
      <c r="H19" s="14" t="s">
        <v>35</v>
      </c>
      <c r="I19" s="14" t="s">
        <v>30</v>
      </c>
      <c r="J19" s="15" t="s">
        <v>56</v>
      </c>
      <c r="K19" s="16">
        <v>627569933</v>
      </c>
      <c r="L19" s="16">
        <v>663412598</v>
      </c>
      <c r="M19" s="16">
        <v>0</v>
      </c>
      <c r="N19" s="16">
        <f t="shared" si="0"/>
        <v>663412598</v>
      </c>
      <c r="O19" s="16">
        <v>0</v>
      </c>
      <c r="P19" s="16">
        <v>72329230</v>
      </c>
      <c r="Q19" s="16">
        <v>0</v>
      </c>
      <c r="R19" s="16">
        <v>591083368</v>
      </c>
      <c r="S19" s="16">
        <v>591083368</v>
      </c>
      <c r="T19" s="16">
        <v>0</v>
      </c>
      <c r="U19" s="16">
        <v>0</v>
      </c>
      <c r="V19" s="16">
        <v>0</v>
      </c>
      <c r="W19" s="17">
        <f t="shared" si="1"/>
        <v>0</v>
      </c>
      <c r="X19" s="18">
        <f t="shared" si="2"/>
        <v>0.89097398780479597</v>
      </c>
      <c r="Y19" s="18">
        <f t="shared" si="3"/>
        <v>0.89097398780479597</v>
      </c>
      <c r="Z19" s="18">
        <f t="shared" si="4"/>
        <v>0.10902601219520405</v>
      </c>
      <c r="AA19" s="18">
        <f t="shared" si="5"/>
        <v>1</v>
      </c>
    </row>
    <row r="20" spans="1:27" ht="58" hidden="1" outlineLevel="4" x14ac:dyDescent="0.35">
      <c r="A20" s="14" t="s">
        <v>28</v>
      </c>
      <c r="B20" s="14" t="s">
        <v>29</v>
      </c>
      <c r="C20" s="14" t="s">
        <v>30</v>
      </c>
      <c r="D20" s="14" t="s">
        <v>57</v>
      </c>
      <c r="E20" s="14" t="s">
        <v>54</v>
      </c>
      <c r="F20" s="14" t="s">
        <v>33</v>
      </c>
      <c r="G20" s="14" t="s">
        <v>55</v>
      </c>
      <c r="H20" s="14" t="s">
        <v>35</v>
      </c>
      <c r="I20" s="14" t="s">
        <v>30</v>
      </c>
      <c r="J20" s="15" t="s">
        <v>58</v>
      </c>
      <c r="K20" s="16">
        <v>33922700</v>
      </c>
      <c r="L20" s="16">
        <v>37833626</v>
      </c>
      <c r="M20" s="16">
        <v>0</v>
      </c>
      <c r="N20" s="16">
        <f t="shared" si="0"/>
        <v>37833626</v>
      </c>
      <c r="O20" s="16">
        <v>0</v>
      </c>
      <c r="P20" s="16">
        <v>5902440</v>
      </c>
      <c r="Q20" s="16">
        <v>0</v>
      </c>
      <c r="R20" s="16">
        <v>31931186</v>
      </c>
      <c r="S20" s="16">
        <v>31931186</v>
      </c>
      <c r="T20" s="16">
        <v>0</v>
      </c>
      <c r="U20" s="16">
        <v>0</v>
      </c>
      <c r="V20" s="16">
        <v>0</v>
      </c>
      <c r="W20" s="17">
        <f t="shared" si="1"/>
        <v>0</v>
      </c>
      <c r="X20" s="18">
        <f t="shared" si="2"/>
        <v>0.84398957689120258</v>
      </c>
      <c r="Y20" s="18">
        <f t="shared" si="3"/>
        <v>0.84398957689120258</v>
      </c>
      <c r="Z20" s="18">
        <f t="shared" si="4"/>
        <v>0.15601042310879745</v>
      </c>
      <c r="AA20" s="18">
        <f t="shared" si="5"/>
        <v>1</v>
      </c>
    </row>
    <row r="21" spans="1:27" ht="87" hidden="1" outlineLevel="4" x14ac:dyDescent="0.35">
      <c r="A21" s="14" t="s">
        <v>28</v>
      </c>
      <c r="B21" s="14" t="s">
        <v>29</v>
      </c>
      <c r="C21" s="14" t="s">
        <v>30</v>
      </c>
      <c r="D21" s="14" t="s">
        <v>59</v>
      </c>
      <c r="E21" s="14" t="s">
        <v>54</v>
      </c>
      <c r="F21" s="14" t="s">
        <v>33</v>
      </c>
      <c r="G21" s="14" t="s">
        <v>55</v>
      </c>
      <c r="H21" s="14" t="s">
        <v>35</v>
      </c>
      <c r="I21" s="14" t="s">
        <v>30</v>
      </c>
      <c r="J21" s="15" t="s">
        <v>60</v>
      </c>
      <c r="K21" s="16">
        <v>128699619</v>
      </c>
      <c r="L21" s="16">
        <v>104460597</v>
      </c>
      <c r="M21" s="16">
        <v>0</v>
      </c>
      <c r="N21" s="16">
        <f t="shared" si="0"/>
        <v>104460597</v>
      </c>
      <c r="O21" s="16">
        <v>0</v>
      </c>
      <c r="P21" s="16">
        <v>16151220</v>
      </c>
      <c r="Q21" s="16">
        <v>0</v>
      </c>
      <c r="R21" s="16">
        <v>88309377</v>
      </c>
      <c r="S21" s="16">
        <v>88309377</v>
      </c>
      <c r="T21" s="16">
        <v>0</v>
      </c>
      <c r="U21" s="16">
        <v>0</v>
      </c>
      <c r="V21" s="16">
        <v>0</v>
      </c>
      <c r="W21" s="17">
        <f t="shared" si="1"/>
        <v>0</v>
      </c>
      <c r="X21" s="18">
        <f t="shared" si="2"/>
        <v>0.84538457117950416</v>
      </c>
      <c r="Y21" s="18">
        <f t="shared" si="3"/>
        <v>0.84538457117950416</v>
      </c>
      <c r="Z21" s="18">
        <f t="shared" si="4"/>
        <v>0.15461542882049584</v>
      </c>
      <c r="AA21" s="18">
        <f t="shared" si="5"/>
        <v>1</v>
      </c>
    </row>
    <row r="22" spans="1:27" ht="72.5" hidden="1" outlineLevel="4" x14ac:dyDescent="0.35">
      <c r="A22" s="14" t="s">
        <v>28</v>
      </c>
      <c r="B22" s="14" t="s">
        <v>29</v>
      </c>
      <c r="C22" s="14" t="s">
        <v>30</v>
      </c>
      <c r="D22" s="14" t="s">
        <v>61</v>
      </c>
      <c r="E22" s="14" t="s">
        <v>54</v>
      </c>
      <c r="F22" s="14" t="s">
        <v>33</v>
      </c>
      <c r="G22" s="14" t="s">
        <v>55</v>
      </c>
      <c r="H22" s="14" t="s">
        <v>35</v>
      </c>
      <c r="I22" s="14" t="s">
        <v>30</v>
      </c>
      <c r="J22" s="15" t="s">
        <v>62</v>
      </c>
      <c r="K22" s="16">
        <v>203536196</v>
      </c>
      <c r="L22" s="16">
        <v>214787869</v>
      </c>
      <c r="M22" s="16">
        <v>0</v>
      </c>
      <c r="N22" s="16">
        <f t="shared" si="0"/>
        <v>214787869</v>
      </c>
      <c r="O22" s="16">
        <v>0</v>
      </c>
      <c r="P22" s="16">
        <v>23234667</v>
      </c>
      <c r="Q22" s="16">
        <v>0</v>
      </c>
      <c r="R22" s="16">
        <v>191553202</v>
      </c>
      <c r="S22" s="16">
        <v>191553202</v>
      </c>
      <c r="T22" s="16">
        <v>0</v>
      </c>
      <c r="U22" s="16">
        <v>0</v>
      </c>
      <c r="V22" s="16">
        <v>0</v>
      </c>
      <c r="W22" s="17">
        <f t="shared" si="1"/>
        <v>0</v>
      </c>
      <c r="X22" s="18">
        <f t="shared" si="2"/>
        <v>0.89182504995195977</v>
      </c>
      <c r="Y22" s="18">
        <f t="shared" si="3"/>
        <v>0.89182504995195977</v>
      </c>
      <c r="Z22" s="18">
        <f t="shared" si="4"/>
        <v>0.10817495004804019</v>
      </c>
      <c r="AA22" s="18">
        <f t="shared" si="5"/>
        <v>1</v>
      </c>
    </row>
    <row r="23" spans="1:27" ht="72.5" hidden="1" outlineLevel="4" x14ac:dyDescent="0.35">
      <c r="A23" s="14" t="s">
        <v>28</v>
      </c>
      <c r="B23" s="14" t="s">
        <v>29</v>
      </c>
      <c r="C23" s="14" t="s">
        <v>30</v>
      </c>
      <c r="D23" s="14" t="s">
        <v>63</v>
      </c>
      <c r="E23" s="14" t="s">
        <v>54</v>
      </c>
      <c r="F23" s="14" t="s">
        <v>33</v>
      </c>
      <c r="G23" s="14" t="s">
        <v>55</v>
      </c>
      <c r="H23" s="14" t="s">
        <v>35</v>
      </c>
      <c r="I23" s="14" t="s">
        <v>30</v>
      </c>
      <c r="J23" s="15" t="s">
        <v>64</v>
      </c>
      <c r="K23" s="16">
        <v>101768099</v>
      </c>
      <c r="L23" s="16">
        <v>108093937</v>
      </c>
      <c r="M23" s="16">
        <v>0</v>
      </c>
      <c r="N23" s="16">
        <f t="shared" si="0"/>
        <v>108093937</v>
      </c>
      <c r="O23" s="16">
        <v>0</v>
      </c>
      <c r="P23" s="16">
        <v>12291543</v>
      </c>
      <c r="Q23" s="16">
        <v>0</v>
      </c>
      <c r="R23" s="16">
        <v>95802394</v>
      </c>
      <c r="S23" s="16">
        <v>95802394</v>
      </c>
      <c r="T23" s="16">
        <v>0</v>
      </c>
      <c r="U23" s="16">
        <v>0</v>
      </c>
      <c r="V23" s="16">
        <v>0</v>
      </c>
      <c r="W23" s="17">
        <f t="shared" si="1"/>
        <v>0</v>
      </c>
      <c r="X23" s="18">
        <f t="shared" si="2"/>
        <v>0.88628832161048954</v>
      </c>
      <c r="Y23" s="18">
        <f t="shared" si="3"/>
        <v>0.88628832161048954</v>
      </c>
      <c r="Z23" s="18">
        <f t="shared" si="4"/>
        <v>0.11371167838951041</v>
      </c>
      <c r="AA23" s="18">
        <f t="shared" si="5"/>
        <v>1</v>
      </c>
    </row>
    <row r="24" spans="1:27" ht="58" hidden="1" outlineLevel="4" x14ac:dyDescent="0.35">
      <c r="A24" s="14" t="s">
        <v>28</v>
      </c>
      <c r="B24" s="14" t="s">
        <v>29</v>
      </c>
      <c r="C24" s="14" t="s">
        <v>30</v>
      </c>
      <c r="D24" s="14" t="s">
        <v>65</v>
      </c>
      <c r="E24" s="14" t="s">
        <v>54</v>
      </c>
      <c r="F24" s="14" t="s">
        <v>33</v>
      </c>
      <c r="G24" s="14" t="s">
        <v>55</v>
      </c>
      <c r="H24" s="14" t="s">
        <v>35</v>
      </c>
      <c r="I24" s="14" t="s">
        <v>30</v>
      </c>
      <c r="J24" s="15" t="s">
        <v>66</v>
      </c>
      <c r="K24" s="16">
        <v>250217927</v>
      </c>
      <c r="L24" s="16">
        <v>269655534.08999997</v>
      </c>
      <c r="M24" s="16">
        <v>0</v>
      </c>
      <c r="N24" s="16">
        <f t="shared" si="0"/>
        <v>269655534.08999997</v>
      </c>
      <c r="O24" s="16">
        <v>0</v>
      </c>
      <c r="P24" s="16">
        <v>0</v>
      </c>
      <c r="Q24" s="16">
        <v>0</v>
      </c>
      <c r="R24" s="16">
        <v>246999407</v>
      </c>
      <c r="S24" s="16">
        <v>246999407</v>
      </c>
      <c r="T24" s="16">
        <v>22656127.09</v>
      </c>
      <c r="U24" s="16">
        <v>22656127.09</v>
      </c>
      <c r="V24" s="16">
        <v>0</v>
      </c>
      <c r="W24" s="17">
        <f t="shared" si="1"/>
        <v>22656127.09</v>
      </c>
      <c r="X24" s="18">
        <f t="shared" si="2"/>
        <v>0.91598122706267815</v>
      </c>
      <c r="Y24" s="18">
        <f t="shared" si="3"/>
        <v>0.91598122706267815</v>
      </c>
      <c r="Z24" s="18">
        <f t="shared" si="4"/>
        <v>0</v>
      </c>
      <c r="AA24" s="18">
        <f t="shared" si="5"/>
        <v>0.91598122706267815</v>
      </c>
    </row>
    <row r="25" spans="1:27" hidden="1" outlineLevel="3" x14ac:dyDescent="0.35">
      <c r="A25" s="35"/>
      <c r="B25" s="37"/>
      <c r="C25" s="36" t="s">
        <v>491</v>
      </c>
      <c r="D25" s="37"/>
      <c r="E25" s="37"/>
      <c r="F25" s="37"/>
      <c r="G25" s="37"/>
      <c r="H25" s="37"/>
      <c r="I25" s="37"/>
      <c r="J25" s="38"/>
      <c r="K25" s="39">
        <f t="shared" ref="K25:W25" si="6">SUBTOTAL(9,K10:K24)</f>
        <v>9293923205</v>
      </c>
      <c r="L25" s="39">
        <f t="shared" si="6"/>
        <v>9227931201.0900002</v>
      </c>
      <c r="M25" s="39">
        <f t="shared" si="6"/>
        <v>0</v>
      </c>
      <c r="N25" s="39">
        <f t="shared" si="6"/>
        <v>9227931201.0900002</v>
      </c>
      <c r="O25" s="39">
        <f t="shared" si="6"/>
        <v>0</v>
      </c>
      <c r="P25" s="39">
        <f t="shared" si="6"/>
        <v>143007244.99000001</v>
      </c>
      <c r="Q25" s="39">
        <f t="shared" si="6"/>
        <v>0</v>
      </c>
      <c r="R25" s="39">
        <f t="shared" si="6"/>
        <v>7657322785.9800005</v>
      </c>
      <c r="S25" s="39">
        <f t="shared" si="6"/>
        <v>7657322785.9800005</v>
      </c>
      <c r="T25" s="39">
        <f t="shared" si="6"/>
        <v>1427601170.1199996</v>
      </c>
      <c r="U25" s="39">
        <f t="shared" si="6"/>
        <v>1427601170.1199996</v>
      </c>
      <c r="V25" s="39">
        <f t="shared" si="6"/>
        <v>0</v>
      </c>
      <c r="W25" s="40">
        <f t="shared" si="6"/>
        <v>1427601170.1199996</v>
      </c>
      <c r="X25" s="41">
        <f t="shared" si="2"/>
        <v>0.82979842600858578</v>
      </c>
      <c r="Y25" s="41">
        <f t="shared" si="3"/>
        <v>0.82979842600858578</v>
      </c>
      <c r="Z25" s="41">
        <f t="shared" si="4"/>
        <v>1.5497216209534381E-2</v>
      </c>
      <c r="AA25" s="41">
        <f t="shared" si="5"/>
        <v>0.84529564221812015</v>
      </c>
    </row>
    <row r="26" spans="1:27" hidden="1" outlineLevel="4" x14ac:dyDescent="0.35">
      <c r="A26" s="14" t="s">
        <v>28</v>
      </c>
      <c r="B26" s="14" t="s">
        <v>29</v>
      </c>
      <c r="C26" s="14" t="s">
        <v>67</v>
      </c>
      <c r="D26" s="14" t="s">
        <v>68</v>
      </c>
      <c r="E26" s="14" t="s">
        <v>32</v>
      </c>
      <c r="F26" s="14" t="s">
        <v>33</v>
      </c>
      <c r="G26" s="14" t="s">
        <v>69</v>
      </c>
      <c r="H26" s="14" t="s">
        <v>35</v>
      </c>
      <c r="I26" s="14" t="s">
        <v>30</v>
      </c>
      <c r="J26" s="15" t="s">
        <v>70</v>
      </c>
      <c r="K26" s="16">
        <v>40547719</v>
      </c>
      <c r="L26" s="16">
        <v>40547719</v>
      </c>
      <c r="M26" s="16">
        <v>0</v>
      </c>
      <c r="N26" s="16">
        <f t="shared" si="0"/>
        <v>40547719</v>
      </c>
      <c r="O26" s="16">
        <v>0</v>
      </c>
      <c r="P26" s="16">
        <v>20856936.609999999</v>
      </c>
      <c r="Q26" s="16">
        <v>0</v>
      </c>
      <c r="R26" s="16">
        <v>8599237.7899999991</v>
      </c>
      <c r="S26" s="16">
        <v>8599237.7899999991</v>
      </c>
      <c r="T26" s="16">
        <v>11091544.6</v>
      </c>
      <c r="U26" s="16">
        <v>11091544.6</v>
      </c>
      <c r="V26" s="16">
        <v>9000000</v>
      </c>
      <c r="W26" s="17">
        <f t="shared" si="1"/>
        <v>11091544.6</v>
      </c>
      <c r="X26" s="18">
        <f t="shared" si="2"/>
        <v>0.21207697996526018</v>
      </c>
      <c r="Y26" s="18">
        <f t="shared" si="3"/>
        <v>0.21207697996526018</v>
      </c>
      <c r="Z26" s="18">
        <f t="shared" si="4"/>
        <v>0.51438002246192938</v>
      </c>
      <c r="AA26" s="18">
        <f t="shared" si="5"/>
        <v>0.72645700242718958</v>
      </c>
    </row>
    <row r="27" spans="1:27" hidden="1" outlineLevel="4" x14ac:dyDescent="0.35">
      <c r="A27" s="14" t="s">
        <v>28</v>
      </c>
      <c r="B27" s="14" t="s">
        <v>29</v>
      </c>
      <c r="C27" s="14" t="s">
        <v>67</v>
      </c>
      <c r="D27" s="14" t="s">
        <v>71</v>
      </c>
      <c r="E27" s="14" t="s">
        <v>32</v>
      </c>
      <c r="F27" s="14" t="s">
        <v>33</v>
      </c>
      <c r="G27" s="14" t="s">
        <v>69</v>
      </c>
      <c r="H27" s="14" t="s">
        <v>35</v>
      </c>
      <c r="I27" s="14" t="s">
        <v>30</v>
      </c>
      <c r="J27" s="15" t="s">
        <v>72</v>
      </c>
      <c r="K27" s="16">
        <v>510000</v>
      </c>
      <c r="L27" s="16">
        <v>510000</v>
      </c>
      <c r="M27" s="16">
        <v>0</v>
      </c>
      <c r="N27" s="16">
        <f t="shared" si="0"/>
        <v>510000</v>
      </c>
      <c r="O27" s="16">
        <v>0</v>
      </c>
      <c r="P27" s="16">
        <v>319052.96000000002</v>
      </c>
      <c r="Q27" s="16">
        <v>0</v>
      </c>
      <c r="R27" s="16">
        <v>0</v>
      </c>
      <c r="S27" s="16">
        <v>0</v>
      </c>
      <c r="T27" s="16">
        <v>190947.04</v>
      </c>
      <c r="U27" s="16">
        <v>190947.04</v>
      </c>
      <c r="V27" s="16">
        <v>190947.04</v>
      </c>
      <c r="W27" s="17">
        <f t="shared" si="1"/>
        <v>190947.04</v>
      </c>
      <c r="X27" s="18">
        <f t="shared" si="2"/>
        <v>0</v>
      </c>
      <c r="Y27" s="18">
        <f t="shared" si="3"/>
        <v>0</v>
      </c>
      <c r="Z27" s="18">
        <f t="shared" si="4"/>
        <v>0.62559403921568635</v>
      </c>
      <c r="AA27" s="18">
        <f t="shared" si="5"/>
        <v>0.62559403921568635</v>
      </c>
    </row>
    <row r="28" spans="1:27" hidden="1" outlineLevel="4" x14ac:dyDescent="0.35">
      <c r="A28" s="14" t="s">
        <v>28</v>
      </c>
      <c r="B28" s="14" t="s">
        <v>29</v>
      </c>
      <c r="C28" s="14" t="s">
        <v>67</v>
      </c>
      <c r="D28" s="14" t="s">
        <v>73</v>
      </c>
      <c r="E28" s="14" t="s">
        <v>32</v>
      </c>
      <c r="F28" s="14" t="s">
        <v>33</v>
      </c>
      <c r="G28" s="14" t="s">
        <v>69</v>
      </c>
      <c r="H28" s="14" t="s">
        <v>35</v>
      </c>
      <c r="I28" s="14" t="s">
        <v>30</v>
      </c>
      <c r="J28" s="15" t="s">
        <v>74</v>
      </c>
      <c r="K28" s="16">
        <v>4184217</v>
      </c>
      <c r="L28" s="16">
        <v>3379976</v>
      </c>
      <c r="M28" s="16">
        <v>0</v>
      </c>
      <c r="N28" s="16">
        <f t="shared" si="0"/>
        <v>3379976</v>
      </c>
      <c r="O28" s="16">
        <v>0</v>
      </c>
      <c r="P28" s="16">
        <v>1943922.05</v>
      </c>
      <c r="Q28" s="16">
        <v>0</v>
      </c>
      <c r="R28" s="16">
        <v>256103.2</v>
      </c>
      <c r="S28" s="16">
        <v>256103.2</v>
      </c>
      <c r="T28" s="16">
        <v>1179950.75</v>
      </c>
      <c r="U28" s="16">
        <v>1179950.75</v>
      </c>
      <c r="V28" s="16">
        <v>1000000</v>
      </c>
      <c r="W28" s="17">
        <f t="shared" si="1"/>
        <v>1179950.75</v>
      </c>
      <c r="X28" s="18">
        <f t="shared" si="2"/>
        <v>7.5770715531707916E-2</v>
      </c>
      <c r="Y28" s="18">
        <f t="shared" si="3"/>
        <v>7.5770715531707916E-2</v>
      </c>
      <c r="Z28" s="18">
        <f t="shared" si="4"/>
        <v>0.57512895061976776</v>
      </c>
      <c r="AA28" s="18">
        <f t="shared" si="5"/>
        <v>0.65089966615147565</v>
      </c>
    </row>
    <row r="29" spans="1:27" hidden="1" outlineLevel="4" x14ac:dyDescent="0.35">
      <c r="A29" s="14" t="s">
        <v>28</v>
      </c>
      <c r="B29" s="14" t="s">
        <v>29</v>
      </c>
      <c r="C29" s="14" t="s">
        <v>67</v>
      </c>
      <c r="D29" s="14" t="s">
        <v>75</v>
      </c>
      <c r="E29" s="14" t="s">
        <v>32</v>
      </c>
      <c r="F29" s="14" t="s">
        <v>33</v>
      </c>
      <c r="G29" s="14" t="s">
        <v>69</v>
      </c>
      <c r="H29" s="14" t="s">
        <v>35</v>
      </c>
      <c r="I29" s="14" t="s">
        <v>30</v>
      </c>
      <c r="J29" s="15" t="s">
        <v>76</v>
      </c>
      <c r="K29" s="16">
        <v>22422000</v>
      </c>
      <c r="L29" s="16">
        <v>22422000</v>
      </c>
      <c r="M29" s="16">
        <v>0</v>
      </c>
      <c r="N29" s="16">
        <f t="shared" si="0"/>
        <v>22422000</v>
      </c>
      <c r="O29" s="16">
        <v>0</v>
      </c>
      <c r="P29" s="16">
        <v>4909556.6500000004</v>
      </c>
      <c r="Q29" s="16">
        <v>0</v>
      </c>
      <c r="R29" s="16">
        <v>16770716.689999999</v>
      </c>
      <c r="S29" s="16">
        <v>16770716.689999999</v>
      </c>
      <c r="T29" s="16">
        <v>741726.66</v>
      </c>
      <c r="U29" s="16">
        <v>741726.66</v>
      </c>
      <c r="V29" s="16">
        <v>741726.66</v>
      </c>
      <c r="W29" s="17">
        <f t="shared" si="1"/>
        <v>741726.66</v>
      </c>
      <c r="X29" s="18">
        <f t="shared" si="2"/>
        <v>0.74795810766211757</v>
      </c>
      <c r="Y29" s="18">
        <f t="shared" si="3"/>
        <v>0.74795810766211757</v>
      </c>
      <c r="Z29" s="18">
        <f t="shared" si="4"/>
        <v>0.2189615846044064</v>
      </c>
      <c r="AA29" s="18">
        <f t="shared" si="5"/>
        <v>0.96691969226652397</v>
      </c>
    </row>
    <row r="30" spans="1:27" ht="58" hidden="1" outlineLevel="4" x14ac:dyDescent="0.35">
      <c r="A30" s="14" t="s">
        <v>28</v>
      </c>
      <c r="B30" s="14" t="s">
        <v>29</v>
      </c>
      <c r="C30" s="14" t="s">
        <v>67</v>
      </c>
      <c r="D30" s="14" t="s">
        <v>77</v>
      </c>
      <c r="E30" s="14" t="s">
        <v>32</v>
      </c>
      <c r="F30" s="14" t="s">
        <v>33</v>
      </c>
      <c r="G30" s="14" t="s">
        <v>69</v>
      </c>
      <c r="H30" s="14" t="s">
        <v>35</v>
      </c>
      <c r="I30" s="14" t="s">
        <v>30</v>
      </c>
      <c r="J30" s="15" t="s">
        <v>78</v>
      </c>
      <c r="K30" s="16">
        <v>5000000</v>
      </c>
      <c r="L30" s="16">
        <v>5000000</v>
      </c>
      <c r="M30" s="16">
        <v>0</v>
      </c>
      <c r="N30" s="16">
        <f t="shared" si="0"/>
        <v>5000000</v>
      </c>
      <c r="O30" s="16">
        <v>0</v>
      </c>
      <c r="P30" s="16">
        <v>0</v>
      </c>
      <c r="Q30" s="16">
        <v>0</v>
      </c>
      <c r="R30" s="16">
        <v>0</v>
      </c>
      <c r="S30" s="16">
        <v>0</v>
      </c>
      <c r="T30" s="16">
        <v>5000000</v>
      </c>
      <c r="U30" s="16">
        <v>5000000</v>
      </c>
      <c r="V30" s="16">
        <v>0</v>
      </c>
      <c r="W30" s="17">
        <f t="shared" si="1"/>
        <v>5000000</v>
      </c>
      <c r="X30" s="18">
        <f t="shared" si="2"/>
        <v>0</v>
      </c>
      <c r="Y30" s="18">
        <f t="shared" si="3"/>
        <v>0</v>
      </c>
      <c r="Z30" s="18">
        <f t="shared" si="4"/>
        <v>0</v>
      </c>
      <c r="AA30" s="18">
        <f t="shared" si="5"/>
        <v>0</v>
      </c>
    </row>
    <row r="31" spans="1:27" hidden="1" outlineLevel="4" x14ac:dyDescent="0.35">
      <c r="A31" s="14" t="s">
        <v>28</v>
      </c>
      <c r="B31" s="14" t="s">
        <v>29</v>
      </c>
      <c r="C31" s="14" t="s">
        <v>67</v>
      </c>
      <c r="D31" s="14" t="s">
        <v>79</v>
      </c>
      <c r="E31" s="14" t="s">
        <v>32</v>
      </c>
      <c r="F31" s="14" t="s">
        <v>33</v>
      </c>
      <c r="G31" s="14" t="s">
        <v>69</v>
      </c>
      <c r="H31" s="14" t="s">
        <v>35</v>
      </c>
      <c r="I31" s="14" t="s">
        <v>30</v>
      </c>
      <c r="J31" s="15" t="s">
        <v>80</v>
      </c>
      <c r="K31" s="16">
        <v>1000000</v>
      </c>
      <c r="L31" s="16">
        <v>1000000</v>
      </c>
      <c r="M31" s="16">
        <v>0</v>
      </c>
      <c r="N31" s="16">
        <f t="shared" si="0"/>
        <v>1000000</v>
      </c>
      <c r="O31" s="16">
        <v>0</v>
      </c>
      <c r="P31" s="16">
        <v>251171.4</v>
      </c>
      <c r="Q31" s="16">
        <v>0</v>
      </c>
      <c r="R31" s="16">
        <v>248828.6</v>
      </c>
      <c r="S31" s="16">
        <v>248828.6</v>
      </c>
      <c r="T31" s="16">
        <v>500000</v>
      </c>
      <c r="U31" s="16">
        <v>500000</v>
      </c>
      <c r="V31" s="16">
        <v>500000</v>
      </c>
      <c r="W31" s="17">
        <f t="shared" si="1"/>
        <v>500000</v>
      </c>
      <c r="X31" s="18">
        <f t="shared" si="2"/>
        <v>0.24882860000000001</v>
      </c>
      <c r="Y31" s="18">
        <f t="shared" si="3"/>
        <v>0.24882860000000001</v>
      </c>
      <c r="Z31" s="18">
        <f t="shared" si="4"/>
        <v>0.25117139999999999</v>
      </c>
      <c r="AA31" s="18">
        <f t="shared" si="5"/>
        <v>0.5</v>
      </c>
    </row>
    <row r="32" spans="1:27" hidden="1" outlineLevel="4" x14ac:dyDescent="0.35">
      <c r="A32" s="14" t="s">
        <v>28</v>
      </c>
      <c r="B32" s="14" t="s">
        <v>29</v>
      </c>
      <c r="C32" s="14" t="s">
        <v>67</v>
      </c>
      <c r="D32" s="14" t="s">
        <v>81</v>
      </c>
      <c r="E32" s="14" t="s">
        <v>32</v>
      </c>
      <c r="F32" s="14" t="s">
        <v>33</v>
      </c>
      <c r="G32" s="14" t="s">
        <v>69</v>
      </c>
      <c r="H32" s="14" t="s">
        <v>35</v>
      </c>
      <c r="I32" s="14" t="s">
        <v>30</v>
      </c>
      <c r="J32" s="15" t="s">
        <v>82</v>
      </c>
      <c r="K32" s="16">
        <v>40000000</v>
      </c>
      <c r="L32" s="16">
        <v>40000000</v>
      </c>
      <c r="M32" s="16">
        <v>0</v>
      </c>
      <c r="N32" s="16">
        <f t="shared" si="0"/>
        <v>40000000</v>
      </c>
      <c r="O32" s="16">
        <v>58100</v>
      </c>
      <c r="P32" s="16">
        <v>13002593</v>
      </c>
      <c r="Q32" s="16">
        <v>0</v>
      </c>
      <c r="R32" s="16">
        <v>26092308.18</v>
      </c>
      <c r="S32" s="16">
        <v>26092308.18</v>
      </c>
      <c r="T32" s="16">
        <v>846998.82</v>
      </c>
      <c r="U32" s="16">
        <v>846998.82</v>
      </c>
      <c r="V32" s="16">
        <v>0</v>
      </c>
      <c r="W32" s="17">
        <f t="shared" si="1"/>
        <v>846998.82</v>
      </c>
      <c r="X32" s="18">
        <f t="shared" si="2"/>
        <v>0.65230770449999997</v>
      </c>
      <c r="Y32" s="18">
        <f t="shared" si="3"/>
        <v>0.65230770449999997</v>
      </c>
      <c r="Z32" s="18">
        <f t="shared" si="4"/>
        <v>0.32651732500000002</v>
      </c>
      <c r="AA32" s="18">
        <f t="shared" si="5"/>
        <v>0.97882502950000005</v>
      </c>
    </row>
    <row r="33" spans="1:27" hidden="1" outlineLevel="4" x14ac:dyDescent="0.35">
      <c r="A33" s="14" t="s">
        <v>28</v>
      </c>
      <c r="B33" s="14" t="s">
        <v>29</v>
      </c>
      <c r="C33" s="14" t="s">
        <v>67</v>
      </c>
      <c r="D33" s="14" t="s">
        <v>83</v>
      </c>
      <c r="E33" s="14" t="s">
        <v>32</v>
      </c>
      <c r="F33" s="14" t="s">
        <v>33</v>
      </c>
      <c r="G33" s="14" t="s">
        <v>69</v>
      </c>
      <c r="H33" s="14" t="s">
        <v>35</v>
      </c>
      <c r="I33" s="14" t="s">
        <v>30</v>
      </c>
      <c r="J33" s="15" t="s">
        <v>84</v>
      </c>
      <c r="K33" s="16">
        <v>13000000</v>
      </c>
      <c r="L33" s="16">
        <v>13000000</v>
      </c>
      <c r="M33" s="16">
        <v>0</v>
      </c>
      <c r="N33" s="16">
        <f t="shared" si="0"/>
        <v>13000000</v>
      </c>
      <c r="O33" s="16">
        <v>0</v>
      </c>
      <c r="P33" s="16">
        <v>11858978.99</v>
      </c>
      <c r="Q33" s="16">
        <v>0</v>
      </c>
      <c r="R33" s="16">
        <v>1140891</v>
      </c>
      <c r="S33" s="16">
        <v>1140891</v>
      </c>
      <c r="T33" s="16">
        <v>130.01</v>
      </c>
      <c r="U33" s="16">
        <v>130.01</v>
      </c>
      <c r="V33" s="16">
        <v>0</v>
      </c>
      <c r="W33" s="17">
        <f t="shared" si="1"/>
        <v>130.01</v>
      </c>
      <c r="X33" s="18">
        <f t="shared" si="2"/>
        <v>8.7760846153846148E-2</v>
      </c>
      <c r="Y33" s="18">
        <f t="shared" si="3"/>
        <v>8.7760846153846148E-2</v>
      </c>
      <c r="Z33" s="18">
        <f t="shared" si="4"/>
        <v>0.91222915307692309</v>
      </c>
      <c r="AA33" s="18">
        <f t="shared" si="5"/>
        <v>0.99998999923076926</v>
      </c>
    </row>
    <row r="34" spans="1:27" hidden="1" outlineLevel="4" x14ac:dyDescent="0.35">
      <c r="A34" s="14" t="s">
        <v>28</v>
      </c>
      <c r="B34" s="14" t="s">
        <v>29</v>
      </c>
      <c r="C34" s="14" t="s">
        <v>67</v>
      </c>
      <c r="D34" s="14" t="s">
        <v>85</v>
      </c>
      <c r="E34" s="14" t="s">
        <v>32</v>
      </c>
      <c r="F34" s="14" t="s">
        <v>33</v>
      </c>
      <c r="G34" s="14" t="s">
        <v>69</v>
      </c>
      <c r="H34" s="14" t="s">
        <v>35</v>
      </c>
      <c r="I34" s="14" t="s">
        <v>30</v>
      </c>
      <c r="J34" s="15" t="s">
        <v>86</v>
      </c>
      <c r="K34" s="16">
        <v>13000000</v>
      </c>
      <c r="L34" s="16">
        <v>13000000</v>
      </c>
      <c r="M34" s="16">
        <v>0</v>
      </c>
      <c r="N34" s="16">
        <f t="shared" si="0"/>
        <v>13000000</v>
      </c>
      <c r="O34" s="16">
        <v>0</v>
      </c>
      <c r="P34" s="16">
        <v>7195150</v>
      </c>
      <c r="Q34" s="16">
        <v>0</v>
      </c>
      <c r="R34" s="16">
        <v>2902425</v>
      </c>
      <c r="S34" s="16">
        <v>2902425</v>
      </c>
      <c r="T34" s="16">
        <v>2902425</v>
      </c>
      <c r="U34" s="16">
        <v>2902425</v>
      </c>
      <c r="V34" s="16">
        <v>0</v>
      </c>
      <c r="W34" s="17">
        <f t="shared" si="1"/>
        <v>2902425</v>
      </c>
      <c r="X34" s="18">
        <f t="shared" si="2"/>
        <v>0.22326346153846155</v>
      </c>
      <c r="Y34" s="18">
        <f t="shared" si="3"/>
        <v>0.22326346153846155</v>
      </c>
      <c r="Z34" s="18">
        <f t="shared" si="4"/>
        <v>0.5534730769230769</v>
      </c>
      <c r="AA34" s="18">
        <f t="shared" si="5"/>
        <v>0.77673653846153845</v>
      </c>
    </row>
    <row r="35" spans="1:27" hidden="1" outlineLevel="4" x14ac:dyDescent="0.35">
      <c r="A35" s="14" t="s">
        <v>28</v>
      </c>
      <c r="B35" s="14" t="s">
        <v>29</v>
      </c>
      <c r="C35" s="14" t="s">
        <v>67</v>
      </c>
      <c r="D35" s="14" t="s">
        <v>87</v>
      </c>
      <c r="E35" s="14" t="s">
        <v>32</v>
      </c>
      <c r="F35" s="14" t="s">
        <v>33</v>
      </c>
      <c r="G35" s="14" t="s">
        <v>69</v>
      </c>
      <c r="H35" s="14" t="s">
        <v>35</v>
      </c>
      <c r="I35" s="14" t="s">
        <v>30</v>
      </c>
      <c r="J35" s="15" t="s">
        <v>88</v>
      </c>
      <c r="K35" s="16">
        <v>240000</v>
      </c>
      <c r="L35" s="16">
        <v>240000</v>
      </c>
      <c r="M35" s="16">
        <v>0</v>
      </c>
      <c r="N35" s="16">
        <f t="shared" si="0"/>
        <v>240000</v>
      </c>
      <c r="O35" s="16">
        <v>0</v>
      </c>
      <c r="P35" s="16">
        <v>163029.9</v>
      </c>
      <c r="Q35" s="16">
        <v>0</v>
      </c>
      <c r="R35" s="16">
        <v>76904.86</v>
      </c>
      <c r="S35" s="16">
        <v>76904.86</v>
      </c>
      <c r="T35" s="16">
        <v>65.239999999999995</v>
      </c>
      <c r="U35" s="16">
        <v>65.239999999999995</v>
      </c>
      <c r="V35" s="16">
        <v>0</v>
      </c>
      <c r="W35" s="17">
        <f t="shared" si="1"/>
        <v>65.239999999999995</v>
      </c>
      <c r="X35" s="18">
        <f t="shared" si="2"/>
        <v>0.32043691666666668</v>
      </c>
      <c r="Y35" s="18">
        <f t="shared" si="3"/>
        <v>0.32043691666666668</v>
      </c>
      <c r="Z35" s="18">
        <f t="shared" si="4"/>
        <v>0.67929125000000001</v>
      </c>
      <c r="AA35" s="18">
        <f t="shared" si="5"/>
        <v>0.99972816666666664</v>
      </c>
    </row>
    <row r="36" spans="1:27" ht="188.5" hidden="1" outlineLevel="4" x14ac:dyDescent="0.35">
      <c r="A36" s="14" t="s">
        <v>28</v>
      </c>
      <c r="B36" s="14" t="s">
        <v>29</v>
      </c>
      <c r="C36" s="14" t="s">
        <v>67</v>
      </c>
      <c r="D36" s="14" t="s">
        <v>89</v>
      </c>
      <c r="E36" s="14" t="s">
        <v>32</v>
      </c>
      <c r="F36" s="14" t="s">
        <v>33</v>
      </c>
      <c r="G36" s="14" t="s">
        <v>69</v>
      </c>
      <c r="H36" s="14" t="s">
        <v>35</v>
      </c>
      <c r="I36" s="14" t="s">
        <v>30</v>
      </c>
      <c r="J36" s="15" t="s">
        <v>90</v>
      </c>
      <c r="K36" s="16">
        <v>7260900</v>
      </c>
      <c r="L36" s="16">
        <v>7260900</v>
      </c>
      <c r="M36" s="16">
        <v>0</v>
      </c>
      <c r="N36" s="16">
        <f t="shared" si="0"/>
        <v>7260900</v>
      </c>
      <c r="O36" s="16">
        <v>0</v>
      </c>
      <c r="P36" s="16">
        <v>1728731.69</v>
      </c>
      <c r="Q36" s="16">
        <v>1793600</v>
      </c>
      <c r="R36" s="16">
        <v>2557955.06</v>
      </c>
      <c r="S36" s="16">
        <v>2557955.06</v>
      </c>
      <c r="T36" s="16">
        <v>1180613.25</v>
      </c>
      <c r="U36" s="16">
        <v>1180613.25</v>
      </c>
      <c r="V36" s="16">
        <v>0</v>
      </c>
      <c r="W36" s="17">
        <f t="shared" si="1"/>
        <v>1180613.25</v>
      </c>
      <c r="X36" s="18">
        <f t="shared" si="2"/>
        <v>0.35229173518434354</v>
      </c>
      <c r="Y36" s="18">
        <f t="shared" si="3"/>
        <v>0.35229173518434354</v>
      </c>
      <c r="Z36" s="18">
        <f t="shared" si="4"/>
        <v>0.4851095167265766</v>
      </c>
      <c r="AA36" s="18">
        <f t="shared" si="5"/>
        <v>0.83740125191092019</v>
      </c>
    </row>
    <row r="37" spans="1:27" ht="29" hidden="1" outlineLevel="4" x14ac:dyDescent="0.35">
      <c r="A37" s="14" t="s">
        <v>28</v>
      </c>
      <c r="B37" s="14" t="s">
        <v>29</v>
      </c>
      <c r="C37" s="14" t="s">
        <v>67</v>
      </c>
      <c r="D37" s="14" t="s">
        <v>91</v>
      </c>
      <c r="E37" s="14" t="s">
        <v>32</v>
      </c>
      <c r="F37" s="14" t="s">
        <v>33</v>
      </c>
      <c r="G37" s="14" t="s">
        <v>69</v>
      </c>
      <c r="H37" s="14" t="s">
        <v>35</v>
      </c>
      <c r="I37" s="14" t="s">
        <v>30</v>
      </c>
      <c r="J37" s="15" t="s">
        <v>92</v>
      </c>
      <c r="K37" s="16">
        <v>36580000</v>
      </c>
      <c r="L37" s="16">
        <v>36580000</v>
      </c>
      <c r="M37" s="16">
        <v>0</v>
      </c>
      <c r="N37" s="16">
        <f t="shared" si="0"/>
        <v>36580000</v>
      </c>
      <c r="O37" s="16">
        <v>0</v>
      </c>
      <c r="P37" s="16">
        <v>18569993.420000002</v>
      </c>
      <c r="Q37" s="16">
        <v>0</v>
      </c>
      <c r="R37" s="16">
        <v>16868925.329999998</v>
      </c>
      <c r="S37" s="16">
        <v>16868925.329999998</v>
      </c>
      <c r="T37" s="16">
        <v>1141081.25</v>
      </c>
      <c r="U37" s="16">
        <v>1141081.25</v>
      </c>
      <c r="V37" s="16">
        <v>1141081.25</v>
      </c>
      <c r="W37" s="17">
        <f t="shared" si="1"/>
        <v>1141081.25</v>
      </c>
      <c r="X37" s="18">
        <f t="shared" si="2"/>
        <v>0.46115159458720606</v>
      </c>
      <c r="Y37" s="18">
        <f t="shared" si="3"/>
        <v>0.46115159458720606</v>
      </c>
      <c r="Z37" s="18">
        <f t="shared" si="4"/>
        <v>0.50765427610716241</v>
      </c>
      <c r="AA37" s="18">
        <f t="shared" si="5"/>
        <v>0.96880587069436852</v>
      </c>
    </row>
    <row r="38" spans="1:27" ht="116" hidden="1" outlineLevel="4" x14ac:dyDescent="0.35">
      <c r="A38" s="14" t="s">
        <v>28</v>
      </c>
      <c r="B38" s="14" t="s">
        <v>29</v>
      </c>
      <c r="C38" s="14" t="s">
        <v>67</v>
      </c>
      <c r="D38" s="14" t="s">
        <v>93</v>
      </c>
      <c r="E38" s="14" t="s">
        <v>32</v>
      </c>
      <c r="F38" s="14" t="s">
        <v>33</v>
      </c>
      <c r="G38" s="14" t="s">
        <v>69</v>
      </c>
      <c r="H38" s="14" t="s">
        <v>35</v>
      </c>
      <c r="I38" s="14" t="s">
        <v>30</v>
      </c>
      <c r="J38" s="15" t="s">
        <v>94</v>
      </c>
      <c r="K38" s="16">
        <v>0</v>
      </c>
      <c r="L38" s="16">
        <v>2230148.7799999998</v>
      </c>
      <c r="M38" s="16">
        <v>0</v>
      </c>
      <c r="N38" s="16">
        <f t="shared" si="0"/>
        <v>2230148.7799999998</v>
      </c>
      <c r="O38" s="16">
        <v>0</v>
      </c>
      <c r="P38" s="16">
        <v>0</v>
      </c>
      <c r="Q38" s="16">
        <v>0</v>
      </c>
      <c r="R38" s="16">
        <v>0</v>
      </c>
      <c r="S38" s="16">
        <v>0</v>
      </c>
      <c r="T38" s="16">
        <v>2230148.7799999998</v>
      </c>
      <c r="U38" s="16">
        <v>2230148.7799999998</v>
      </c>
      <c r="V38" s="16">
        <v>0</v>
      </c>
      <c r="W38" s="17">
        <f t="shared" si="1"/>
        <v>2230148.7799999998</v>
      </c>
      <c r="X38" s="18">
        <f t="shared" si="2"/>
        <v>0</v>
      </c>
      <c r="Y38" s="18">
        <f t="shared" si="3"/>
        <v>0</v>
      </c>
      <c r="Z38" s="18">
        <f t="shared" si="4"/>
        <v>0</v>
      </c>
      <c r="AA38" s="18">
        <f t="shared" si="5"/>
        <v>0</v>
      </c>
    </row>
    <row r="39" spans="1:27" hidden="1" outlineLevel="3" x14ac:dyDescent="0.35">
      <c r="A39" s="35"/>
      <c r="B39" s="37"/>
      <c r="C39" s="36" t="s">
        <v>492</v>
      </c>
      <c r="D39" s="37"/>
      <c r="E39" s="37"/>
      <c r="F39" s="37"/>
      <c r="G39" s="37"/>
      <c r="H39" s="37"/>
      <c r="I39" s="37"/>
      <c r="J39" s="38"/>
      <c r="K39" s="39">
        <f t="shared" ref="K39:W39" si="7">SUBTOTAL(9,K26:K38)</f>
        <v>183744836</v>
      </c>
      <c r="L39" s="39">
        <f t="shared" si="7"/>
        <v>185170743.78</v>
      </c>
      <c r="M39" s="39">
        <f t="shared" si="7"/>
        <v>0</v>
      </c>
      <c r="N39" s="39">
        <f t="shared" si="7"/>
        <v>185170743.78</v>
      </c>
      <c r="O39" s="39">
        <f t="shared" si="7"/>
        <v>58100</v>
      </c>
      <c r="P39" s="39">
        <f t="shared" si="7"/>
        <v>80799116.670000002</v>
      </c>
      <c r="Q39" s="39">
        <f t="shared" si="7"/>
        <v>1793600</v>
      </c>
      <c r="R39" s="39">
        <f t="shared" si="7"/>
        <v>75514295.710000008</v>
      </c>
      <c r="S39" s="39">
        <f t="shared" si="7"/>
        <v>75514295.710000008</v>
      </c>
      <c r="T39" s="39">
        <f t="shared" si="7"/>
        <v>27005631.399999999</v>
      </c>
      <c r="U39" s="39">
        <f t="shared" si="7"/>
        <v>27005631.399999999</v>
      </c>
      <c r="V39" s="39">
        <f t="shared" si="7"/>
        <v>12573754.949999999</v>
      </c>
      <c r="W39" s="40">
        <f t="shared" si="7"/>
        <v>27005631.399999999</v>
      </c>
      <c r="X39" s="41">
        <f t="shared" si="2"/>
        <v>0.4078089992429797</v>
      </c>
      <c r="Y39" s="41">
        <f t="shared" si="3"/>
        <v>0.4078089992429797</v>
      </c>
      <c r="Z39" s="41">
        <f t="shared" si="4"/>
        <v>0.44634921793151527</v>
      </c>
      <c r="AA39" s="41">
        <f t="shared" si="5"/>
        <v>0.85415821717449503</v>
      </c>
    </row>
    <row r="40" spans="1:27" hidden="1" outlineLevel="4" x14ac:dyDescent="0.35">
      <c r="A40" s="14" t="s">
        <v>28</v>
      </c>
      <c r="B40" s="14" t="s">
        <v>29</v>
      </c>
      <c r="C40" s="14" t="s">
        <v>95</v>
      </c>
      <c r="D40" s="14" t="s">
        <v>96</v>
      </c>
      <c r="E40" s="14" t="s">
        <v>32</v>
      </c>
      <c r="F40" s="14" t="s">
        <v>33</v>
      </c>
      <c r="G40" s="14" t="s">
        <v>69</v>
      </c>
      <c r="H40" s="14" t="s">
        <v>35</v>
      </c>
      <c r="I40" s="14" t="s">
        <v>30</v>
      </c>
      <c r="J40" s="15" t="s">
        <v>97</v>
      </c>
      <c r="K40" s="16">
        <v>3139517</v>
      </c>
      <c r="L40" s="16">
        <v>3139517</v>
      </c>
      <c r="M40" s="16">
        <v>0</v>
      </c>
      <c r="N40" s="16">
        <f t="shared" si="0"/>
        <v>3139517</v>
      </c>
      <c r="O40" s="16">
        <v>0</v>
      </c>
      <c r="P40" s="16">
        <v>0</v>
      </c>
      <c r="Q40" s="16">
        <v>0</v>
      </c>
      <c r="R40" s="16">
        <v>0</v>
      </c>
      <c r="S40" s="16">
        <v>0</v>
      </c>
      <c r="T40" s="16">
        <v>3139517</v>
      </c>
      <c r="U40" s="16">
        <v>3139517</v>
      </c>
      <c r="V40" s="16">
        <v>3139517</v>
      </c>
      <c r="W40" s="17">
        <f t="shared" si="1"/>
        <v>3139517</v>
      </c>
      <c r="X40" s="18">
        <f t="shared" si="2"/>
        <v>0</v>
      </c>
      <c r="Y40" s="18">
        <f t="shared" si="3"/>
        <v>0</v>
      </c>
      <c r="Z40" s="18">
        <f t="shared" si="4"/>
        <v>0</v>
      </c>
      <c r="AA40" s="18">
        <f t="shared" si="5"/>
        <v>0</v>
      </c>
    </row>
    <row r="41" spans="1:27" ht="29" hidden="1" outlineLevel="4" x14ac:dyDescent="0.35">
      <c r="A41" s="14" t="s">
        <v>28</v>
      </c>
      <c r="B41" s="14" t="s">
        <v>29</v>
      </c>
      <c r="C41" s="14" t="s">
        <v>95</v>
      </c>
      <c r="D41" s="14" t="s">
        <v>98</v>
      </c>
      <c r="E41" s="14" t="s">
        <v>32</v>
      </c>
      <c r="F41" s="14" t="s">
        <v>33</v>
      </c>
      <c r="G41" s="14" t="s">
        <v>69</v>
      </c>
      <c r="H41" s="14" t="s">
        <v>35</v>
      </c>
      <c r="I41" s="14" t="s">
        <v>30</v>
      </c>
      <c r="J41" s="15" t="s">
        <v>99</v>
      </c>
      <c r="K41" s="16">
        <v>2470645</v>
      </c>
      <c r="L41" s="16">
        <v>2470645</v>
      </c>
      <c r="M41" s="16">
        <v>0</v>
      </c>
      <c r="N41" s="16">
        <f t="shared" si="0"/>
        <v>2470645</v>
      </c>
      <c r="O41" s="16">
        <v>0</v>
      </c>
      <c r="P41" s="16">
        <v>0</v>
      </c>
      <c r="Q41" s="16">
        <v>0</v>
      </c>
      <c r="R41" s="16">
        <v>1950188.69</v>
      </c>
      <c r="S41" s="16">
        <v>1950188.69</v>
      </c>
      <c r="T41" s="16">
        <v>520456.31</v>
      </c>
      <c r="U41" s="16">
        <v>520456.31</v>
      </c>
      <c r="V41" s="16">
        <v>520456.31</v>
      </c>
      <c r="W41" s="17">
        <f t="shared" si="1"/>
        <v>520456.31</v>
      </c>
      <c r="X41" s="18">
        <f t="shared" si="2"/>
        <v>0.78934395269251545</v>
      </c>
      <c r="Y41" s="18">
        <f t="shared" si="3"/>
        <v>0.78934395269251545</v>
      </c>
      <c r="Z41" s="18">
        <f t="shared" si="4"/>
        <v>0</v>
      </c>
      <c r="AA41" s="18">
        <f t="shared" si="5"/>
        <v>0.78934395269251545</v>
      </c>
    </row>
    <row r="42" spans="1:27" hidden="1" outlineLevel="4" x14ac:dyDescent="0.35">
      <c r="A42" s="14" t="s">
        <v>28</v>
      </c>
      <c r="B42" s="14" t="s">
        <v>29</v>
      </c>
      <c r="C42" s="14" t="s">
        <v>95</v>
      </c>
      <c r="D42" s="14" t="s">
        <v>100</v>
      </c>
      <c r="E42" s="14" t="s">
        <v>32</v>
      </c>
      <c r="F42" s="14" t="s">
        <v>33</v>
      </c>
      <c r="G42" s="14" t="s">
        <v>69</v>
      </c>
      <c r="H42" s="14" t="s">
        <v>35</v>
      </c>
      <c r="I42" s="14" t="s">
        <v>30</v>
      </c>
      <c r="J42" s="15" t="s">
        <v>101</v>
      </c>
      <c r="K42" s="16">
        <v>5073687</v>
      </c>
      <c r="L42" s="16">
        <v>5073687</v>
      </c>
      <c r="M42" s="16">
        <v>0</v>
      </c>
      <c r="N42" s="16">
        <f t="shared" si="0"/>
        <v>5073687</v>
      </c>
      <c r="O42" s="16">
        <v>0</v>
      </c>
      <c r="P42" s="16">
        <v>0</v>
      </c>
      <c r="Q42" s="16">
        <v>0</v>
      </c>
      <c r="R42" s="16">
        <v>5061979.8</v>
      </c>
      <c r="S42" s="16">
        <v>5061979.8</v>
      </c>
      <c r="T42" s="16">
        <v>11707.2</v>
      </c>
      <c r="U42" s="16">
        <v>11707.2</v>
      </c>
      <c r="V42" s="16">
        <v>11707.2</v>
      </c>
      <c r="W42" s="17">
        <f t="shared" si="1"/>
        <v>11707.2</v>
      </c>
      <c r="X42" s="18">
        <f t="shared" si="2"/>
        <v>0.99769256558396291</v>
      </c>
      <c r="Y42" s="18">
        <f t="shared" si="3"/>
        <v>0.99769256558396291</v>
      </c>
      <c r="Z42" s="18">
        <f t="shared" si="4"/>
        <v>0</v>
      </c>
      <c r="AA42" s="18">
        <f t="shared" si="5"/>
        <v>0.99769256558396291</v>
      </c>
    </row>
    <row r="43" spans="1:27" hidden="1" outlineLevel="3" x14ac:dyDescent="0.35">
      <c r="A43" s="35"/>
      <c r="B43" s="37"/>
      <c r="C43" s="36" t="s">
        <v>493</v>
      </c>
      <c r="D43" s="37"/>
      <c r="E43" s="37"/>
      <c r="F43" s="37"/>
      <c r="G43" s="37"/>
      <c r="H43" s="37"/>
      <c r="I43" s="37"/>
      <c r="J43" s="38"/>
      <c r="K43" s="39">
        <f t="shared" ref="K43:W43" si="8">SUBTOTAL(9,K40:K42)</f>
        <v>10683849</v>
      </c>
      <c r="L43" s="39">
        <f t="shared" si="8"/>
        <v>10683849</v>
      </c>
      <c r="M43" s="39">
        <f t="shared" si="8"/>
        <v>0</v>
      </c>
      <c r="N43" s="39">
        <f t="shared" si="8"/>
        <v>10683849</v>
      </c>
      <c r="O43" s="39">
        <f t="shared" si="8"/>
        <v>0</v>
      </c>
      <c r="P43" s="39">
        <f t="shared" si="8"/>
        <v>0</v>
      </c>
      <c r="Q43" s="39">
        <f t="shared" si="8"/>
        <v>0</v>
      </c>
      <c r="R43" s="39">
        <f t="shared" si="8"/>
        <v>7012168.4900000002</v>
      </c>
      <c r="S43" s="39">
        <f t="shared" si="8"/>
        <v>7012168.4900000002</v>
      </c>
      <c r="T43" s="39">
        <f t="shared" si="8"/>
        <v>3671680.5100000002</v>
      </c>
      <c r="U43" s="39">
        <f t="shared" si="8"/>
        <v>3671680.5100000002</v>
      </c>
      <c r="V43" s="39">
        <f t="shared" si="8"/>
        <v>3671680.5100000002</v>
      </c>
      <c r="W43" s="40">
        <f t="shared" si="8"/>
        <v>3671680.5100000002</v>
      </c>
      <c r="X43" s="41">
        <f t="shared" si="2"/>
        <v>0.65633354514838238</v>
      </c>
      <c r="Y43" s="41">
        <f t="shared" si="3"/>
        <v>0.65633354514838238</v>
      </c>
      <c r="Z43" s="41">
        <f t="shared" si="4"/>
        <v>0</v>
      </c>
      <c r="AA43" s="41">
        <f t="shared" si="5"/>
        <v>0.65633354514838238</v>
      </c>
    </row>
    <row r="44" spans="1:27" hidden="1" outlineLevel="4" x14ac:dyDescent="0.35">
      <c r="A44" s="14" t="s">
        <v>28</v>
      </c>
      <c r="B44" s="14" t="s">
        <v>29</v>
      </c>
      <c r="C44" s="14" t="s">
        <v>102</v>
      </c>
      <c r="D44" s="14" t="s">
        <v>103</v>
      </c>
      <c r="E44" s="14" t="s">
        <v>32</v>
      </c>
      <c r="F44" s="14" t="s">
        <v>104</v>
      </c>
      <c r="G44" s="14" t="s">
        <v>105</v>
      </c>
      <c r="H44" s="14" t="s">
        <v>35</v>
      </c>
      <c r="I44" s="14" t="s">
        <v>30</v>
      </c>
      <c r="J44" s="15" t="s">
        <v>106</v>
      </c>
      <c r="K44" s="16">
        <v>4153074</v>
      </c>
      <c r="L44" s="16">
        <v>4153074</v>
      </c>
      <c r="M44" s="16">
        <v>0</v>
      </c>
      <c r="N44" s="16">
        <f t="shared" si="0"/>
        <v>4153074</v>
      </c>
      <c r="O44" s="16">
        <v>0</v>
      </c>
      <c r="P44" s="16">
        <v>0</v>
      </c>
      <c r="Q44" s="16">
        <v>0</v>
      </c>
      <c r="R44" s="16">
        <v>1948068.48</v>
      </c>
      <c r="S44" s="16">
        <v>1948068.48</v>
      </c>
      <c r="T44" s="16">
        <v>2205005.52</v>
      </c>
      <c r="U44" s="16">
        <v>2205005.52</v>
      </c>
      <c r="V44" s="16">
        <v>2205005.52</v>
      </c>
      <c r="W44" s="17">
        <f t="shared" si="1"/>
        <v>2205005.52</v>
      </c>
      <c r="X44" s="18">
        <f t="shared" si="2"/>
        <v>0.46906664316600183</v>
      </c>
      <c r="Y44" s="18">
        <f t="shared" si="3"/>
        <v>0.46906664316600183</v>
      </c>
      <c r="Z44" s="18">
        <f t="shared" si="4"/>
        <v>0</v>
      </c>
      <c r="AA44" s="18">
        <f t="shared" si="5"/>
        <v>0.46906664316600183</v>
      </c>
    </row>
    <row r="45" spans="1:27" hidden="1" outlineLevel="4" x14ac:dyDescent="0.35">
      <c r="A45" s="14" t="s">
        <v>28</v>
      </c>
      <c r="B45" s="14" t="s">
        <v>29</v>
      </c>
      <c r="C45" s="14" t="s">
        <v>102</v>
      </c>
      <c r="D45" s="14" t="s">
        <v>107</v>
      </c>
      <c r="E45" s="14" t="s">
        <v>32</v>
      </c>
      <c r="F45" s="14" t="s">
        <v>104</v>
      </c>
      <c r="G45" s="14" t="s">
        <v>105</v>
      </c>
      <c r="H45" s="14" t="s">
        <v>35</v>
      </c>
      <c r="I45" s="14" t="s">
        <v>30</v>
      </c>
      <c r="J45" s="15" t="s">
        <v>108</v>
      </c>
      <c r="K45" s="16">
        <v>13934594</v>
      </c>
      <c r="L45" s="16">
        <v>13934594</v>
      </c>
      <c r="M45" s="16">
        <v>0</v>
      </c>
      <c r="N45" s="16">
        <f t="shared" si="0"/>
        <v>13934594</v>
      </c>
      <c r="O45" s="16">
        <v>0</v>
      </c>
      <c r="P45" s="16">
        <v>0</v>
      </c>
      <c r="Q45" s="16">
        <v>0</v>
      </c>
      <c r="R45" s="16">
        <v>10253619.609999999</v>
      </c>
      <c r="S45" s="16">
        <v>10253619.609999999</v>
      </c>
      <c r="T45" s="16">
        <v>3680974.39</v>
      </c>
      <c r="U45" s="16">
        <v>3680974.39</v>
      </c>
      <c r="V45" s="16">
        <v>3680974.39</v>
      </c>
      <c r="W45" s="17">
        <f t="shared" si="1"/>
        <v>3680974.39</v>
      </c>
      <c r="X45" s="18">
        <f t="shared" si="2"/>
        <v>0.73583913603797857</v>
      </c>
      <c r="Y45" s="18">
        <f t="shared" si="3"/>
        <v>0.73583913603797857</v>
      </c>
      <c r="Z45" s="18">
        <f t="shared" si="4"/>
        <v>0</v>
      </c>
      <c r="AA45" s="18">
        <f t="shared" si="5"/>
        <v>0.73583913603797857</v>
      </c>
    </row>
    <row r="46" spans="1:27" hidden="1" outlineLevel="4" x14ac:dyDescent="0.35">
      <c r="A46" s="14" t="s">
        <v>28</v>
      </c>
      <c r="B46" s="14" t="s">
        <v>29</v>
      </c>
      <c r="C46" s="14" t="s">
        <v>102</v>
      </c>
      <c r="D46" s="14" t="s">
        <v>109</v>
      </c>
      <c r="E46" s="14" t="s">
        <v>32</v>
      </c>
      <c r="F46" s="14" t="s">
        <v>104</v>
      </c>
      <c r="G46" s="14" t="s">
        <v>105</v>
      </c>
      <c r="H46" s="14" t="s">
        <v>35</v>
      </c>
      <c r="I46" s="14" t="s">
        <v>30</v>
      </c>
      <c r="J46" s="15" t="s">
        <v>110</v>
      </c>
      <c r="K46" s="16">
        <v>545000</v>
      </c>
      <c r="L46" s="16">
        <v>545000</v>
      </c>
      <c r="M46" s="16">
        <v>0</v>
      </c>
      <c r="N46" s="16">
        <f t="shared" si="0"/>
        <v>545000</v>
      </c>
      <c r="O46" s="16">
        <v>0</v>
      </c>
      <c r="P46" s="16">
        <v>0</v>
      </c>
      <c r="Q46" s="16">
        <v>0</v>
      </c>
      <c r="R46" s="16">
        <v>511862.97</v>
      </c>
      <c r="S46" s="16">
        <v>511862.97</v>
      </c>
      <c r="T46" s="16">
        <v>33137.03</v>
      </c>
      <c r="U46" s="16">
        <v>33137.03</v>
      </c>
      <c r="V46" s="16">
        <v>33137.03</v>
      </c>
      <c r="W46" s="17">
        <f t="shared" si="1"/>
        <v>33137.03</v>
      </c>
      <c r="X46" s="18">
        <f t="shared" si="2"/>
        <v>0.93919811009174303</v>
      </c>
      <c r="Y46" s="18">
        <f t="shared" si="3"/>
        <v>0.93919811009174303</v>
      </c>
      <c r="Z46" s="18">
        <f t="shared" si="4"/>
        <v>0</v>
      </c>
      <c r="AA46" s="18">
        <f t="shared" si="5"/>
        <v>0.93919811009174303</v>
      </c>
    </row>
    <row r="47" spans="1:27" hidden="1" outlineLevel="4" x14ac:dyDescent="0.35">
      <c r="A47" s="14" t="s">
        <v>28</v>
      </c>
      <c r="B47" s="14" t="s">
        <v>29</v>
      </c>
      <c r="C47" s="14" t="s">
        <v>102</v>
      </c>
      <c r="D47" s="14" t="s">
        <v>111</v>
      </c>
      <c r="E47" s="14" t="s">
        <v>32</v>
      </c>
      <c r="F47" s="14" t="s">
        <v>104</v>
      </c>
      <c r="G47" s="14" t="s">
        <v>105</v>
      </c>
      <c r="H47" s="14" t="s">
        <v>35</v>
      </c>
      <c r="I47" s="14" t="s">
        <v>30</v>
      </c>
      <c r="J47" s="15" t="s">
        <v>112</v>
      </c>
      <c r="K47" s="16">
        <v>884000</v>
      </c>
      <c r="L47" s="16">
        <v>884000</v>
      </c>
      <c r="M47" s="16">
        <v>0</v>
      </c>
      <c r="N47" s="16">
        <f t="shared" si="0"/>
        <v>884000</v>
      </c>
      <c r="O47" s="16">
        <v>0</v>
      </c>
      <c r="P47" s="16">
        <v>0</v>
      </c>
      <c r="Q47" s="16">
        <v>0</v>
      </c>
      <c r="R47" s="16">
        <v>864450</v>
      </c>
      <c r="S47" s="16">
        <v>864450</v>
      </c>
      <c r="T47" s="16">
        <v>19550</v>
      </c>
      <c r="U47" s="16">
        <v>19550</v>
      </c>
      <c r="V47" s="16">
        <v>19550</v>
      </c>
      <c r="W47" s="17">
        <f t="shared" si="1"/>
        <v>19550</v>
      </c>
      <c r="X47" s="18">
        <f t="shared" si="2"/>
        <v>0.97788461538461535</v>
      </c>
      <c r="Y47" s="18">
        <f t="shared" si="3"/>
        <v>0.97788461538461535</v>
      </c>
      <c r="Z47" s="18">
        <f t="shared" si="4"/>
        <v>0</v>
      </c>
      <c r="AA47" s="18">
        <f t="shared" si="5"/>
        <v>0.97788461538461535</v>
      </c>
    </row>
    <row r="48" spans="1:27" hidden="1" outlineLevel="4" x14ac:dyDescent="0.35">
      <c r="A48" s="14" t="s">
        <v>28</v>
      </c>
      <c r="B48" s="14" t="s">
        <v>29</v>
      </c>
      <c r="C48" s="14" t="s">
        <v>102</v>
      </c>
      <c r="D48" s="14" t="s">
        <v>113</v>
      </c>
      <c r="E48" s="14" t="s">
        <v>32</v>
      </c>
      <c r="F48" s="14" t="s">
        <v>104</v>
      </c>
      <c r="G48" s="14" t="s">
        <v>114</v>
      </c>
      <c r="H48" s="14" t="s">
        <v>35</v>
      </c>
      <c r="I48" s="14" t="s">
        <v>30</v>
      </c>
      <c r="J48" s="15" t="s">
        <v>115</v>
      </c>
      <c r="K48" s="16">
        <v>40447050</v>
      </c>
      <c r="L48" s="16">
        <v>31190270</v>
      </c>
      <c r="M48" s="16">
        <v>0</v>
      </c>
      <c r="N48" s="16">
        <f t="shared" si="0"/>
        <v>31190270</v>
      </c>
      <c r="O48" s="16">
        <v>1479236.9</v>
      </c>
      <c r="P48" s="16">
        <v>7945110.3200000003</v>
      </c>
      <c r="Q48" s="16">
        <v>0</v>
      </c>
      <c r="R48" s="16">
        <v>19070183.460000001</v>
      </c>
      <c r="S48" s="16">
        <v>19070183.460000001</v>
      </c>
      <c r="T48" s="16">
        <v>2695739.32</v>
      </c>
      <c r="U48" s="16">
        <v>2695739.32</v>
      </c>
      <c r="V48" s="16">
        <v>0</v>
      </c>
      <c r="W48" s="17">
        <f t="shared" si="1"/>
        <v>2695739.32</v>
      </c>
      <c r="X48" s="18">
        <f t="shared" si="2"/>
        <v>0.61141450394626273</v>
      </c>
      <c r="Y48" s="18">
        <f t="shared" si="3"/>
        <v>0.61141450394626273</v>
      </c>
      <c r="Z48" s="18">
        <f t="shared" si="4"/>
        <v>0.30215664115764307</v>
      </c>
      <c r="AA48" s="18">
        <f t="shared" si="5"/>
        <v>0.9135711451039058</v>
      </c>
    </row>
    <row r="49" spans="1:27" hidden="1" outlineLevel="3" x14ac:dyDescent="0.35">
      <c r="A49" s="35"/>
      <c r="B49" s="37"/>
      <c r="C49" s="36" t="s">
        <v>494</v>
      </c>
      <c r="D49" s="37"/>
      <c r="E49" s="37"/>
      <c r="F49" s="37"/>
      <c r="G49" s="37"/>
      <c r="H49" s="37"/>
      <c r="I49" s="37"/>
      <c r="J49" s="38"/>
      <c r="K49" s="39">
        <f t="shared" ref="K49:W49" si="9">SUBTOTAL(9,K44:K48)</f>
        <v>59963718</v>
      </c>
      <c r="L49" s="39">
        <f t="shared" si="9"/>
        <v>50706938</v>
      </c>
      <c r="M49" s="39">
        <f t="shared" si="9"/>
        <v>0</v>
      </c>
      <c r="N49" s="39">
        <f t="shared" si="9"/>
        <v>50706938</v>
      </c>
      <c r="O49" s="39">
        <f t="shared" si="9"/>
        <v>1479236.9</v>
      </c>
      <c r="P49" s="39">
        <f t="shared" si="9"/>
        <v>7945110.3200000003</v>
      </c>
      <c r="Q49" s="39">
        <f t="shared" si="9"/>
        <v>0</v>
      </c>
      <c r="R49" s="39">
        <f t="shared" si="9"/>
        <v>32648184.520000003</v>
      </c>
      <c r="S49" s="39">
        <f t="shared" si="9"/>
        <v>32648184.520000003</v>
      </c>
      <c r="T49" s="39">
        <f t="shared" si="9"/>
        <v>8634406.2599999998</v>
      </c>
      <c r="U49" s="39">
        <f t="shared" si="9"/>
        <v>8634406.2599999998</v>
      </c>
      <c r="V49" s="39">
        <f t="shared" si="9"/>
        <v>5938666.9400000004</v>
      </c>
      <c r="W49" s="40">
        <f t="shared" si="9"/>
        <v>8634406.2599999998</v>
      </c>
      <c r="X49" s="41">
        <f t="shared" si="2"/>
        <v>0.64386030408698713</v>
      </c>
      <c r="Y49" s="41">
        <f t="shared" si="3"/>
        <v>0.64386030408698713</v>
      </c>
      <c r="Z49" s="41">
        <f t="shared" si="4"/>
        <v>0.18585912681219285</v>
      </c>
      <c r="AA49" s="41">
        <f t="shared" si="5"/>
        <v>0.82971943089917999</v>
      </c>
    </row>
    <row r="50" spans="1:27" ht="87" hidden="1" outlineLevel="4" x14ac:dyDescent="0.35">
      <c r="A50" s="14" t="s">
        <v>28</v>
      </c>
      <c r="B50" s="14" t="s">
        <v>29</v>
      </c>
      <c r="C50" s="14" t="s">
        <v>116</v>
      </c>
      <c r="D50" s="14" t="s">
        <v>117</v>
      </c>
      <c r="E50" s="14" t="s">
        <v>54</v>
      </c>
      <c r="F50" s="14" t="s">
        <v>33</v>
      </c>
      <c r="G50" s="14" t="s">
        <v>118</v>
      </c>
      <c r="H50" s="14" t="s">
        <v>35</v>
      </c>
      <c r="I50" s="14" t="s">
        <v>30</v>
      </c>
      <c r="J50" s="15" t="s">
        <v>119</v>
      </c>
      <c r="K50" s="16">
        <v>37280148</v>
      </c>
      <c r="L50" s="16">
        <v>34981215</v>
      </c>
      <c r="M50" s="16">
        <v>0</v>
      </c>
      <c r="N50" s="16">
        <f t="shared" si="0"/>
        <v>34981215</v>
      </c>
      <c r="O50" s="16">
        <v>0</v>
      </c>
      <c r="P50" s="16">
        <v>9504959.1300000008</v>
      </c>
      <c r="Q50" s="16">
        <v>0</v>
      </c>
      <c r="R50" s="16">
        <v>25476255.870000001</v>
      </c>
      <c r="S50" s="16">
        <v>25476255.870000001</v>
      </c>
      <c r="T50" s="16">
        <v>0</v>
      </c>
      <c r="U50" s="16">
        <v>0</v>
      </c>
      <c r="V50" s="16">
        <v>0</v>
      </c>
      <c r="W50" s="17">
        <f t="shared" si="1"/>
        <v>0</v>
      </c>
      <c r="X50" s="18">
        <f t="shared" si="2"/>
        <v>0.72828390523313735</v>
      </c>
      <c r="Y50" s="18">
        <f t="shared" si="3"/>
        <v>0.72828390523313735</v>
      </c>
      <c r="Z50" s="18">
        <f t="shared" si="4"/>
        <v>0.27171609476686276</v>
      </c>
      <c r="AA50" s="18">
        <f t="shared" si="5"/>
        <v>1</v>
      </c>
    </row>
    <row r="51" spans="1:27" ht="87" hidden="1" outlineLevel="4" x14ac:dyDescent="0.35">
      <c r="A51" s="14" t="s">
        <v>28</v>
      </c>
      <c r="B51" s="14" t="s">
        <v>29</v>
      </c>
      <c r="C51" s="14" t="s">
        <v>116</v>
      </c>
      <c r="D51" s="14" t="s">
        <v>117</v>
      </c>
      <c r="E51" s="14" t="s">
        <v>120</v>
      </c>
      <c r="F51" s="14" t="s">
        <v>33</v>
      </c>
      <c r="G51" s="14" t="s">
        <v>118</v>
      </c>
      <c r="H51" s="14" t="s">
        <v>35</v>
      </c>
      <c r="I51" s="14" t="s">
        <v>30</v>
      </c>
      <c r="J51" s="15" t="s">
        <v>121</v>
      </c>
      <c r="K51" s="16">
        <v>16961350</v>
      </c>
      <c r="L51" s="16">
        <v>18841815</v>
      </c>
      <c r="M51" s="16">
        <v>0</v>
      </c>
      <c r="N51" s="16">
        <f t="shared" si="0"/>
        <v>18841815</v>
      </c>
      <c r="O51" s="16">
        <v>0</v>
      </c>
      <c r="P51" s="16">
        <v>2874846.29</v>
      </c>
      <c r="Q51" s="16">
        <v>0</v>
      </c>
      <c r="R51" s="16">
        <v>15966968.710000001</v>
      </c>
      <c r="S51" s="16">
        <v>15966968.710000001</v>
      </c>
      <c r="T51" s="16">
        <v>0</v>
      </c>
      <c r="U51" s="16">
        <v>0</v>
      </c>
      <c r="V51" s="16">
        <v>0</v>
      </c>
      <c r="W51" s="17">
        <f t="shared" si="1"/>
        <v>0</v>
      </c>
      <c r="X51" s="18">
        <f t="shared" si="2"/>
        <v>0.84742200844239268</v>
      </c>
      <c r="Y51" s="18">
        <f t="shared" si="3"/>
        <v>0.84742200844239268</v>
      </c>
      <c r="Z51" s="18">
        <f t="shared" si="4"/>
        <v>0.15257799155760737</v>
      </c>
      <c r="AA51" s="18">
        <f t="shared" si="5"/>
        <v>1</v>
      </c>
    </row>
    <row r="52" spans="1:27" ht="58" hidden="1" outlineLevel="4" x14ac:dyDescent="0.35">
      <c r="A52" s="14" t="s">
        <v>28</v>
      </c>
      <c r="B52" s="14" t="s">
        <v>29</v>
      </c>
      <c r="C52" s="14" t="s">
        <v>116</v>
      </c>
      <c r="D52" s="14" t="s">
        <v>117</v>
      </c>
      <c r="E52" s="14" t="s">
        <v>122</v>
      </c>
      <c r="F52" s="14" t="s">
        <v>33</v>
      </c>
      <c r="G52" s="14" t="s">
        <v>118</v>
      </c>
      <c r="H52" s="14" t="s">
        <v>35</v>
      </c>
      <c r="I52" s="14" t="s">
        <v>30</v>
      </c>
      <c r="J52" s="15" t="s">
        <v>123</v>
      </c>
      <c r="K52" s="16">
        <v>58033638</v>
      </c>
      <c r="L52" s="16">
        <v>57285033</v>
      </c>
      <c r="M52" s="16">
        <v>0</v>
      </c>
      <c r="N52" s="16">
        <f t="shared" si="0"/>
        <v>57285033</v>
      </c>
      <c r="O52" s="16">
        <v>0</v>
      </c>
      <c r="P52" s="16">
        <v>0</v>
      </c>
      <c r="Q52" s="16">
        <v>0</v>
      </c>
      <c r="R52" s="16">
        <v>57285033</v>
      </c>
      <c r="S52" s="16">
        <v>57285033</v>
      </c>
      <c r="T52" s="16">
        <v>0</v>
      </c>
      <c r="U52" s="16">
        <v>0</v>
      </c>
      <c r="V52" s="16">
        <v>0</v>
      </c>
      <c r="W52" s="17">
        <f t="shared" si="1"/>
        <v>0</v>
      </c>
      <c r="X52" s="18">
        <f t="shared" si="2"/>
        <v>1</v>
      </c>
      <c r="Y52" s="18">
        <f t="shared" si="3"/>
        <v>1</v>
      </c>
      <c r="Z52" s="18">
        <f t="shared" si="4"/>
        <v>0</v>
      </c>
      <c r="AA52" s="18">
        <f t="shared" si="5"/>
        <v>1</v>
      </c>
    </row>
    <row r="53" spans="1:27" ht="72.5" hidden="1" outlineLevel="4" x14ac:dyDescent="0.35">
      <c r="A53" s="14" t="s">
        <v>28</v>
      </c>
      <c r="B53" s="14" t="s">
        <v>29</v>
      </c>
      <c r="C53" s="14" t="s">
        <v>116</v>
      </c>
      <c r="D53" s="14" t="s">
        <v>117</v>
      </c>
      <c r="E53" s="14" t="s">
        <v>124</v>
      </c>
      <c r="F53" s="14" t="s">
        <v>33</v>
      </c>
      <c r="G53" s="14" t="s">
        <v>118</v>
      </c>
      <c r="H53" s="14" t="s">
        <v>125</v>
      </c>
      <c r="I53" s="14" t="s">
        <v>30</v>
      </c>
      <c r="J53" s="15" t="s">
        <v>126</v>
      </c>
      <c r="K53" s="16">
        <v>4031548315</v>
      </c>
      <c r="L53" s="16">
        <v>4031548315</v>
      </c>
      <c r="M53" s="16">
        <v>0</v>
      </c>
      <c r="N53" s="16">
        <f t="shared" si="0"/>
        <v>4031548315</v>
      </c>
      <c r="O53" s="16">
        <v>0</v>
      </c>
      <c r="P53" s="16">
        <v>287967738</v>
      </c>
      <c r="Q53" s="16">
        <v>0</v>
      </c>
      <c r="R53" s="16">
        <v>3743580577</v>
      </c>
      <c r="S53" s="16">
        <v>3485580577</v>
      </c>
      <c r="T53" s="16">
        <v>0</v>
      </c>
      <c r="U53" s="16">
        <v>0</v>
      </c>
      <c r="V53" s="16">
        <v>0</v>
      </c>
      <c r="W53" s="17">
        <f t="shared" si="1"/>
        <v>0</v>
      </c>
      <c r="X53" s="18">
        <f t="shared" si="2"/>
        <v>0.92857142827023265</v>
      </c>
      <c r="Y53" s="18">
        <f t="shared" si="3"/>
        <v>0.92857142827023265</v>
      </c>
      <c r="Z53" s="18">
        <f t="shared" si="4"/>
        <v>7.1428571729767298E-2</v>
      </c>
      <c r="AA53" s="18">
        <f t="shared" si="5"/>
        <v>1</v>
      </c>
    </row>
    <row r="54" spans="1:27" ht="72.5" hidden="1" outlineLevel="4" x14ac:dyDescent="0.35">
      <c r="A54" s="14" t="s">
        <v>28</v>
      </c>
      <c r="B54" s="14" t="s">
        <v>29</v>
      </c>
      <c r="C54" s="14" t="s">
        <v>116</v>
      </c>
      <c r="D54" s="14" t="s">
        <v>117</v>
      </c>
      <c r="E54" s="14" t="s">
        <v>127</v>
      </c>
      <c r="F54" s="14" t="s">
        <v>33</v>
      </c>
      <c r="G54" s="14" t="s">
        <v>118</v>
      </c>
      <c r="H54" s="14" t="s">
        <v>125</v>
      </c>
      <c r="I54" s="14" t="s">
        <v>30</v>
      </c>
      <c r="J54" s="15" t="s">
        <v>128</v>
      </c>
      <c r="K54" s="16">
        <v>2444778463</v>
      </c>
      <c r="L54" s="16">
        <v>2444778463</v>
      </c>
      <c r="M54" s="16">
        <v>0</v>
      </c>
      <c r="N54" s="16">
        <f t="shared" si="0"/>
        <v>2444778463</v>
      </c>
      <c r="O54" s="16">
        <v>0</v>
      </c>
      <c r="P54" s="16">
        <v>174627034</v>
      </c>
      <c r="Q54" s="16">
        <v>0</v>
      </c>
      <c r="R54" s="16">
        <v>2270151429</v>
      </c>
      <c r="S54" s="16">
        <v>2180620487.3000002</v>
      </c>
      <c r="T54" s="16">
        <v>0</v>
      </c>
      <c r="U54" s="16">
        <v>0</v>
      </c>
      <c r="V54" s="16">
        <v>0</v>
      </c>
      <c r="W54" s="17">
        <f t="shared" si="1"/>
        <v>0</v>
      </c>
      <c r="X54" s="18">
        <f t="shared" si="2"/>
        <v>0.92857142819161032</v>
      </c>
      <c r="Y54" s="18">
        <f t="shared" si="3"/>
        <v>0.92857142819161032</v>
      </c>
      <c r="Z54" s="18">
        <f t="shared" si="4"/>
        <v>7.1428571808389657E-2</v>
      </c>
      <c r="AA54" s="18">
        <f t="shared" si="5"/>
        <v>1</v>
      </c>
    </row>
    <row r="55" spans="1:27" ht="130.5" hidden="1" outlineLevel="4" x14ac:dyDescent="0.35">
      <c r="A55" s="14" t="s">
        <v>28</v>
      </c>
      <c r="B55" s="14" t="s">
        <v>29</v>
      </c>
      <c r="C55" s="14" t="s">
        <v>116</v>
      </c>
      <c r="D55" s="14" t="s">
        <v>117</v>
      </c>
      <c r="E55" s="14" t="s">
        <v>129</v>
      </c>
      <c r="F55" s="14" t="s">
        <v>33</v>
      </c>
      <c r="G55" s="14" t="s">
        <v>118</v>
      </c>
      <c r="H55" s="14" t="s">
        <v>125</v>
      </c>
      <c r="I55" s="14" t="s">
        <v>30</v>
      </c>
      <c r="J55" s="15" t="s">
        <v>130</v>
      </c>
      <c r="K55" s="16">
        <v>572608745648</v>
      </c>
      <c r="L55" s="16">
        <v>544323238512.21002</v>
      </c>
      <c r="M55" s="16">
        <v>0</v>
      </c>
      <c r="N55" s="16">
        <f t="shared" si="0"/>
        <v>544323238512.21002</v>
      </c>
      <c r="O55" s="16">
        <v>0</v>
      </c>
      <c r="P55" s="16">
        <v>14875031751.209999</v>
      </c>
      <c r="Q55" s="16">
        <v>0</v>
      </c>
      <c r="R55" s="16">
        <v>518426466651</v>
      </c>
      <c r="S55" s="16">
        <v>518426466651</v>
      </c>
      <c r="T55" s="16">
        <v>11021740110</v>
      </c>
      <c r="U55" s="16">
        <v>11021740110</v>
      </c>
      <c r="V55" s="16">
        <v>11021740110</v>
      </c>
      <c r="W55" s="17">
        <f t="shared" si="1"/>
        <v>11021740110</v>
      </c>
      <c r="X55" s="18">
        <f t="shared" si="2"/>
        <v>0.95242390912430408</v>
      </c>
      <c r="Y55" s="18">
        <f t="shared" si="3"/>
        <v>0.95242390912430408</v>
      </c>
      <c r="Z55" s="18">
        <f t="shared" si="4"/>
        <v>2.7327570639584825E-2</v>
      </c>
      <c r="AA55" s="18">
        <f t="shared" si="5"/>
        <v>0.97975147976388888</v>
      </c>
    </row>
    <row r="56" spans="1:27" ht="130.5" hidden="1" outlineLevel="4" x14ac:dyDescent="0.35">
      <c r="A56" s="14" t="s">
        <v>28</v>
      </c>
      <c r="B56" s="14" t="s">
        <v>29</v>
      </c>
      <c r="C56" s="14" t="s">
        <v>116</v>
      </c>
      <c r="D56" s="14" t="s">
        <v>117</v>
      </c>
      <c r="E56" s="14" t="s">
        <v>129</v>
      </c>
      <c r="F56" s="14" t="s">
        <v>104</v>
      </c>
      <c r="G56" s="14" t="s">
        <v>118</v>
      </c>
      <c r="H56" s="14" t="s">
        <v>125</v>
      </c>
      <c r="I56" s="14" t="s">
        <v>30</v>
      </c>
      <c r="J56" s="15" t="s">
        <v>130</v>
      </c>
      <c r="K56" s="16">
        <v>0</v>
      </c>
      <c r="L56" s="16">
        <v>28285507135.790001</v>
      </c>
      <c r="M56" s="16">
        <v>0</v>
      </c>
      <c r="N56" s="16">
        <f t="shared" si="0"/>
        <v>28285507135.790001</v>
      </c>
      <c r="O56" s="16">
        <v>0</v>
      </c>
      <c r="P56" s="16">
        <v>28285507135.790001</v>
      </c>
      <c r="Q56" s="16">
        <v>0</v>
      </c>
      <c r="R56" s="16">
        <v>0</v>
      </c>
      <c r="S56" s="16">
        <v>0</v>
      </c>
      <c r="T56" s="16">
        <v>0</v>
      </c>
      <c r="U56" s="16">
        <v>0</v>
      </c>
      <c r="V56" s="16">
        <v>0</v>
      </c>
      <c r="W56" s="17">
        <f t="shared" si="1"/>
        <v>0</v>
      </c>
      <c r="X56" s="18">
        <f t="shared" si="2"/>
        <v>0</v>
      </c>
      <c r="Y56" s="18">
        <f t="shared" si="3"/>
        <v>0</v>
      </c>
      <c r="Z56" s="18">
        <f t="shared" si="4"/>
        <v>1</v>
      </c>
      <c r="AA56" s="18">
        <f t="shared" si="5"/>
        <v>1</v>
      </c>
    </row>
    <row r="57" spans="1:27" ht="72.5" hidden="1" outlineLevel="4" x14ac:dyDescent="0.35">
      <c r="A57" s="14" t="s">
        <v>28</v>
      </c>
      <c r="B57" s="14" t="s">
        <v>29</v>
      </c>
      <c r="C57" s="14" t="s">
        <v>116</v>
      </c>
      <c r="D57" s="14" t="s">
        <v>117</v>
      </c>
      <c r="E57" s="14" t="s">
        <v>131</v>
      </c>
      <c r="F57" s="14" t="s">
        <v>33</v>
      </c>
      <c r="G57" s="14" t="s">
        <v>118</v>
      </c>
      <c r="H57" s="14" t="s">
        <v>125</v>
      </c>
      <c r="I57" s="14" t="s">
        <v>30</v>
      </c>
      <c r="J57" s="15" t="s">
        <v>132</v>
      </c>
      <c r="K57" s="16">
        <v>1971517902</v>
      </c>
      <c r="L57" s="16">
        <v>1971517902</v>
      </c>
      <c r="M57" s="16">
        <v>0</v>
      </c>
      <c r="N57" s="16">
        <f t="shared" si="0"/>
        <v>1971517902</v>
      </c>
      <c r="O57" s="16">
        <v>0</v>
      </c>
      <c r="P57" s="16">
        <v>164293160</v>
      </c>
      <c r="Q57" s="16">
        <v>0</v>
      </c>
      <c r="R57" s="16">
        <v>1807224742</v>
      </c>
      <c r="S57" s="16">
        <v>1807224742</v>
      </c>
      <c r="T57" s="16">
        <v>0</v>
      </c>
      <c r="U57" s="16">
        <v>0</v>
      </c>
      <c r="V57" s="16">
        <v>0</v>
      </c>
      <c r="W57" s="17">
        <f t="shared" si="1"/>
        <v>0</v>
      </c>
      <c r="X57" s="18">
        <f t="shared" si="2"/>
        <v>0.91666666590583157</v>
      </c>
      <c r="Y57" s="18">
        <f t="shared" si="3"/>
        <v>0.91666666590583157</v>
      </c>
      <c r="Z57" s="18">
        <f t="shared" si="4"/>
        <v>8.3333334094168418E-2</v>
      </c>
      <c r="AA57" s="18">
        <f t="shared" si="5"/>
        <v>1</v>
      </c>
    </row>
    <row r="58" spans="1:27" ht="72.5" hidden="1" outlineLevel="4" x14ac:dyDescent="0.35">
      <c r="A58" s="14" t="s">
        <v>28</v>
      </c>
      <c r="B58" s="14" t="s">
        <v>29</v>
      </c>
      <c r="C58" s="14" t="s">
        <v>116</v>
      </c>
      <c r="D58" s="14" t="s">
        <v>117</v>
      </c>
      <c r="E58" s="14" t="s">
        <v>133</v>
      </c>
      <c r="F58" s="14" t="s">
        <v>33</v>
      </c>
      <c r="G58" s="14" t="s">
        <v>118</v>
      </c>
      <c r="H58" s="14" t="s">
        <v>125</v>
      </c>
      <c r="I58" s="14" t="s">
        <v>30</v>
      </c>
      <c r="J58" s="15" t="s">
        <v>134</v>
      </c>
      <c r="K58" s="16">
        <v>1971517902</v>
      </c>
      <c r="L58" s="16">
        <v>1971517902</v>
      </c>
      <c r="M58" s="16">
        <v>0</v>
      </c>
      <c r="N58" s="16">
        <f t="shared" si="0"/>
        <v>1971517902</v>
      </c>
      <c r="O58" s="16">
        <v>0</v>
      </c>
      <c r="P58" s="16">
        <v>164293160</v>
      </c>
      <c r="Q58" s="16">
        <v>0</v>
      </c>
      <c r="R58" s="16">
        <v>1807224742</v>
      </c>
      <c r="S58" s="16">
        <v>1807224742</v>
      </c>
      <c r="T58" s="16">
        <v>0</v>
      </c>
      <c r="U58" s="16">
        <v>0</v>
      </c>
      <c r="V58" s="16">
        <v>0</v>
      </c>
      <c r="W58" s="17">
        <f t="shared" si="1"/>
        <v>0</v>
      </c>
      <c r="X58" s="18">
        <f t="shared" si="2"/>
        <v>0.91666666590583157</v>
      </c>
      <c r="Y58" s="18">
        <f t="shared" si="3"/>
        <v>0.91666666590583157</v>
      </c>
      <c r="Z58" s="18">
        <f t="shared" si="4"/>
        <v>8.3333334094168418E-2</v>
      </c>
      <c r="AA58" s="18">
        <f t="shared" si="5"/>
        <v>1</v>
      </c>
    </row>
    <row r="59" spans="1:27" ht="72.5" hidden="1" outlineLevel="4" x14ac:dyDescent="0.35">
      <c r="A59" s="14" t="s">
        <v>28</v>
      </c>
      <c r="B59" s="14" t="s">
        <v>29</v>
      </c>
      <c r="C59" s="14" t="s">
        <v>116</v>
      </c>
      <c r="D59" s="14" t="s">
        <v>117</v>
      </c>
      <c r="E59" s="14" t="s">
        <v>135</v>
      </c>
      <c r="F59" s="14" t="s">
        <v>33</v>
      </c>
      <c r="G59" s="14" t="s">
        <v>118</v>
      </c>
      <c r="H59" s="14" t="s">
        <v>125</v>
      </c>
      <c r="I59" s="14" t="s">
        <v>30</v>
      </c>
      <c r="J59" s="15" t="s">
        <v>136</v>
      </c>
      <c r="K59" s="16">
        <v>1971517906</v>
      </c>
      <c r="L59" s="16">
        <v>1971517906</v>
      </c>
      <c r="M59" s="16">
        <v>0</v>
      </c>
      <c r="N59" s="16">
        <f t="shared" si="0"/>
        <v>1971517906</v>
      </c>
      <c r="O59" s="16">
        <v>0</v>
      </c>
      <c r="P59" s="16">
        <v>164293160</v>
      </c>
      <c r="Q59" s="16">
        <v>0</v>
      </c>
      <c r="R59" s="16">
        <v>1807224746</v>
      </c>
      <c r="S59" s="16">
        <v>1807224746</v>
      </c>
      <c r="T59" s="16">
        <v>0</v>
      </c>
      <c r="U59" s="16">
        <v>0</v>
      </c>
      <c r="V59" s="16">
        <v>0</v>
      </c>
      <c r="W59" s="17">
        <f t="shared" si="1"/>
        <v>0</v>
      </c>
      <c r="X59" s="18">
        <f t="shared" si="2"/>
        <v>0.91666666607490599</v>
      </c>
      <c r="Y59" s="18">
        <f t="shared" si="3"/>
        <v>0.91666666607490599</v>
      </c>
      <c r="Z59" s="18">
        <f t="shared" si="4"/>
        <v>8.3333333925093955E-2</v>
      </c>
      <c r="AA59" s="18">
        <f t="shared" si="5"/>
        <v>1</v>
      </c>
    </row>
    <row r="60" spans="1:27" ht="72.5" hidden="1" outlineLevel="4" x14ac:dyDescent="0.35">
      <c r="A60" s="14" t="s">
        <v>28</v>
      </c>
      <c r="B60" s="14" t="s">
        <v>29</v>
      </c>
      <c r="C60" s="14" t="s">
        <v>116</v>
      </c>
      <c r="D60" s="14" t="s">
        <v>117</v>
      </c>
      <c r="E60" s="14" t="s">
        <v>137</v>
      </c>
      <c r="F60" s="14" t="s">
        <v>33</v>
      </c>
      <c r="G60" s="14" t="s">
        <v>118</v>
      </c>
      <c r="H60" s="14" t="s">
        <v>125</v>
      </c>
      <c r="I60" s="14" t="s">
        <v>30</v>
      </c>
      <c r="J60" s="15" t="s">
        <v>138</v>
      </c>
      <c r="K60" s="16">
        <v>1971517902</v>
      </c>
      <c r="L60" s="16">
        <v>1971517902</v>
      </c>
      <c r="M60" s="16">
        <v>0</v>
      </c>
      <c r="N60" s="16">
        <f t="shared" si="0"/>
        <v>1971517902</v>
      </c>
      <c r="O60" s="16">
        <v>0</v>
      </c>
      <c r="P60" s="16">
        <v>164293160</v>
      </c>
      <c r="Q60" s="16">
        <v>0</v>
      </c>
      <c r="R60" s="16">
        <v>1807224742</v>
      </c>
      <c r="S60" s="16">
        <v>1807224742</v>
      </c>
      <c r="T60" s="16">
        <v>0</v>
      </c>
      <c r="U60" s="16">
        <v>0</v>
      </c>
      <c r="V60" s="16">
        <v>0</v>
      </c>
      <c r="W60" s="17">
        <f t="shared" si="1"/>
        <v>0</v>
      </c>
      <c r="X60" s="18">
        <f t="shared" si="2"/>
        <v>0.91666666590583157</v>
      </c>
      <c r="Y60" s="18">
        <f t="shared" si="3"/>
        <v>0.91666666590583157</v>
      </c>
      <c r="Z60" s="18">
        <f t="shared" si="4"/>
        <v>8.3333334094168418E-2</v>
      </c>
      <c r="AA60" s="18">
        <f t="shared" si="5"/>
        <v>1</v>
      </c>
    </row>
    <row r="61" spans="1:27" ht="87" hidden="1" outlineLevel="4" x14ac:dyDescent="0.35">
      <c r="A61" s="14" t="s">
        <v>28</v>
      </c>
      <c r="B61" s="14" t="s">
        <v>29</v>
      </c>
      <c r="C61" s="14" t="s">
        <v>116</v>
      </c>
      <c r="D61" s="14" t="s">
        <v>117</v>
      </c>
      <c r="E61" s="14" t="s">
        <v>139</v>
      </c>
      <c r="F61" s="14" t="s">
        <v>33</v>
      </c>
      <c r="G61" s="14" t="s">
        <v>118</v>
      </c>
      <c r="H61" s="14" t="s">
        <v>125</v>
      </c>
      <c r="I61" s="14" t="s">
        <v>30</v>
      </c>
      <c r="J61" s="15" t="s">
        <v>140</v>
      </c>
      <c r="K61" s="16">
        <v>2880435027</v>
      </c>
      <c r="L61" s="16">
        <v>2880435027</v>
      </c>
      <c r="M61" s="16">
        <v>0</v>
      </c>
      <c r="N61" s="16">
        <f t="shared" si="0"/>
        <v>2880435027</v>
      </c>
      <c r="O61" s="16">
        <v>0</v>
      </c>
      <c r="P61" s="16">
        <v>1256774177</v>
      </c>
      <c r="Q61" s="16">
        <v>0</v>
      </c>
      <c r="R61" s="16">
        <v>1623660850</v>
      </c>
      <c r="S61" s="16">
        <v>1623660850</v>
      </c>
      <c r="T61" s="16">
        <v>0</v>
      </c>
      <c r="U61" s="16">
        <v>0</v>
      </c>
      <c r="V61" s="16">
        <v>0</v>
      </c>
      <c r="W61" s="17">
        <f t="shared" si="1"/>
        <v>0</v>
      </c>
      <c r="X61" s="18">
        <f t="shared" si="2"/>
        <v>0.56368598311729945</v>
      </c>
      <c r="Y61" s="18">
        <f t="shared" si="3"/>
        <v>0.56368598311729945</v>
      </c>
      <c r="Z61" s="18">
        <f t="shared" si="4"/>
        <v>0.43631401688270055</v>
      </c>
      <c r="AA61" s="18">
        <f t="shared" si="5"/>
        <v>1</v>
      </c>
    </row>
    <row r="62" spans="1:27" ht="101.5" hidden="1" outlineLevel="4" x14ac:dyDescent="0.35">
      <c r="A62" s="14" t="s">
        <v>28</v>
      </c>
      <c r="B62" s="14" t="s">
        <v>29</v>
      </c>
      <c r="C62" s="14" t="s">
        <v>116</v>
      </c>
      <c r="D62" s="14" t="s">
        <v>117</v>
      </c>
      <c r="E62" s="14" t="s">
        <v>141</v>
      </c>
      <c r="F62" s="14" t="s">
        <v>33</v>
      </c>
      <c r="G62" s="14" t="s">
        <v>118</v>
      </c>
      <c r="H62" s="14" t="s">
        <v>125</v>
      </c>
      <c r="I62" s="14" t="s">
        <v>30</v>
      </c>
      <c r="J62" s="15" t="s">
        <v>142</v>
      </c>
      <c r="K62" s="16">
        <v>330482748</v>
      </c>
      <c r="L62" s="16">
        <v>330482748</v>
      </c>
      <c r="M62" s="16">
        <v>0</v>
      </c>
      <c r="N62" s="16">
        <f t="shared" si="0"/>
        <v>330482748</v>
      </c>
      <c r="O62" s="16">
        <v>0</v>
      </c>
      <c r="P62" s="16">
        <v>33730498.950000003</v>
      </c>
      <c r="Q62" s="16">
        <v>0</v>
      </c>
      <c r="R62" s="16">
        <v>296752249.05000001</v>
      </c>
      <c r="S62" s="16">
        <v>296752249.05000001</v>
      </c>
      <c r="T62" s="16">
        <v>0</v>
      </c>
      <c r="U62" s="16">
        <v>0</v>
      </c>
      <c r="V62" s="16">
        <v>0</v>
      </c>
      <c r="W62" s="17">
        <f t="shared" si="1"/>
        <v>0</v>
      </c>
      <c r="X62" s="18">
        <f t="shared" si="2"/>
        <v>0.89793567393720664</v>
      </c>
      <c r="Y62" s="18">
        <f t="shared" si="3"/>
        <v>0.89793567393720664</v>
      </c>
      <c r="Z62" s="18">
        <f t="shared" si="4"/>
        <v>0.10206432606279346</v>
      </c>
      <c r="AA62" s="18">
        <f t="shared" si="5"/>
        <v>1</v>
      </c>
    </row>
    <row r="63" spans="1:27" ht="72.5" hidden="1" outlineLevel="4" x14ac:dyDescent="0.35">
      <c r="A63" s="14" t="s">
        <v>28</v>
      </c>
      <c r="B63" s="14" t="s">
        <v>29</v>
      </c>
      <c r="C63" s="14" t="s">
        <v>116</v>
      </c>
      <c r="D63" s="14" t="s">
        <v>117</v>
      </c>
      <c r="E63" s="14" t="s">
        <v>143</v>
      </c>
      <c r="F63" s="14" t="s">
        <v>33</v>
      </c>
      <c r="G63" s="14" t="s">
        <v>118</v>
      </c>
      <c r="H63" s="14" t="s">
        <v>125</v>
      </c>
      <c r="I63" s="14" t="s">
        <v>30</v>
      </c>
      <c r="J63" s="15" t="s">
        <v>144</v>
      </c>
      <c r="K63" s="16">
        <v>50843499</v>
      </c>
      <c r="L63" s="16">
        <v>50843499</v>
      </c>
      <c r="M63" s="16">
        <v>0</v>
      </c>
      <c r="N63" s="16">
        <f t="shared" si="0"/>
        <v>50843499</v>
      </c>
      <c r="O63" s="16">
        <v>0</v>
      </c>
      <c r="P63" s="16">
        <v>5189307.46</v>
      </c>
      <c r="Q63" s="16">
        <v>0</v>
      </c>
      <c r="R63" s="16">
        <v>45654191.539999999</v>
      </c>
      <c r="S63" s="16">
        <v>45654191.539999999</v>
      </c>
      <c r="T63" s="16">
        <v>0</v>
      </c>
      <c r="U63" s="16">
        <v>0</v>
      </c>
      <c r="V63" s="16">
        <v>0</v>
      </c>
      <c r="W63" s="17">
        <f t="shared" si="1"/>
        <v>0</v>
      </c>
      <c r="X63" s="18">
        <f t="shared" si="2"/>
        <v>0.89793567393935647</v>
      </c>
      <c r="Y63" s="18">
        <f t="shared" si="3"/>
        <v>0.89793567393935647</v>
      </c>
      <c r="Z63" s="18">
        <f t="shared" si="4"/>
        <v>0.10206432606064346</v>
      </c>
      <c r="AA63" s="18">
        <f t="shared" si="5"/>
        <v>0.99999999999999989</v>
      </c>
    </row>
    <row r="64" spans="1:27" ht="101.5" hidden="1" outlineLevel="4" x14ac:dyDescent="0.35">
      <c r="A64" s="14" t="s">
        <v>28</v>
      </c>
      <c r="B64" s="14" t="s">
        <v>29</v>
      </c>
      <c r="C64" s="14" t="s">
        <v>116</v>
      </c>
      <c r="D64" s="14" t="s">
        <v>117</v>
      </c>
      <c r="E64" s="14" t="s">
        <v>145</v>
      </c>
      <c r="F64" s="14" t="s">
        <v>33</v>
      </c>
      <c r="G64" s="14" t="s">
        <v>118</v>
      </c>
      <c r="H64" s="14" t="s">
        <v>125</v>
      </c>
      <c r="I64" s="14" t="s">
        <v>30</v>
      </c>
      <c r="J64" s="15" t="s">
        <v>146</v>
      </c>
      <c r="K64" s="16">
        <v>7258377</v>
      </c>
      <c r="L64" s="16">
        <v>7258377</v>
      </c>
      <c r="M64" s="16">
        <v>0</v>
      </c>
      <c r="N64" s="16">
        <f t="shared" si="0"/>
        <v>7258377</v>
      </c>
      <c r="O64" s="16">
        <v>0</v>
      </c>
      <c r="P64" s="16">
        <v>740821.36</v>
      </c>
      <c r="Q64" s="16">
        <v>0</v>
      </c>
      <c r="R64" s="16">
        <v>6517555.6399999997</v>
      </c>
      <c r="S64" s="16">
        <v>6517555.6399999997</v>
      </c>
      <c r="T64" s="16">
        <v>0</v>
      </c>
      <c r="U64" s="16">
        <v>0</v>
      </c>
      <c r="V64" s="16">
        <v>0</v>
      </c>
      <c r="W64" s="17">
        <f t="shared" si="1"/>
        <v>0</v>
      </c>
      <c r="X64" s="18">
        <f t="shared" si="2"/>
        <v>0.89793567349835912</v>
      </c>
      <c r="Y64" s="18">
        <f t="shared" si="3"/>
        <v>0.89793567349835912</v>
      </c>
      <c r="Z64" s="18">
        <f t="shared" si="4"/>
        <v>0.1020643265016408</v>
      </c>
      <c r="AA64" s="18">
        <f t="shared" si="5"/>
        <v>0.99999999999999989</v>
      </c>
    </row>
    <row r="65" spans="1:27" ht="72.5" hidden="1" outlineLevel="4" x14ac:dyDescent="0.35">
      <c r="A65" s="14" t="s">
        <v>28</v>
      </c>
      <c r="B65" s="14" t="s">
        <v>29</v>
      </c>
      <c r="C65" s="14" t="s">
        <v>116</v>
      </c>
      <c r="D65" s="14" t="s">
        <v>117</v>
      </c>
      <c r="E65" s="14" t="s">
        <v>147</v>
      </c>
      <c r="F65" s="14" t="s">
        <v>33</v>
      </c>
      <c r="G65" s="14" t="s">
        <v>118</v>
      </c>
      <c r="H65" s="14" t="s">
        <v>125</v>
      </c>
      <c r="I65" s="14" t="s">
        <v>30</v>
      </c>
      <c r="J65" s="15" t="s">
        <v>148</v>
      </c>
      <c r="K65" s="16">
        <v>1116673</v>
      </c>
      <c r="L65" s="16">
        <v>1116673</v>
      </c>
      <c r="M65" s="16">
        <v>0</v>
      </c>
      <c r="N65" s="16">
        <f t="shared" si="0"/>
        <v>1116673</v>
      </c>
      <c r="O65" s="16">
        <v>0</v>
      </c>
      <c r="P65" s="16">
        <v>113972.48</v>
      </c>
      <c r="Q65" s="16">
        <v>0</v>
      </c>
      <c r="R65" s="16">
        <v>1002700.52</v>
      </c>
      <c r="S65" s="16">
        <v>1002700.52</v>
      </c>
      <c r="T65" s="16">
        <v>0</v>
      </c>
      <c r="U65" s="16">
        <v>0</v>
      </c>
      <c r="V65" s="16">
        <v>0</v>
      </c>
      <c r="W65" s="17">
        <f t="shared" si="1"/>
        <v>0</v>
      </c>
      <c r="X65" s="18">
        <f t="shared" si="2"/>
        <v>0.89793567140962482</v>
      </c>
      <c r="Y65" s="18">
        <f t="shared" si="3"/>
        <v>0.89793567140962482</v>
      </c>
      <c r="Z65" s="18">
        <f t="shared" si="4"/>
        <v>0.10206432859037516</v>
      </c>
      <c r="AA65" s="18">
        <f t="shared" si="5"/>
        <v>1</v>
      </c>
    </row>
    <row r="66" spans="1:27" ht="72.5" hidden="1" outlineLevel="4" x14ac:dyDescent="0.35">
      <c r="A66" s="14" t="s">
        <v>28</v>
      </c>
      <c r="B66" s="14" t="s">
        <v>29</v>
      </c>
      <c r="C66" s="14" t="s">
        <v>116</v>
      </c>
      <c r="D66" s="14" t="s">
        <v>117</v>
      </c>
      <c r="E66" s="14" t="s">
        <v>149</v>
      </c>
      <c r="F66" s="14" t="s">
        <v>33</v>
      </c>
      <c r="G66" s="14" t="s">
        <v>118</v>
      </c>
      <c r="H66" s="14" t="s">
        <v>125</v>
      </c>
      <c r="I66" s="14" t="s">
        <v>30</v>
      </c>
      <c r="J66" s="15" t="s">
        <v>150</v>
      </c>
      <c r="K66" s="16">
        <v>101686999</v>
      </c>
      <c r="L66" s="16">
        <v>101686999</v>
      </c>
      <c r="M66" s="16">
        <v>0</v>
      </c>
      <c r="N66" s="16">
        <f t="shared" si="0"/>
        <v>101686999</v>
      </c>
      <c r="O66" s="16">
        <v>0</v>
      </c>
      <c r="P66" s="16">
        <v>10378615.02</v>
      </c>
      <c r="Q66" s="16">
        <v>0</v>
      </c>
      <c r="R66" s="16">
        <v>91308383.980000004</v>
      </c>
      <c r="S66" s="16">
        <v>91308383.980000004</v>
      </c>
      <c r="T66" s="16">
        <v>0</v>
      </c>
      <c r="U66" s="16">
        <v>0</v>
      </c>
      <c r="V66" s="16">
        <v>0</v>
      </c>
      <c r="W66" s="17">
        <f t="shared" si="1"/>
        <v>0</v>
      </c>
      <c r="X66" s="18">
        <f t="shared" si="2"/>
        <v>0.89793567395965734</v>
      </c>
      <c r="Y66" s="18">
        <f t="shared" si="3"/>
        <v>0.89793567395965734</v>
      </c>
      <c r="Z66" s="18">
        <f t="shared" si="4"/>
        <v>0.10206432604034267</v>
      </c>
      <c r="AA66" s="18">
        <f t="shared" si="5"/>
        <v>1</v>
      </c>
    </row>
    <row r="67" spans="1:27" ht="72.5" hidden="1" outlineLevel="4" x14ac:dyDescent="0.35">
      <c r="A67" s="14" t="s">
        <v>28</v>
      </c>
      <c r="B67" s="14" t="s">
        <v>29</v>
      </c>
      <c r="C67" s="14" t="s">
        <v>116</v>
      </c>
      <c r="D67" s="14" t="s">
        <v>117</v>
      </c>
      <c r="E67" s="14" t="s">
        <v>151</v>
      </c>
      <c r="F67" s="14" t="s">
        <v>33</v>
      </c>
      <c r="G67" s="14" t="s">
        <v>118</v>
      </c>
      <c r="H67" s="14" t="s">
        <v>125</v>
      </c>
      <c r="I67" s="14" t="s">
        <v>30</v>
      </c>
      <c r="J67" s="15" t="s">
        <v>152</v>
      </c>
      <c r="K67" s="16">
        <v>2233346</v>
      </c>
      <c r="L67" s="16">
        <v>2233346</v>
      </c>
      <c r="M67" s="16">
        <v>0</v>
      </c>
      <c r="N67" s="16">
        <f t="shared" si="0"/>
        <v>2233346</v>
      </c>
      <c r="O67" s="16">
        <v>0</v>
      </c>
      <c r="P67" s="16">
        <v>227944.95</v>
      </c>
      <c r="Q67" s="16">
        <v>0</v>
      </c>
      <c r="R67" s="16">
        <v>2005401.05</v>
      </c>
      <c r="S67" s="16">
        <v>2005401.05</v>
      </c>
      <c r="T67" s="16">
        <v>0</v>
      </c>
      <c r="U67" s="16">
        <v>0</v>
      </c>
      <c r="V67" s="16">
        <v>0</v>
      </c>
      <c r="W67" s="17">
        <f t="shared" si="1"/>
        <v>0</v>
      </c>
      <c r="X67" s="18">
        <f t="shared" si="2"/>
        <v>0.89793567588721146</v>
      </c>
      <c r="Y67" s="18">
        <f t="shared" si="3"/>
        <v>0.89793567588721146</v>
      </c>
      <c r="Z67" s="18">
        <f t="shared" si="4"/>
        <v>0.10206432411278862</v>
      </c>
      <c r="AA67" s="18">
        <f t="shared" si="5"/>
        <v>1</v>
      </c>
    </row>
    <row r="68" spans="1:27" ht="87" hidden="1" outlineLevel="4" x14ac:dyDescent="0.35">
      <c r="A68" s="14" t="s">
        <v>28</v>
      </c>
      <c r="B68" s="14" t="s">
        <v>29</v>
      </c>
      <c r="C68" s="14" t="s">
        <v>116</v>
      </c>
      <c r="D68" s="14" t="s">
        <v>117</v>
      </c>
      <c r="E68" s="14" t="s">
        <v>153</v>
      </c>
      <c r="F68" s="14" t="s">
        <v>33</v>
      </c>
      <c r="G68" s="14" t="s">
        <v>118</v>
      </c>
      <c r="H68" s="14" t="s">
        <v>125</v>
      </c>
      <c r="I68" s="14" t="s">
        <v>30</v>
      </c>
      <c r="J68" s="15" t="s">
        <v>154</v>
      </c>
      <c r="K68" s="16">
        <v>119080000</v>
      </c>
      <c r="L68" s="16">
        <v>119080000</v>
      </c>
      <c r="M68" s="16">
        <v>0</v>
      </c>
      <c r="N68" s="16">
        <f t="shared" si="0"/>
        <v>119080000</v>
      </c>
      <c r="O68" s="16">
        <v>0</v>
      </c>
      <c r="P68" s="16">
        <v>0</v>
      </c>
      <c r="Q68" s="16">
        <v>0</v>
      </c>
      <c r="R68" s="16">
        <v>0</v>
      </c>
      <c r="S68" s="16">
        <v>0</v>
      </c>
      <c r="T68" s="16">
        <v>119080000</v>
      </c>
      <c r="U68" s="16">
        <v>119080000</v>
      </c>
      <c r="V68" s="16">
        <v>119080000</v>
      </c>
      <c r="W68" s="17">
        <f t="shared" si="1"/>
        <v>119080000</v>
      </c>
      <c r="X68" s="18">
        <f t="shared" si="2"/>
        <v>0</v>
      </c>
      <c r="Y68" s="18">
        <f t="shared" si="3"/>
        <v>0</v>
      </c>
      <c r="Z68" s="18">
        <f t="shared" si="4"/>
        <v>0</v>
      </c>
      <c r="AA68" s="18">
        <f t="shared" si="5"/>
        <v>0</v>
      </c>
    </row>
    <row r="69" spans="1:27" ht="145" hidden="1" outlineLevel="4" x14ac:dyDescent="0.35">
      <c r="A69" s="14" t="s">
        <v>28</v>
      </c>
      <c r="B69" s="14" t="s">
        <v>29</v>
      </c>
      <c r="C69" s="14" t="s">
        <v>116</v>
      </c>
      <c r="D69" s="14" t="s">
        <v>155</v>
      </c>
      <c r="E69" s="14" t="s">
        <v>54</v>
      </c>
      <c r="F69" s="14" t="s">
        <v>33</v>
      </c>
      <c r="G69" s="14" t="s">
        <v>118</v>
      </c>
      <c r="H69" s="14" t="s">
        <v>156</v>
      </c>
      <c r="I69" s="14" t="s">
        <v>30</v>
      </c>
      <c r="J69" s="15" t="s">
        <v>157</v>
      </c>
      <c r="K69" s="16">
        <v>0</v>
      </c>
      <c r="L69" s="16">
        <v>350000000</v>
      </c>
      <c r="M69" s="16">
        <v>0</v>
      </c>
      <c r="N69" s="16">
        <f t="shared" si="0"/>
        <v>350000000</v>
      </c>
      <c r="O69" s="16">
        <v>0</v>
      </c>
      <c r="P69" s="16">
        <v>350000000</v>
      </c>
      <c r="Q69" s="16">
        <v>0</v>
      </c>
      <c r="R69" s="16">
        <v>0</v>
      </c>
      <c r="S69" s="16">
        <v>0</v>
      </c>
      <c r="T69" s="16">
        <v>0</v>
      </c>
      <c r="U69" s="16">
        <v>0</v>
      </c>
      <c r="V69" s="16">
        <v>0</v>
      </c>
      <c r="W69" s="17">
        <f t="shared" si="1"/>
        <v>0</v>
      </c>
      <c r="X69" s="18">
        <f t="shared" si="2"/>
        <v>0</v>
      </c>
      <c r="Y69" s="18">
        <f t="shared" si="3"/>
        <v>0</v>
      </c>
      <c r="Z69" s="18">
        <f t="shared" si="4"/>
        <v>1</v>
      </c>
      <c r="AA69" s="18">
        <f t="shared" si="5"/>
        <v>1</v>
      </c>
    </row>
    <row r="70" spans="1:27" ht="29" hidden="1" outlineLevel="4" x14ac:dyDescent="0.35">
      <c r="A70" s="14" t="s">
        <v>28</v>
      </c>
      <c r="B70" s="14" t="s">
        <v>29</v>
      </c>
      <c r="C70" s="14" t="s">
        <v>116</v>
      </c>
      <c r="D70" s="14" t="s">
        <v>158</v>
      </c>
      <c r="E70" s="14" t="s">
        <v>32</v>
      </c>
      <c r="F70" s="14" t="s">
        <v>33</v>
      </c>
      <c r="G70" s="14" t="s">
        <v>159</v>
      </c>
      <c r="H70" s="14" t="s">
        <v>35</v>
      </c>
      <c r="I70" s="14" t="s">
        <v>30</v>
      </c>
      <c r="J70" s="15" t="s">
        <v>160</v>
      </c>
      <c r="K70" s="16">
        <v>36698589</v>
      </c>
      <c r="L70" s="16">
        <v>34782399</v>
      </c>
      <c r="M70" s="16">
        <v>0</v>
      </c>
      <c r="N70" s="16">
        <f t="shared" si="0"/>
        <v>34782399</v>
      </c>
      <c r="O70" s="16">
        <v>0</v>
      </c>
      <c r="P70" s="16">
        <v>0</v>
      </c>
      <c r="Q70" s="16">
        <v>0</v>
      </c>
      <c r="R70" s="16">
        <v>23775409.899999999</v>
      </c>
      <c r="S70" s="16">
        <v>23775409.899999999</v>
      </c>
      <c r="T70" s="16">
        <v>11006989.1</v>
      </c>
      <c r="U70" s="16">
        <v>11006989.1</v>
      </c>
      <c r="V70" s="16">
        <v>0</v>
      </c>
      <c r="W70" s="17">
        <f t="shared" si="1"/>
        <v>11006989.1</v>
      </c>
      <c r="X70" s="18">
        <f t="shared" si="2"/>
        <v>0.68354715555991408</v>
      </c>
      <c r="Y70" s="18">
        <f t="shared" si="3"/>
        <v>0.68354715555991408</v>
      </c>
      <c r="Z70" s="18">
        <f t="shared" si="4"/>
        <v>0</v>
      </c>
      <c r="AA70" s="18">
        <f t="shared" si="5"/>
        <v>0.68354715555991408</v>
      </c>
    </row>
    <row r="71" spans="1:27" ht="58" hidden="1" outlineLevel="4" x14ac:dyDescent="0.35">
      <c r="A71" s="14" t="s">
        <v>28</v>
      </c>
      <c r="B71" s="14" t="s">
        <v>29</v>
      </c>
      <c r="C71" s="14" t="s">
        <v>116</v>
      </c>
      <c r="D71" s="14" t="s">
        <v>161</v>
      </c>
      <c r="E71" s="14" t="s">
        <v>120</v>
      </c>
      <c r="F71" s="14" t="s">
        <v>33</v>
      </c>
      <c r="G71" s="14" t="s">
        <v>159</v>
      </c>
      <c r="H71" s="14" t="s">
        <v>35</v>
      </c>
      <c r="I71" s="14" t="s">
        <v>30</v>
      </c>
      <c r="J71" s="15" t="s">
        <v>162</v>
      </c>
      <c r="K71" s="16">
        <v>153029554</v>
      </c>
      <c r="L71" s="16">
        <v>153029554</v>
      </c>
      <c r="M71" s="16">
        <v>0</v>
      </c>
      <c r="N71" s="16">
        <f t="shared" si="0"/>
        <v>153029554</v>
      </c>
      <c r="O71" s="16">
        <v>0</v>
      </c>
      <c r="P71" s="16">
        <v>12752461</v>
      </c>
      <c r="Q71" s="16">
        <v>0</v>
      </c>
      <c r="R71" s="16">
        <v>140277093</v>
      </c>
      <c r="S71" s="16">
        <v>140277093</v>
      </c>
      <c r="T71" s="16">
        <v>0</v>
      </c>
      <c r="U71" s="16">
        <v>0</v>
      </c>
      <c r="V71" s="16">
        <v>0</v>
      </c>
      <c r="W71" s="17">
        <f t="shared" si="1"/>
        <v>0</v>
      </c>
      <c r="X71" s="18">
        <f t="shared" si="2"/>
        <v>0.91666667864692331</v>
      </c>
      <c r="Y71" s="18">
        <f t="shared" si="3"/>
        <v>0.91666667864692331</v>
      </c>
      <c r="Z71" s="18">
        <f t="shared" si="4"/>
        <v>8.3333321353076681E-2</v>
      </c>
      <c r="AA71" s="18">
        <f t="shared" si="5"/>
        <v>1</v>
      </c>
    </row>
    <row r="72" spans="1:27" ht="58" hidden="1" outlineLevel="4" x14ac:dyDescent="0.35">
      <c r="A72" s="14" t="s">
        <v>28</v>
      </c>
      <c r="B72" s="14" t="s">
        <v>29</v>
      </c>
      <c r="C72" s="14" t="s">
        <v>116</v>
      </c>
      <c r="D72" s="14" t="s">
        <v>161</v>
      </c>
      <c r="E72" s="14" t="s">
        <v>122</v>
      </c>
      <c r="F72" s="14" t="s">
        <v>33</v>
      </c>
      <c r="G72" s="14" t="s">
        <v>159</v>
      </c>
      <c r="H72" s="14" t="s">
        <v>35</v>
      </c>
      <c r="I72" s="14" t="s">
        <v>30</v>
      </c>
      <c r="J72" s="15" t="s">
        <v>163</v>
      </c>
      <c r="K72" s="16">
        <v>109603200</v>
      </c>
      <c r="L72" s="16">
        <v>109603200</v>
      </c>
      <c r="M72" s="16">
        <v>0</v>
      </c>
      <c r="N72" s="16">
        <f t="shared" si="0"/>
        <v>109603200</v>
      </c>
      <c r="O72" s="16">
        <v>0</v>
      </c>
      <c r="P72" s="16">
        <v>9133600</v>
      </c>
      <c r="Q72" s="16">
        <v>0</v>
      </c>
      <c r="R72" s="16">
        <v>100469600</v>
      </c>
      <c r="S72" s="16">
        <v>100469600</v>
      </c>
      <c r="T72" s="16">
        <v>0</v>
      </c>
      <c r="U72" s="16">
        <v>0</v>
      </c>
      <c r="V72" s="16">
        <v>0</v>
      </c>
      <c r="W72" s="17">
        <f t="shared" si="1"/>
        <v>0</v>
      </c>
      <c r="X72" s="18">
        <f t="shared" si="2"/>
        <v>0.91666666666666663</v>
      </c>
      <c r="Y72" s="18">
        <f t="shared" si="3"/>
        <v>0.91666666666666663</v>
      </c>
      <c r="Z72" s="18">
        <f t="shared" si="4"/>
        <v>8.3333333333333329E-2</v>
      </c>
      <c r="AA72" s="18">
        <f t="shared" si="5"/>
        <v>1</v>
      </c>
    </row>
    <row r="73" spans="1:27" ht="87" hidden="1" outlineLevel="4" x14ac:dyDescent="0.35">
      <c r="A73" s="14" t="s">
        <v>28</v>
      </c>
      <c r="B73" s="14" t="s">
        <v>29</v>
      </c>
      <c r="C73" s="14" t="s">
        <v>116</v>
      </c>
      <c r="D73" s="14" t="s">
        <v>164</v>
      </c>
      <c r="E73" s="14" t="s">
        <v>165</v>
      </c>
      <c r="F73" s="14" t="s">
        <v>33</v>
      </c>
      <c r="G73" s="14" t="s">
        <v>166</v>
      </c>
      <c r="H73" s="14" t="s">
        <v>167</v>
      </c>
      <c r="I73" s="14" t="s">
        <v>30</v>
      </c>
      <c r="J73" s="15" t="s">
        <v>168</v>
      </c>
      <c r="K73" s="16">
        <v>15537900</v>
      </c>
      <c r="L73" s="16">
        <v>15537900</v>
      </c>
      <c r="M73" s="16">
        <v>0</v>
      </c>
      <c r="N73" s="16">
        <f t="shared" si="0"/>
        <v>15537900</v>
      </c>
      <c r="O73" s="16">
        <v>0</v>
      </c>
      <c r="P73" s="16">
        <v>1553500</v>
      </c>
      <c r="Q73" s="16">
        <v>0</v>
      </c>
      <c r="R73" s="16">
        <v>13984400</v>
      </c>
      <c r="S73" s="16">
        <v>13984400</v>
      </c>
      <c r="T73" s="16">
        <v>0</v>
      </c>
      <c r="U73" s="16">
        <v>0</v>
      </c>
      <c r="V73" s="16">
        <v>0</v>
      </c>
      <c r="W73" s="17">
        <f t="shared" si="1"/>
        <v>0</v>
      </c>
      <c r="X73" s="18">
        <f t="shared" si="2"/>
        <v>0.9000186640408292</v>
      </c>
      <c r="Y73" s="18">
        <f t="shared" si="3"/>
        <v>0.9000186640408292</v>
      </c>
      <c r="Z73" s="18">
        <f t="shared" si="4"/>
        <v>9.9981335959170803E-2</v>
      </c>
      <c r="AA73" s="18">
        <f t="shared" si="5"/>
        <v>1</v>
      </c>
    </row>
    <row r="74" spans="1:27" ht="101.5" hidden="1" outlineLevel="4" x14ac:dyDescent="0.35">
      <c r="A74" s="14" t="s">
        <v>28</v>
      </c>
      <c r="B74" s="14" t="s">
        <v>29</v>
      </c>
      <c r="C74" s="14" t="s">
        <v>116</v>
      </c>
      <c r="D74" s="14" t="s">
        <v>164</v>
      </c>
      <c r="E74" s="14" t="s">
        <v>169</v>
      </c>
      <c r="F74" s="14" t="s">
        <v>33</v>
      </c>
      <c r="G74" s="14" t="s">
        <v>166</v>
      </c>
      <c r="H74" s="14" t="s">
        <v>167</v>
      </c>
      <c r="I74" s="14" t="s">
        <v>30</v>
      </c>
      <c r="J74" s="15" t="s">
        <v>170</v>
      </c>
      <c r="K74" s="16">
        <v>125038455</v>
      </c>
      <c r="L74" s="16">
        <v>125038455</v>
      </c>
      <c r="M74" s="16">
        <v>0</v>
      </c>
      <c r="N74" s="16">
        <f t="shared" si="0"/>
        <v>125038455</v>
      </c>
      <c r="O74" s="16">
        <v>0</v>
      </c>
      <c r="P74" s="16">
        <v>16268875.68</v>
      </c>
      <c r="Q74" s="16">
        <v>0</v>
      </c>
      <c r="R74" s="16">
        <v>108769579.31999999</v>
      </c>
      <c r="S74" s="16">
        <v>108769579.31999999</v>
      </c>
      <c r="T74" s="16">
        <v>0</v>
      </c>
      <c r="U74" s="16">
        <v>0</v>
      </c>
      <c r="V74" s="16">
        <v>0</v>
      </c>
      <c r="W74" s="17">
        <f t="shared" si="1"/>
        <v>0</v>
      </c>
      <c r="X74" s="18">
        <f t="shared" si="2"/>
        <v>0.86988902190130224</v>
      </c>
      <c r="Y74" s="18">
        <f t="shared" si="3"/>
        <v>0.86988902190130224</v>
      </c>
      <c r="Z74" s="18">
        <f t="shared" si="4"/>
        <v>0.1301109780986977</v>
      </c>
      <c r="AA74" s="18">
        <f t="shared" si="5"/>
        <v>1</v>
      </c>
    </row>
    <row r="75" spans="1:27" ht="58" hidden="1" outlineLevel="4" x14ac:dyDescent="0.35">
      <c r="A75" s="14" t="s">
        <v>28</v>
      </c>
      <c r="B75" s="14" t="s">
        <v>29</v>
      </c>
      <c r="C75" s="14" t="s">
        <v>116</v>
      </c>
      <c r="D75" s="14" t="s">
        <v>164</v>
      </c>
      <c r="E75" s="14" t="s">
        <v>171</v>
      </c>
      <c r="F75" s="14" t="s">
        <v>33</v>
      </c>
      <c r="G75" s="14" t="s">
        <v>166</v>
      </c>
      <c r="H75" s="14" t="s">
        <v>167</v>
      </c>
      <c r="I75" s="14" t="s">
        <v>30</v>
      </c>
      <c r="J75" s="15" t="s">
        <v>172</v>
      </c>
      <c r="K75" s="16">
        <v>85458450</v>
      </c>
      <c r="L75" s="16">
        <v>85458450</v>
      </c>
      <c r="M75" s="16">
        <v>0</v>
      </c>
      <c r="N75" s="16">
        <f t="shared" si="0"/>
        <v>85458450</v>
      </c>
      <c r="O75" s="16">
        <v>0</v>
      </c>
      <c r="P75" s="16">
        <v>8536962.5</v>
      </c>
      <c r="Q75" s="16">
        <v>0</v>
      </c>
      <c r="R75" s="16">
        <v>76921487.5</v>
      </c>
      <c r="S75" s="16">
        <v>76921487.5</v>
      </c>
      <c r="T75" s="16">
        <v>0</v>
      </c>
      <c r="U75" s="16">
        <v>0</v>
      </c>
      <c r="V75" s="16">
        <v>0</v>
      </c>
      <c r="W75" s="17">
        <f t="shared" si="1"/>
        <v>0</v>
      </c>
      <c r="X75" s="18">
        <f t="shared" ref="X75:X137" si="10">+IF(L75=0,0,R75/L75)</f>
        <v>0.90010393939979016</v>
      </c>
      <c r="Y75" s="18">
        <f t="shared" ref="Y75:Y137" si="11">+IF(N75=0,0,R75/N75)</f>
        <v>0.90010393939979016</v>
      </c>
      <c r="Z75" s="18">
        <f t="shared" ref="Z75:Z137" si="12">+IF(N75=0,0,(O75+P75+Q75)/N75)</f>
        <v>9.9896060600209807E-2</v>
      </c>
      <c r="AA75" s="18">
        <f t="shared" ref="AA75:AA137" si="13">+Y75+Z75</f>
        <v>1</v>
      </c>
    </row>
    <row r="76" spans="1:27" ht="145" hidden="1" outlineLevel="4" x14ac:dyDescent="0.35">
      <c r="A76" s="14" t="s">
        <v>28</v>
      </c>
      <c r="B76" s="14" t="s">
        <v>29</v>
      </c>
      <c r="C76" s="14" t="s">
        <v>116</v>
      </c>
      <c r="D76" s="14" t="s">
        <v>164</v>
      </c>
      <c r="E76" s="14" t="s">
        <v>149</v>
      </c>
      <c r="F76" s="14" t="s">
        <v>33</v>
      </c>
      <c r="G76" s="14" t="s">
        <v>166</v>
      </c>
      <c r="H76" s="14" t="s">
        <v>167</v>
      </c>
      <c r="I76" s="14" t="s">
        <v>30</v>
      </c>
      <c r="J76" s="15" t="s">
        <v>173</v>
      </c>
      <c r="K76" s="16">
        <v>19469507</v>
      </c>
      <c r="L76" s="16">
        <v>36695127</v>
      </c>
      <c r="M76" s="16">
        <v>0</v>
      </c>
      <c r="N76" s="16">
        <f t="shared" si="0"/>
        <v>36695127</v>
      </c>
      <c r="O76" s="16">
        <v>0</v>
      </c>
      <c r="P76" s="16">
        <v>4519573.95</v>
      </c>
      <c r="Q76" s="16">
        <v>0</v>
      </c>
      <c r="R76" s="16">
        <v>32175553.050000001</v>
      </c>
      <c r="S76" s="16">
        <v>32175553.050000001</v>
      </c>
      <c r="T76" s="16">
        <v>0</v>
      </c>
      <c r="U76" s="16">
        <v>0</v>
      </c>
      <c r="V76" s="16">
        <v>0</v>
      </c>
      <c r="W76" s="17">
        <f t="shared" si="1"/>
        <v>0</v>
      </c>
      <c r="X76" s="18">
        <f t="shared" si="10"/>
        <v>0.87683449222017951</v>
      </c>
      <c r="Y76" s="18">
        <f t="shared" si="11"/>
        <v>0.87683449222017951</v>
      </c>
      <c r="Z76" s="18">
        <f t="shared" si="12"/>
        <v>0.12316550777982047</v>
      </c>
      <c r="AA76" s="18">
        <f t="shared" si="13"/>
        <v>1</v>
      </c>
    </row>
    <row r="77" spans="1:27" ht="72.5" hidden="1" outlineLevel="4" x14ac:dyDescent="0.35">
      <c r="A77" s="14" t="s">
        <v>28</v>
      </c>
      <c r="B77" s="14" t="s">
        <v>29</v>
      </c>
      <c r="C77" s="14" t="s">
        <v>116</v>
      </c>
      <c r="D77" s="14" t="s">
        <v>164</v>
      </c>
      <c r="E77" s="14" t="s">
        <v>174</v>
      </c>
      <c r="F77" s="14" t="s">
        <v>33</v>
      </c>
      <c r="G77" s="14" t="s">
        <v>166</v>
      </c>
      <c r="H77" s="14" t="s">
        <v>167</v>
      </c>
      <c r="I77" s="14" t="s">
        <v>30</v>
      </c>
      <c r="J77" s="15" t="s">
        <v>175</v>
      </c>
      <c r="K77" s="16">
        <v>46990753</v>
      </c>
      <c r="L77" s="16">
        <v>46990753</v>
      </c>
      <c r="M77" s="16">
        <v>0</v>
      </c>
      <c r="N77" s="16">
        <f t="shared" si="0"/>
        <v>46990753</v>
      </c>
      <c r="O77" s="16">
        <v>0</v>
      </c>
      <c r="P77" s="16">
        <v>4698179.58</v>
      </c>
      <c r="Q77" s="16">
        <v>0</v>
      </c>
      <c r="R77" s="16">
        <v>42292573.420000002</v>
      </c>
      <c r="S77" s="16">
        <v>42292573.420000002</v>
      </c>
      <c r="T77" s="16">
        <v>0</v>
      </c>
      <c r="U77" s="16">
        <v>0</v>
      </c>
      <c r="V77" s="16">
        <v>0</v>
      </c>
      <c r="W77" s="17">
        <f t="shared" si="1"/>
        <v>0</v>
      </c>
      <c r="X77" s="18">
        <f t="shared" si="10"/>
        <v>0.90001906162261336</v>
      </c>
      <c r="Y77" s="18">
        <f t="shared" si="11"/>
        <v>0.90001906162261336</v>
      </c>
      <c r="Z77" s="18">
        <f t="shared" si="12"/>
        <v>9.9980938377386724E-2</v>
      </c>
      <c r="AA77" s="18">
        <f t="shared" si="13"/>
        <v>1</v>
      </c>
    </row>
    <row r="78" spans="1:27" ht="174" hidden="1" outlineLevel="4" x14ac:dyDescent="0.35">
      <c r="A78" s="14" t="s">
        <v>28</v>
      </c>
      <c r="B78" s="14" t="s">
        <v>29</v>
      </c>
      <c r="C78" s="14" t="s">
        <v>116</v>
      </c>
      <c r="D78" s="14" t="s">
        <v>164</v>
      </c>
      <c r="E78" s="14" t="s">
        <v>176</v>
      </c>
      <c r="F78" s="14" t="s">
        <v>33</v>
      </c>
      <c r="G78" s="14" t="s">
        <v>166</v>
      </c>
      <c r="H78" s="14" t="s">
        <v>167</v>
      </c>
      <c r="I78" s="14" t="s">
        <v>30</v>
      </c>
      <c r="J78" s="15" t="s">
        <v>177</v>
      </c>
      <c r="K78" s="16">
        <v>46344989</v>
      </c>
      <c r="L78" s="16">
        <v>46344989</v>
      </c>
      <c r="M78" s="16">
        <v>0</v>
      </c>
      <c r="N78" s="16">
        <f t="shared" si="0"/>
        <v>46344989</v>
      </c>
      <c r="O78" s="16">
        <v>0</v>
      </c>
      <c r="P78" s="16">
        <v>4272312.3</v>
      </c>
      <c r="Q78" s="16">
        <v>0</v>
      </c>
      <c r="R78" s="16">
        <v>42072676.700000003</v>
      </c>
      <c r="S78" s="16">
        <v>42072676.700000003</v>
      </c>
      <c r="T78" s="16">
        <v>0</v>
      </c>
      <c r="U78" s="16">
        <v>0</v>
      </c>
      <c r="V78" s="16">
        <v>0</v>
      </c>
      <c r="W78" s="17">
        <f t="shared" si="1"/>
        <v>0</v>
      </c>
      <c r="X78" s="18">
        <f t="shared" si="10"/>
        <v>0.90781501102524809</v>
      </c>
      <c r="Y78" s="18">
        <f t="shared" si="11"/>
        <v>0.90781501102524809</v>
      </c>
      <c r="Z78" s="18">
        <f t="shared" si="12"/>
        <v>9.2184988974751941E-2</v>
      </c>
      <c r="AA78" s="18">
        <f t="shared" si="13"/>
        <v>1</v>
      </c>
    </row>
    <row r="79" spans="1:27" ht="116" hidden="1" outlineLevel="4" x14ac:dyDescent="0.35">
      <c r="A79" s="14" t="s">
        <v>28</v>
      </c>
      <c r="B79" s="14" t="s">
        <v>29</v>
      </c>
      <c r="C79" s="14" t="s">
        <v>116</v>
      </c>
      <c r="D79" s="14" t="s">
        <v>164</v>
      </c>
      <c r="E79" s="14" t="s">
        <v>178</v>
      </c>
      <c r="F79" s="14" t="s">
        <v>33</v>
      </c>
      <c r="G79" s="14" t="s">
        <v>166</v>
      </c>
      <c r="H79" s="14" t="s">
        <v>167</v>
      </c>
      <c r="I79" s="14" t="s">
        <v>30</v>
      </c>
      <c r="J79" s="15" t="s">
        <v>179</v>
      </c>
      <c r="K79" s="16">
        <v>31593730</v>
      </c>
      <c r="L79" s="16">
        <v>31593730</v>
      </c>
      <c r="M79" s="16">
        <v>0</v>
      </c>
      <c r="N79" s="16">
        <f t="shared" ref="N79:N147" si="14">+L79</f>
        <v>31593730</v>
      </c>
      <c r="O79" s="16">
        <v>0</v>
      </c>
      <c r="P79" s="16">
        <v>411140</v>
      </c>
      <c r="Q79" s="16">
        <v>0</v>
      </c>
      <c r="R79" s="16">
        <v>31182590</v>
      </c>
      <c r="S79" s="16">
        <v>31182590</v>
      </c>
      <c r="T79" s="16">
        <v>0</v>
      </c>
      <c r="U79" s="16">
        <v>0</v>
      </c>
      <c r="V79" s="16">
        <v>0</v>
      </c>
      <c r="W79" s="17">
        <f t="shared" ref="W79:W147" si="15">+U79</f>
        <v>0</v>
      </c>
      <c r="X79" s="18">
        <f t="shared" si="10"/>
        <v>0.98698665842874522</v>
      </c>
      <c r="Y79" s="18">
        <f t="shared" si="11"/>
        <v>0.98698665842874522</v>
      </c>
      <c r="Z79" s="18">
        <f t="shared" si="12"/>
        <v>1.3013341571254803E-2</v>
      </c>
      <c r="AA79" s="18">
        <f t="shared" si="13"/>
        <v>1</v>
      </c>
    </row>
    <row r="80" spans="1:27" ht="87" hidden="1" outlineLevel="4" x14ac:dyDescent="0.35">
      <c r="A80" s="14" t="s">
        <v>28</v>
      </c>
      <c r="B80" s="14" t="s">
        <v>29</v>
      </c>
      <c r="C80" s="14" t="s">
        <v>116</v>
      </c>
      <c r="D80" s="14" t="s">
        <v>164</v>
      </c>
      <c r="E80" s="14" t="s">
        <v>180</v>
      </c>
      <c r="F80" s="14" t="s">
        <v>33</v>
      </c>
      <c r="G80" s="14" t="s">
        <v>166</v>
      </c>
      <c r="H80" s="14" t="s">
        <v>167</v>
      </c>
      <c r="I80" s="14" t="s">
        <v>30</v>
      </c>
      <c r="J80" s="15" t="s">
        <v>181</v>
      </c>
      <c r="K80" s="16">
        <v>10358600</v>
      </c>
      <c r="L80" s="16">
        <v>10358600</v>
      </c>
      <c r="M80" s="16">
        <v>0</v>
      </c>
      <c r="N80" s="16">
        <f t="shared" si="14"/>
        <v>10358600</v>
      </c>
      <c r="O80" s="16">
        <v>0</v>
      </c>
      <c r="P80" s="16">
        <v>188200</v>
      </c>
      <c r="Q80" s="16">
        <v>0</v>
      </c>
      <c r="R80" s="16">
        <v>10170400</v>
      </c>
      <c r="S80" s="16">
        <v>10170400</v>
      </c>
      <c r="T80" s="16">
        <v>0</v>
      </c>
      <c r="U80" s="16">
        <v>0</v>
      </c>
      <c r="V80" s="16">
        <v>0</v>
      </c>
      <c r="W80" s="17">
        <f t="shared" si="15"/>
        <v>0</v>
      </c>
      <c r="X80" s="18">
        <f t="shared" si="10"/>
        <v>0.98183152163419762</v>
      </c>
      <c r="Y80" s="18">
        <f t="shared" si="11"/>
        <v>0.98183152163419762</v>
      </c>
      <c r="Z80" s="18">
        <f t="shared" si="12"/>
        <v>1.8168478365802328E-2</v>
      </c>
      <c r="AA80" s="18">
        <f t="shared" si="13"/>
        <v>1</v>
      </c>
    </row>
    <row r="81" spans="1:27" hidden="1" outlineLevel="3" x14ac:dyDescent="0.35">
      <c r="A81" s="35"/>
      <c r="B81" s="37"/>
      <c r="C81" s="36" t="s">
        <v>495</v>
      </c>
      <c r="D81" s="37"/>
      <c r="E81" s="37"/>
      <c r="F81" s="37"/>
      <c r="G81" s="37"/>
      <c r="H81" s="37"/>
      <c r="I81" s="37"/>
      <c r="J81" s="38"/>
      <c r="K81" s="39">
        <f t="shared" ref="K81:W81" si="16">SUBTOTAL(9,K50:K80)</f>
        <v>591256679570</v>
      </c>
      <c r="L81" s="39">
        <f t="shared" si="16"/>
        <v>591620821927</v>
      </c>
      <c r="M81" s="39">
        <f t="shared" si="16"/>
        <v>0</v>
      </c>
      <c r="N81" s="39">
        <f t="shared" si="16"/>
        <v>591620821927</v>
      </c>
      <c r="O81" s="39">
        <f t="shared" si="16"/>
        <v>0</v>
      </c>
      <c r="P81" s="39">
        <f t="shared" si="16"/>
        <v>46012176246.649994</v>
      </c>
      <c r="Q81" s="39">
        <f t="shared" si="16"/>
        <v>0</v>
      </c>
      <c r="R81" s="39">
        <f t="shared" si="16"/>
        <v>534456818581.25</v>
      </c>
      <c r="S81" s="39">
        <f t="shared" si="16"/>
        <v>534109287639.54999</v>
      </c>
      <c r="T81" s="39">
        <f t="shared" si="16"/>
        <v>11151827099.1</v>
      </c>
      <c r="U81" s="39">
        <f t="shared" si="16"/>
        <v>11151827099.1</v>
      </c>
      <c r="V81" s="39">
        <f t="shared" si="16"/>
        <v>11140820110</v>
      </c>
      <c r="W81" s="40">
        <f t="shared" si="16"/>
        <v>11151827099.1</v>
      </c>
      <c r="X81" s="41">
        <f t="shared" si="10"/>
        <v>0.90337729635755881</v>
      </c>
      <c r="Y81" s="41">
        <f t="shared" si="11"/>
        <v>0.90337729635755881</v>
      </c>
      <c r="Z81" s="41">
        <f t="shared" si="12"/>
        <v>7.7773084619945018E-2</v>
      </c>
      <c r="AA81" s="41">
        <f t="shared" si="13"/>
        <v>0.98115038097750384</v>
      </c>
    </row>
    <row r="82" spans="1:27" ht="116" hidden="1" outlineLevel="4" x14ac:dyDescent="0.35">
      <c r="A82" s="14" t="s">
        <v>28</v>
      </c>
      <c r="B82" s="14" t="s">
        <v>29</v>
      </c>
      <c r="C82" s="14" t="s">
        <v>182</v>
      </c>
      <c r="D82" s="14" t="s">
        <v>183</v>
      </c>
      <c r="E82" s="14" t="s">
        <v>129</v>
      </c>
      <c r="F82" s="14" t="s">
        <v>104</v>
      </c>
      <c r="G82" s="14" t="s">
        <v>184</v>
      </c>
      <c r="H82" s="14" t="s">
        <v>125</v>
      </c>
      <c r="I82" s="14" t="s">
        <v>30</v>
      </c>
      <c r="J82" s="15" t="s">
        <v>185</v>
      </c>
      <c r="K82" s="16">
        <v>15000000000</v>
      </c>
      <c r="L82" s="16">
        <v>15000000000</v>
      </c>
      <c r="M82" s="16">
        <v>0</v>
      </c>
      <c r="N82" s="16">
        <f t="shared" si="14"/>
        <v>15000000000</v>
      </c>
      <c r="O82" s="16">
        <v>0</v>
      </c>
      <c r="P82" s="16">
        <v>1153846154</v>
      </c>
      <c r="Q82" s="16">
        <v>0</v>
      </c>
      <c r="R82" s="16">
        <v>13846153846</v>
      </c>
      <c r="S82" s="16">
        <v>13846153846</v>
      </c>
      <c r="T82" s="16">
        <v>0</v>
      </c>
      <c r="U82" s="16">
        <v>0</v>
      </c>
      <c r="V82" s="16">
        <v>0</v>
      </c>
      <c r="W82" s="17">
        <f t="shared" si="15"/>
        <v>0</v>
      </c>
      <c r="X82" s="18">
        <f t="shared" si="10"/>
        <v>0.92307692306666667</v>
      </c>
      <c r="Y82" s="18">
        <f t="shared" si="11"/>
        <v>0.92307692306666667</v>
      </c>
      <c r="Z82" s="18">
        <f t="shared" si="12"/>
        <v>7.6923076933333334E-2</v>
      </c>
      <c r="AA82" s="18">
        <f t="shared" si="13"/>
        <v>1</v>
      </c>
    </row>
    <row r="83" spans="1:27" hidden="1" outlineLevel="3" x14ac:dyDescent="0.35">
      <c r="A83" s="35"/>
      <c r="B83" s="37"/>
      <c r="C83" s="36" t="s">
        <v>496</v>
      </c>
      <c r="D83" s="37"/>
      <c r="E83" s="37"/>
      <c r="F83" s="37"/>
      <c r="G83" s="37"/>
      <c r="H83" s="37"/>
      <c r="I83" s="37"/>
      <c r="J83" s="38"/>
      <c r="K83" s="39">
        <f t="shared" ref="K83:W83" si="17">SUBTOTAL(9,K82:K82)</f>
        <v>15000000000</v>
      </c>
      <c r="L83" s="39">
        <f t="shared" si="17"/>
        <v>15000000000</v>
      </c>
      <c r="M83" s="39">
        <f t="shared" si="17"/>
        <v>0</v>
      </c>
      <c r="N83" s="39">
        <f t="shared" si="17"/>
        <v>15000000000</v>
      </c>
      <c r="O83" s="39">
        <f t="shared" si="17"/>
        <v>0</v>
      </c>
      <c r="P83" s="39">
        <f t="shared" si="17"/>
        <v>1153846154</v>
      </c>
      <c r="Q83" s="39">
        <f t="shared" si="17"/>
        <v>0</v>
      </c>
      <c r="R83" s="39">
        <f t="shared" si="17"/>
        <v>13846153846</v>
      </c>
      <c r="S83" s="39">
        <f t="shared" si="17"/>
        <v>13846153846</v>
      </c>
      <c r="T83" s="39">
        <f t="shared" si="17"/>
        <v>0</v>
      </c>
      <c r="U83" s="39">
        <f t="shared" si="17"/>
        <v>0</v>
      </c>
      <c r="V83" s="39">
        <f t="shared" si="17"/>
        <v>0</v>
      </c>
      <c r="W83" s="40">
        <f t="shared" si="17"/>
        <v>0</v>
      </c>
      <c r="X83" s="41">
        <f t="shared" si="10"/>
        <v>0.92307692306666667</v>
      </c>
      <c r="Y83" s="41">
        <f t="shared" si="11"/>
        <v>0.92307692306666667</v>
      </c>
      <c r="Z83" s="41">
        <f t="shared" si="12"/>
        <v>7.6923076933333334E-2</v>
      </c>
      <c r="AA83" s="41">
        <f t="shared" si="13"/>
        <v>1</v>
      </c>
    </row>
    <row r="84" spans="1:27" outlineLevel="1" collapsed="1" x14ac:dyDescent="0.35">
      <c r="A84" s="28" t="s">
        <v>476</v>
      </c>
      <c r="B84" s="28"/>
      <c r="C84" s="28"/>
      <c r="D84" s="28"/>
      <c r="E84" s="28"/>
      <c r="F84" s="28"/>
      <c r="G84" s="28"/>
      <c r="H84" s="28"/>
      <c r="I84" s="28"/>
      <c r="J84" s="29"/>
      <c r="K84" s="30">
        <f t="shared" ref="K84:W84" si="18">SUBTOTAL(9,K10:K82)</f>
        <v>615804995178</v>
      </c>
      <c r="L84" s="30">
        <f t="shared" si="18"/>
        <v>616095314658.87012</v>
      </c>
      <c r="M84" s="30">
        <f t="shared" si="18"/>
        <v>0</v>
      </c>
      <c r="N84" s="30">
        <f t="shared" si="18"/>
        <v>616095314658.87012</v>
      </c>
      <c r="O84" s="30">
        <f t="shared" si="18"/>
        <v>1537336.9</v>
      </c>
      <c r="P84" s="30">
        <f t="shared" si="18"/>
        <v>47397773872.629997</v>
      </c>
      <c r="Q84" s="30">
        <f t="shared" si="18"/>
        <v>1793600</v>
      </c>
      <c r="R84" s="30">
        <f t="shared" si="18"/>
        <v>556075469861.94995</v>
      </c>
      <c r="S84" s="30">
        <f t="shared" si="18"/>
        <v>555727938920.25</v>
      </c>
      <c r="T84" s="30">
        <f t="shared" si="18"/>
        <v>12618739987.389999</v>
      </c>
      <c r="U84" s="30">
        <f t="shared" si="18"/>
        <v>12618739987.389999</v>
      </c>
      <c r="V84" s="30">
        <f t="shared" si="18"/>
        <v>11163004212.4</v>
      </c>
      <c r="W84" s="31">
        <f t="shared" si="18"/>
        <v>12618739987.389999</v>
      </c>
      <c r="X84" s="32">
        <f t="shared" si="10"/>
        <v>0.90258026092902044</v>
      </c>
      <c r="Y84" s="32">
        <f t="shared" si="11"/>
        <v>0.90258026092902044</v>
      </c>
      <c r="Z84" s="32">
        <f t="shared" si="12"/>
        <v>7.6937940740185354E-2</v>
      </c>
      <c r="AA84" s="32">
        <f t="shared" si="13"/>
        <v>0.97951820166920578</v>
      </c>
    </row>
    <row r="85" spans="1:27" hidden="1" outlineLevel="4" x14ac:dyDescent="0.35">
      <c r="A85" s="14" t="s">
        <v>186</v>
      </c>
      <c r="B85" s="14" t="s">
        <v>29</v>
      </c>
      <c r="C85" s="14" t="s">
        <v>30</v>
      </c>
      <c r="D85" s="14" t="s">
        <v>31</v>
      </c>
      <c r="E85" s="14" t="s">
        <v>32</v>
      </c>
      <c r="F85" s="14" t="s">
        <v>33</v>
      </c>
      <c r="G85" s="14" t="s">
        <v>34</v>
      </c>
      <c r="H85" s="14" t="s">
        <v>35</v>
      </c>
      <c r="I85" s="14" t="s">
        <v>30</v>
      </c>
      <c r="J85" s="15" t="s">
        <v>36</v>
      </c>
      <c r="K85" s="16">
        <v>5718408964</v>
      </c>
      <c r="L85" s="16">
        <v>5763729991</v>
      </c>
      <c r="M85" s="16">
        <v>0</v>
      </c>
      <c r="N85" s="16">
        <f t="shared" si="14"/>
        <v>5763729991</v>
      </c>
      <c r="O85" s="16">
        <v>0</v>
      </c>
      <c r="P85" s="16">
        <v>0</v>
      </c>
      <c r="Q85" s="16">
        <v>0</v>
      </c>
      <c r="R85" s="16">
        <v>5117424709.79</v>
      </c>
      <c r="S85" s="16">
        <v>5117424709.79</v>
      </c>
      <c r="T85" s="16">
        <v>646305281.21000004</v>
      </c>
      <c r="U85" s="16">
        <v>646305281.21000004</v>
      </c>
      <c r="V85" s="16">
        <v>0</v>
      </c>
      <c r="W85" s="17">
        <f t="shared" si="15"/>
        <v>646305281.21000004</v>
      </c>
      <c r="X85" s="18">
        <f t="shared" si="10"/>
        <v>0.88786683584775861</v>
      </c>
      <c r="Y85" s="18">
        <f t="shared" si="11"/>
        <v>0.88786683584775861</v>
      </c>
      <c r="Z85" s="18">
        <f t="shared" si="12"/>
        <v>0</v>
      </c>
      <c r="AA85" s="18">
        <f t="shared" si="13"/>
        <v>0.88786683584775861</v>
      </c>
    </row>
    <row r="86" spans="1:27" hidden="1" outlineLevel="4" x14ac:dyDescent="0.35">
      <c r="A86" s="14" t="s">
        <v>186</v>
      </c>
      <c r="B86" s="14" t="s">
        <v>29</v>
      </c>
      <c r="C86" s="14" t="s">
        <v>30</v>
      </c>
      <c r="D86" s="14" t="s">
        <v>37</v>
      </c>
      <c r="E86" s="14" t="s">
        <v>32</v>
      </c>
      <c r="F86" s="14" t="s">
        <v>33</v>
      </c>
      <c r="G86" s="14" t="s">
        <v>34</v>
      </c>
      <c r="H86" s="14" t="s">
        <v>35</v>
      </c>
      <c r="I86" s="14" t="s">
        <v>30</v>
      </c>
      <c r="J86" s="15" t="s">
        <v>38</v>
      </c>
      <c r="K86" s="16">
        <v>15289433</v>
      </c>
      <c r="L86" s="16">
        <v>63789433</v>
      </c>
      <c r="M86" s="16">
        <v>0</v>
      </c>
      <c r="N86" s="16">
        <f t="shared" si="14"/>
        <v>63789433</v>
      </c>
      <c r="O86" s="16">
        <v>0</v>
      </c>
      <c r="P86" s="16">
        <v>0</v>
      </c>
      <c r="Q86" s="16">
        <v>0</v>
      </c>
      <c r="R86" s="16">
        <v>35933556.409999996</v>
      </c>
      <c r="S86" s="16">
        <v>35933556.409999996</v>
      </c>
      <c r="T86" s="16">
        <v>27855876.59</v>
      </c>
      <c r="U86" s="16">
        <v>27855876.59</v>
      </c>
      <c r="V86" s="16">
        <v>0</v>
      </c>
      <c r="W86" s="17">
        <f t="shared" si="15"/>
        <v>27855876.59</v>
      </c>
      <c r="X86" s="18">
        <f t="shared" si="10"/>
        <v>0.56331518748567644</v>
      </c>
      <c r="Y86" s="18">
        <f t="shared" si="11"/>
        <v>0.56331518748567644</v>
      </c>
      <c r="Z86" s="18">
        <f t="shared" si="12"/>
        <v>0</v>
      </c>
      <c r="AA86" s="18">
        <f t="shared" si="13"/>
        <v>0.56331518748567644</v>
      </c>
    </row>
    <row r="87" spans="1:27" hidden="1" outlineLevel="4" x14ac:dyDescent="0.35">
      <c r="A87" s="14" t="s">
        <v>186</v>
      </c>
      <c r="B87" s="14" t="s">
        <v>29</v>
      </c>
      <c r="C87" s="14" t="s">
        <v>30</v>
      </c>
      <c r="D87" s="14" t="s">
        <v>39</v>
      </c>
      <c r="E87" s="14" t="s">
        <v>32</v>
      </c>
      <c r="F87" s="14" t="s">
        <v>33</v>
      </c>
      <c r="G87" s="14" t="s">
        <v>34</v>
      </c>
      <c r="H87" s="14" t="s">
        <v>35</v>
      </c>
      <c r="I87" s="14" t="s">
        <v>30</v>
      </c>
      <c r="J87" s="15" t="s">
        <v>40</v>
      </c>
      <c r="K87" s="16">
        <v>221931681</v>
      </c>
      <c r="L87" s="16">
        <v>238918741</v>
      </c>
      <c r="M87" s="16">
        <v>0</v>
      </c>
      <c r="N87" s="16">
        <f t="shared" si="14"/>
        <v>238918741</v>
      </c>
      <c r="O87" s="16">
        <v>0</v>
      </c>
      <c r="P87" s="16">
        <v>0</v>
      </c>
      <c r="Q87" s="16">
        <v>0</v>
      </c>
      <c r="R87" s="16">
        <v>191727236.46000001</v>
      </c>
      <c r="S87" s="16">
        <v>191727236.46000001</v>
      </c>
      <c r="T87" s="16">
        <v>47191504.539999999</v>
      </c>
      <c r="U87" s="16">
        <v>47191504.539999999</v>
      </c>
      <c r="V87" s="16">
        <v>0</v>
      </c>
      <c r="W87" s="17">
        <f t="shared" si="15"/>
        <v>47191504.539999999</v>
      </c>
      <c r="X87" s="18">
        <f t="shared" si="10"/>
        <v>0.80247884974414796</v>
      </c>
      <c r="Y87" s="18">
        <f t="shared" si="11"/>
        <v>0.80247884974414796</v>
      </c>
      <c r="Z87" s="18">
        <f t="shared" si="12"/>
        <v>0</v>
      </c>
      <c r="AA87" s="18">
        <f t="shared" si="13"/>
        <v>0.80247884974414796</v>
      </c>
    </row>
    <row r="88" spans="1:27" hidden="1" outlineLevel="4" x14ac:dyDescent="0.35">
      <c r="A88" s="14" t="s">
        <v>186</v>
      </c>
      <c r="B88" s="14" t="s">
        <v>29</v>
      </c>
      <c r="C88" s="14" t="s">
        <v>30</v>
      </c>
      <c r="D88" s="14" t="s">
        <v>43</v>
      </c>
      <c r="E88" s="14" t="s">
        <v>32</v>
      </c>
      <c r="F88" s="14" t="s">
        <v>33</v>
      </c>
      <c r="G88" s="14" t="s">
        <v>34</v>
      </c>
      <c r="H88" s="14" t="s">
        <v>35</v>
      </c>
      <c r="I88" s="14" t="s">
        <v>30</v>
      </c>
      <c r="J88" s="15" t="s">
        <v>44</v>
      </c>
      <c r="K88" s="16">
        <v>1336733871</v>
      </c>
      <c r="L88" s="16">
        <v>1339340248</v>
      </c>
      <c r="M88" s="16">
        <v>0</v>
      </c>
      <c r="N88" s="16">
        <f t="shared" si="14"/>
        <v>1339340248</v>
      </c>
      <c r="O88" s="16">
        <v>0</v>
      </c>
      <c r="P88" s="16">
        <v>0</v>
      </c>
      <c r="Q88" s="16">
        <v>0</v>
      </c>
      <c r="R88" s="16">
        <v>1211329930.3499999</v>
      </c>
      <c r="S88" s="16">
        <v>1211329930.3499999</v>
      </c>
      <c r="T88" s="16">
        <v>128010317.65000001</v>
      </c>
      <c r="U88" s="16">
        <v>128010317.65000001</v>
      </c>
      <c r="V88" s="16">
        <v>0</v>
      </c>
      <c r="W88" s="17">
        <f t="shared" si="15"/>
        <v>128010317.65000001</v>
      </c>
      <c r="X88" s="18">
        <f t="shared" si="10"/>
        <v>0.90442285457996618</v>
      </c>
      <c r="Y88" s="18">
        <f t="shared" si="11"/>
        <v>0.90442285457996618</v>
      </c>
      <c r="Z88" s="18">
        <f t="shared" si="12"/>
        <v>0</v>
      </c>
      <c r="AA88" s="18">
        <f t="shared" si="13"/>
        <v>0.90442285457996618</v>
      </c>
    </row>
    <row r="89" spans="1:27" hidden="1" outlineLevel="4" x14ac:dyDescent="0.35">
      <c r="A89" s="14" t="s">
        <v>186</v>
      </c>
      <c r="B89" s="14" t="s">
        <v>29</v>
      </c>
      <c r="C89" s="14" t="s">
        <v>30</v>
      </c>
      <c r="D89" s="14" t="s">
        <v>45</v>
      </c>
      <c r="E89" s="14" t="s">
        <v>32</v>
      </c>
      <c r="F89" s="14" t="s">
        <v>33</v>
      </c>
      <c r="G89" s="14" t="s">
        <v>34</v>
      </c>
      <c r="H89" s="14" t="s">
        <v>35</v>
      </c>
      <c r="I89" s="14" t="s">
        <v>30</v>
      </c>
      <c r="J89" s="15" t="s">
        <v>46</v>
      </c>
      <c r="K89" s="16">
        <v>1989442045</v>
      </c>
      <c r="L89" s="16">
        <v>1791575214</v>
      </c>
      <c r="M89" s="16">
        <v>0</v>
      </c>
      <c r="N89" s="16">
        <f t="shared" si="14"/>
        <v>1791575214</v>
      </c>
      <c r="O89" s="16">
        <v>0</v>
      </c>
      <c r="P89" s="16">
        <v>0</v>
      </c>
      <c r="Q89" s="16">
        <v>0</v>
      </c>
      <c r="R89" s="16">
        <v>1623334190.6400001</v>
      </c>
      <c r="S89" s="16">
        <v>1623334190.6400001</v>
      </c>
      <c r="T89" s="16">
        <v>168241023.36000001</v>
      </c>
      <c r="U89" s="16">
        <v>168241023.36000001</v>
      </c>
      <c r="V89" s="16">
        <v>0</v>
      </c>
      <c r="W89" s="17">
        <f t="shared" si="15"/>
        <v>168241023.36000001</v>
      </c>
      <c r="X89" s="18">
        <f t="shared" si="10"/>
        <v>0.90609324015798764</v>
      </c>
      <c r="Y89" s="18">
        <f t="shared" si="11"/>
        <v>0.90609324015798764</v>
      </c>
      <c r="Z89" s="18">
        <f t="shared" si="12"/>
        <v>0</v>
      </c>
      <c r="AA89" s="18">
        <f t="shared" si="13"/>
        <v>0.90609324015798764</v>
      </c>
    </row>
    <row r="90" spans="1:27" hidden="1" outlineLevel="4" x14ac:dyDescent="0.35">
      <c r="A90" s="14" t="s">
        <v>186</v>
      </c>
      <c r="B90" s="14" t="s">
        <v>29</v>
      </c>
      <c r="C90" s="14" t="s">
        <v>30</v>
      </c>
      <c r="D90" s="14" t="s">
        <v>47</v>
      </c>
      <c r="E90" s="14" t="s">
        <v>32</v>
      </c>
      <c r="F90" s="14" t="s">
        <v>33</v>
      </c>
      <c r="G90" s="14" t="s">
        <v>34</v>
      </c>
      <c r="H90" s="14" t="s">
        <v>35</v>
      </c>
      <c r="I90" s="14" t="s">
        <v>30</v>
      </c>
      <c r="J90" s="15" t="s">
        <v>48</v>
      </c>
      <c r="K90" s="16">
        <v>854581436</v>
      </c>
      <c r="L90" s="16">
        <v>875447799</v>
      </c>
      <c r="M90" s="16">
        <v>0</v>
      </c>
      <c r="N90" s="16">
        <f t="shared" si="14"/>
        <v>875447799</v>
      </c>
      <c r="O90" s="16">
        <v>0</v>
      </c>
      <c r="P90" s="16">
        <v>0</v>
      </c>
      <c r="Q90" s="16">
        <v>0</v>
      </c>
      <c r="R90" s="16">
        <v>2575958.31</v>
      </c>
      <c r="S90" s="16">
        <v>2575958.31</v>
      </c>
      <c r="T90" s="16">
        <v>872871840.69000006</v>
      </c>
      <c r="U90" s="16">
        <v>872871840.69000006</v>
      </c>
      <c r="V90" s="16">
        <v>0</v>
      </c>
      <c r="W90" s="17">
        <f t="shared" si="15"/>
        <v>872871840.69000006</v>
      </c>
      <c r="X90" s="18">
        <f t="shared" si="10"/>
        <v>2.9424464976009379E-3</v>
      </c>
      <c r="Y90" s="18">
        <f t="shared" si="11"/>
        <v>2.9424464976009379E-3</v>
      </c>
      <c r="Z90" s="18">
        <f t="shared" si="12"/>
        <v>0</v>
      </c>
      <c r="AA90" s="18">
        <f t="shared" si="13"/>
        <v>2.9424464976009379E-3</v>
      </c>
    </row>
    <row r="91" spans="1:27" hidden="1" outlineLevel="4" x14ac:dyDescent="0.35">
      <c r="A91" s="14" t="s">
        <v>186</v>
      </c>
      <c r="B91" s="14" t="s">
        <v>29</v>
      </c>
      <c r="C91" s="14" t="s">
        <v>30</v>
      </c>
      <c r="D91" s="14" t="s">
        <v>49</v>
      </c>
      <c r="E91" s="14" t="s">
        <v>32</v>
      </c>
      <c r="F91" s="14" t="s">
        <v>33</v>
      </c>
      <c r="G91" s="14" t="s">
        <v>34</v>
      </c>
      <c r="H91" s="14" t="s">
        <v>35</v>
      </c>
      <c r="I91" s="14" t="s">
        <v>30</v>
      </c>
      <c r="J91" s="15" t="s">
        <v>50</v>
      </c>
      <c r="K91" s="16">
        <v>756934763</v>
      </c>
      <c r="L91" s="16">
        <v>758013579</v>
      </c>
      <c r="M91" s="16">
        <v>0</v>
      </c>
      <c r="N91" s="16">
        <f t="shared" si="14"/>
        <v>758013579</v>
      </c>
      <c r="O91" s="16">
        <v>0</v>
      </c>
      <c r="P91" s="16">
        <v>100477.9</v>
      </c>
      <c r="Q91" s="16">
        <v>0</v>
      </c>
      <c r="R91" s="16">
        <v>754532850.41999996</v>
      </c>
      <c r="S91" s="16">
        <v>754532850.41999996</v>
      </c>
      <c r="T91" s="16">
        <v>3380250.68</v>
      </c>
      <c r="U91" s="16">
        <v>3380250.68</v>
      </c>
      <c r="V91" s="16">
        <v>0</v>
      </c>
      <c r="W91" s="17">
        <f t="shared" si="15"/>
        <v>3380250.68</v>
      </c>
      <c r="X91" s="18">
        <f t="shared" si="10"/>
        <v>0.9954080920494961</v>
      </c>
      <c r="Y91" s="18">
        <f t="shared" si="11"/>
        <v>0.9954080920494961</v>
      </c>
      <c r="Z91" s="18">
        <f t="shared" si="12"/>
        <v>1.3255422169686486E-4</v>
      </c>
      <c r="AA91" s="18">
        <f t="shared" si="13"/>
        <v>0.99554064627119299</v>
      </c>
    </row>
    <row r="92" spans="1:27" hidden="1" outlineLevel="4" x14ac:dyDescent="0.35">
      <c r="A92" s="14" t="s">
        <v>186</v>
      </c>
      <c r="B92" s="14" t="s">
        <v>29</v>
      </c>
      <c r="C92" s="14" t="s">
        <v>30</v>
      </c>
      <c r="D92" s="14" t="s">
        <v>51</v>
      </c>
      <c r="E92" s="14" t="s">
        <v>32</v>
      </c>
      <c r="F92" s="14" t="s">
        <v>33</v>
      </c>
      <c r="G92" s="14" t="s">
        <v>34</v>
      </c>
      <c r="H92" s="14" t="s">
        <v>35</v>
      </c>
      <c r="I92" s="14" t="s">
        <v>30</v>
      </c>
      <c r="J92" s="15" t="s">
        <v>52</v>
      </c>
      <c r="K92" s="16">
        <v>341930183</v>
      </c>
      <c r="L92" s="16">
        <v>334333553</v>
      </c>
      <c r="M92" s="16">
        <v>0</v>
      </c>
      <c r="N92" s="16">
        <f t="shared" si="14"/>
        <v>334333553</v>
      </c>
      <c r="O92" s="16">
        <v>0</v>
      </c>
      <c r="P92" s="16">
        <v>0</v>
      </c>
      <c r="Q92" s="16">
        <v>0</v>
      </c>
      <c r="R92" s="16">
        <v>301029629.63999999</v>
      </c>
      <c r="S92" s="16">
        <v>301029629.63999999</v>
      </c>
      <c r="T92" s="16">
        <v>33303923.359999999</v>
      </c>
      <c r="U92" s="16">
        <v>33303923.359999999</v>
      </c>
      <c r="V92" s="16">
        <v>0</v>
      </c>
      <c r="W92" s="17">
        <f t="shared" si="15"/>
        <v>33303923.359999999</v>
      </c>
      <c r="X92" s="18">
        <f t="shared" si="10"/>
        <v>0.90038713416239136</v>
      </c>
      <c r="Y92" s="18">
        <f t="shared" si="11"/>
        <v>0.90038713416239136</v>
      </c>
      <c r="Z92" s="18">
        <f t="shared" si="12"/>
        <v>0</v>
      </c>
      <c r="AA92" s="18">
        <f t="shared" si="13"/>
        <v>0.90038713416239136</v>
      </c>
    </row>
    <row r="93" spans="1:27" ht="87" hidden="1" outlineLevel="4" x14ac:dyDescent="0.35">
      <c r="A93" s="14" t="s">
        <v>186</v>
      </c>
      <c r="B93" s="14" t="s">
        <v>29</v>
      </c>
      <c r="C93" s="14" t="s">
        <v>30</v>
      </c>
      <c r="D93" s="14" t="s">
        <v>53</v>
      </c>
      <c r="E93" s="14" t="s">
        <v>54</v>
      </c>
      <c r="F93" s="14" t="s">
        <v>33</v>
      </c>
      <c r="G93" s="14" t="s">
        <v>55</v>
      </c>
      <c r="H93" s="14" t="s">
        <v>35</v>
      </c>
      <c r="I93" s="14" t="s">
        <v>30</v>
      </c>
      <c r="J93" s="15" t="s">
        <v>56</v>
      </c>
      <c r="K93" s="16">
        <v>890771174</v>
      </c>
      <c r="L93" s="16">
        <v>959113579</v>
      </c>
      <c r="M93" s="16">
        <v>0</v>
      </c>
      <c r="N93" s="16">
        <f t="shared" si="14"/>
        <v>959113579</v>
      </c>
      <c r="O93" s="16">
        <v>0</v>
      </c>
      <c r="P93" s="16">
        <v>101724860</v>
      </c>
      <c r="Q93" s="16">
        <v>0</v>
      </c>
      <c r="R93" s="16">
        <v>857388719</v>
      </c>
      <c r="S93" s="16">
        <v>857388719</v>
      </c>
      <c r="T93" s="16">
        <v>0</v>
      </c>
      <c r="U93" s="16">
        <v>0</v>
      </c>
      <c r="V93" s="16">
        <v>0</v>
      </c>
      <c r="W93" s="17">
        <f t="shared" si="15"/>
        <v>0</v>
      </c>
      <c r="X93" s="18">
        <f t="shared" si="10"/>
        <v>0.89393867188695075</v>
      </c>
      <c r="Y93" s="18">
        <f t="shared" si="11"/>
        <v>0.89393867188695075</v>
      </c>
      <c r="Z93" s="18">
        <f t="shared" si="12"/>
        <v>0.10606132811304927</v>
      </c>
      <c r="AA93" s="18">
        <f t="shared" si="13"/>
        <v>1</v>
      </c>
    </row>
    <row r="94" spans="1:27" ht="58" hidden="1" outlineLevel="4" x14ac:dyDescent="0.35">
      <c r="A94" s="14" t="s">
        <v>186</v>
      </c>
      <c r="B94" s="14" t="s">
        <v>29</v>
      </c>
      <c r="C94" s="14" t="s">
        <v>30</v>
      </c>
      <c r="D94" s="14" t="s">
        <v>57</v>
      </c>
      <c r="E94" s="14" t="s">
        <v>54</v>
      </c>
      <c r="F94" s="14" t="s">
        <v>33</v>
      </c>
      <c r="G94" s="14" t="s">
        <v>55</v>
      </c>
      <c r="H94" s="14" t="s">
        <v>35</v>
      </c>
      <c r="I94" s="14" t="s">
        <v>30</v>
      </c>
      <c r="J94" s="15" t="s">
        <v>58</v>
      </c>
      <c r="K94" s="16">
        <v>48149795</v>
      </c>
      <c r="L94" s="16">
        <v>53620704</v>
      </c>
      <c r="M94" s="16">
        <v>0</v>
      </c>
      <c r="N94" s="16">
        <f t="shared" si="14"/>
        <v>53620704</v>
      </c>
      <c r="O94" s="16">
        <v>0</v>
      </c>
      <c r="P94" s="16">
        <v>7290110</v>
      </c>
      <c r="Q94" s="16">
        <v>0</v>
      </c>
      <c r="R94" s="16">
        <v>46330594</v>
      </c>
      <c r="S94" s="16">
        <v>46330594</v>
      </c>
      <c r="T94" s="16">
        <v>0</v>
      </c>
      <c r="U94" s="16">
        <v>0</v>
      </c>
      <c r="V94" s="16">
        <v>0</v>
      </c>
      <c r="W94" s="17">
        <f t="shared" si="15"/>
        <v>0</v>
      </c>
      <c r="X94" s="18">
        <f t="shared" si="10"/>
        <v>0.86404300100200104</v>
      </c>
      <c r="Y94" s="18">
        <f t="shared" si="11"/>
        <v>0.86404300100200104</v>
      </c>
      <c r="Z94" s="18">
        <f t="shared" si="12"/>
        <v>0.13595699899799898</v>
      </c>
      <c r="AA94" s="18">
        <f t="shared" si="13"/>
        <v>1</v>
      </c>
    </row>
    <row r="95" spans="1:27" ht="87" hidden="1" outlineLevel="4" x14ac:dyDescent="0.35">
      <c r="A95" s="14" t="s">
        <v>186</v>
      </c>
      <c r="B95" s="14" t="s">
        <v>29</v>
      </c>
      <c r="C95" s="14" t="s">
        <v>30</v>
      </c>
      <c r="D95" s="14" t="s">
        <v>59</v>
      </c>
      <c r="E95" s="14" t="s">
        <v>54</v>
      </c>
      <c r="F95" s="14" t="s">
        <v>33</v>
      </c>
      <c r="G95" s="14" t="s">
        <v>55</v>
      </c>
      <c r="H95" s="14" t="s">
        <v>35</v>
      </c>
      <c r="I95" s="14" t="s">
        <v>30</v>
      </c>
      <c r="J95" s="15" t="s">
        <v>60</v>
      </c>
      <c r="K95" s="16">
        <v>187828129</v>
      </c>
      <c r="L95" s="16">
        <v>165932573</v>
      </c>
      <c r="M95" s="16">
        <v>0</v>
      </c>
      <c r="N95" s="16">
        <f t="shared" si="14"/>
        <v>165932573</v>
      </c>
      <c r="O95" s="16">
        <v>0</v>
      </c>
      <c r="P95" s="16">
        <v>20952751</v>
      </c>
      <c r="Q95" s="16">
        <v>0</v>
      </c>
      <c r="R95" s="16">
        <v>144979822</v>
      </c>
      <c r="S95" s="16">
        <v>144979822</v>
      </c>
      <c r="T95" s="16">
        <v>0</v>
      </c>
      <c r="U95" s="16">
        <v>0</v>
      </c>
      <c r="V95" s="16">
        <v>0</v>
      </c>
      <c r="W95" s="17">
        <f t="shared" si="15"/>
        <v>0</v>
      </c>
      <c r="X95" s="18">
        <f t="shared" si="10"/>
        <v>0.8737273181438584</v>
      </c>
      <c r="Y95" s="18">
        <f t="shared" si="11"/>
        <v>0.8737273181438584</v>
      </c>
      <c r="Z95" s="18">
        <f t="shared" si="12"/>
        <v>0.12627268185614166</v>
      </c>
      <c r="AA95" s="18">
        <f t="shared" si="13"/>
        <v>1</v>
      </c>
    </row>
    <row r="96" spans="1:27" ht="72.5" hidden="1" outlineLevel="4" x14ac:dyDescent="0.35">
      <c r="A96" s="14" t="s">
        <v>186</v>
      </c>
      <c r="B96" s="14" t="s">
        <v>29</v>
      </c>
      <c r="C96" s="14" t="s">
        <v>30</v>
      </c>
      <c r="D96" s="14" t="s">
        <v>61</v>
      </c>
      <c r="E96" s="14" t="s">
        <v>54</v>
      </c>
      <c r="F96" s="14" t="s">
        <v>33</v>
      </c>
      <c r="G96" s="14" t="s">
        <v>55</v>
      </c>
      <c r="H96" s="14" t="s">
        <v>35</v>
      </c>
      <c r="I96" s="14" t="s">
        <v>30</v>
      </c>
      <c r="J96" s="15" t="s">
        <v>62</v>
      </c>
      <c r="K96" s="16">
        <v>288898760</v>
      </c>
      <c r="L96" s="16">
        <v>311924223</v>
      </c>
      <c r="M96" s="16">
        <v>0</v>
      </c>
      <c r="N96" s="16">
        <f t="shared" si="14"/>
        <v>311924223</v>
      </c>
      <c r="O96" s="16">
        <v>0</v>
      </c>
      <c r="P96" s="16">
        <v>33940638</v>
      </c>
      <c r="Q96" s="16">
        <v>0</v>
      </c>
      <c r="R96" s="16">
        <v>277983585</v>
      </c>
      <c r="S96" s="16">
        <v>277983585</v>
      </c>
      <c r="T96" s="16">
        <v>0</v>
      </c>
      <c r="U96" s="16">
        <v>0</v>
      </c>
      <c r="V96" s="16">
        <v>0</v>
      </c>
      <c r="W96" s="17">
        <f t="shared" si="15"/>
        <v>0</v>
      </c>
      <c r="X96" s="18">
        <f t="shared" si="10"/>
        <v>0.89118947649025637</v>
      </c>
      <c r="Y96" s="18">
        <f t="shared" si="11"/>
        <v>0.89118947649025637</v>
      </c>
      <c r="Z96" s="18">
        <f t="shared" si="12"/>
        <v>0.10881052350974359</v>
      </c>
      <c r="AA96" s="18">
        <f t="shared" si="13"/>
        <v>1</v>
      </c>
    </row>
    <row r="97" spans="1:27" ht="72.5" hidden="1" outlineLevel="4" x14ac:dyDescent="0.35">
      <c r="A97" s="14" t="s">
        <v>186</v>
      </c>
      <c r="B97" s="14" t="s">
        <v>29</v>
      </c>
      <c r="C97" s="14" t="s">
        <v>30</v>
      </c>
      <c r="D97" s="14" t="s">
        <v>63</v>
      </c>
      <c r="E97" s="14" t="s">
        <v>54</v>
      </c>
      <c r="F97" s="14" t="s">
        <v>33</v>
      </c>
      <c r="G97" s="14" t="s">
        <v>55</v>
      </c>
      <c r="H97" s="14" t="s">
        <v>35</v>
      </c>
      <c r="I97" s="14" t="s">
        <v>30</v>
      </c>
      <c r="J97" s="15" t="s">
        <v>64</v>
      </c>
      <c r="K97" s="16">
        <v>144449381</v>
      </c>
      <c r="L97" s="16">
        <v>156650710</v>
      </c>
      <c r="M97" s="16">
        <v>0</v>
      </c>
      <c r="N97" s="16">
        <f t="shared" si="14"/>
        <v>156650710</v>
      </c>
      <c r="O97" s="16">
        <v>0</v>
      </c>
      <c r="P97" s="16">
        <v>17659044</v>
      </c>
      <c r="Q97" s="16">
        <v>0</v>
      </c>
      <c r="R97" s="16">
        <v>138991666</v>
      </c>
      <c r="S97" s="16">
        <v>138991666</v>
      </c>
      <c r="T97" s="16">
        <v>0</v>
      </c>
      <c r="U97" s="16">
        <v>0</v>
      </c>
      <c r="V97" s="16">
        <v>0</v>
      </c>
      <c r="W97" s="17">
        <f t="shared" si="15"/>
        <v>0</v>
      </c>
      <c r="X97" s="18">
        <f t="shared" si="10"/>
        <v>0.88727121632579897</v>
      </c>
      <c r="Y97" s="18">
        <f t="shared" si="11"/>
        <v>0.88727121632579897</v>
      </c>
      <c r="Z97" s="18">
        <f t="shared" si="12"/>
        <v>0.11272878367420103</v>
      </c>
      <c r="AA97" s="18">
        <f t="shared" si="13"/>
        <v>1</v>
      </c>
    </row>
    <row r="98" spans="1:27" ht="58" hidden="1" outlineLevel="4" x14ac:dyDescent="0.35">
      <c r="A98" s="14" t="s">
        <v>186</v>
      </c>
      <c r="B98" s="14" t="s">
        <v>29</v>
      </c>
      <c r="C98" s="14" t="s">
        <v>30</v>
      </c>
      <c r="D98" s="14" t="s">
        <v>65</v>
      </c>
      <c r="E98" s="14" t="s">
        <v>54</v>
      </c>
      <c r="F98" s="14" t="s">
        <v>33</v>
      </c>
      <c r="G98" s="14" t="s">
        <v>55</v>
      </c>
      <c r="H98" s="14" t="s">
        <v>35</v>
      </c>
      <c r="I98" s="14" t="s">
        <v>30</v>
      </c>
      <c r="J98" s="15" t="s">
        <v>66</v>
      </c>
      <c r="K98" s="16">
        <v>350080413</v>
      </c>
      <c r="L98" s="16">
        <v>377352311.06</v>
      </c>
      <c r="M98" s="16">
        <v>0</v>
      </c>
      <c r="N98" s="16">
        <f t="shared" si="14"/>
        <v>377352311.06</v>
      </c>
      <c r="O98" s="16">
        <v>0</v>
      </c>
      <c r="P98" s="16">
        <v>0</v>
      </c>
      <c r="Q98" s="16">
        <v>0</v>
      </c>
      <c r="R98" s="16">
        <v>345708306</v>
      </c>
      <c r="S98" s="16">
        <v>345708306</v>
      </c>
      <c r="T98" s="16">
        <v>31644005.059999999</v>
      </c>
      <c r="U98" s="16">
        <v>31644005.059999999</v>
      </c>
      <c r="V98" s="16">
        <v>0</v>
      </c>
      <c r="W98" s="17">
        <f t="shared" si="15"/>
        <v>31644005.059999999</v>
      </c>
      <c r="X98" s="18">
        <f t="shared" si="10"/>
        <v>0.91614201335852286</v>
      </c>
      <c r="Y98" s="18">
        <f t="shared" si="11"/>
        <v>0.91614201335852286</v>
      </c>
      <c r="Z98" s="18">
        <f t="shared" si="12"/>
        <v>0</v>
      </c>
      <c r="AA98" s="18">
        <f t="shared" si="13"/>
        <v>0.91614201335852286</v>
      </c>
    </row>
    <row r="99" spans="1:27" hidden="1" outlineLevel="3" x14ac:dyDescent="0.35">
      <c r="A99" s="35"/>
      <c r="B99" s="37"/>
      <c r="C99" s="36" t="s">
        <v>491</v>
      </c>
      <c r="D99" s="37"/>
      <c r="E99" s="37"/>
      <c r="F99" s="37"/>
      <c r="G99" s="37"/>
      <c r="H99" s="37"/>
      <c r="I99" s="37"/>
      <c r="J99" s="38"/>
      <c r="K99" s="39">
        <f t="shared" ref="K99:W99" si="19">SUBTOTAL(9,K85:K98)</f>
        <v>13145430028</v>
      </c>
      <c r="L99" s="39">
        <f t="shared" si="19"/>
        <v>13189742658.059999</v>
      </c>
      <c r="M99" s="39">
        <f t="shared" si="19"/>
        <v>0</v>
      </c>
      <c r="N99" s="39">
        <f t="shared" si="19"/>
        <v>13189742658.059999</v>
      </c>
      <c r="O99" s="39">
        <f t="shared" si="19"/>
        <v>0</v>
      </c>
      <c r="P99" s="39">
        <f t="shared" si="19"/>
        <v>181667880.90000001</v>
      </c>
      <c r="Q99" s="39">
        <f t="shared" si="19"/>
        <v>0</v>
      </c>
      <c r="R99" s="39">
        <f t="shared" si="19"/>
        <v>11049270754.02</v>
      </c>
      <c r="S99" s="39">
        <f t="shared" si="19"/>
        <v>11049270754.02</v>
      </c>
      <c r="T99" s="39">
        <f t="shared" si="19"/>
        <v>1958804023.1399999</v>
      </c>
      <c r="U99" s="39">
        <f t="shared" si="19"/>
        <v>1958804023.1399999</v>
      </c>
      <c r="V99" s="39">
        <f t="shared" si="19"/>
        <v>0</v>
      </c>
      <c r="W99" s="40">
        <f t="shared" si="19"/>
        <v>1958804023.1399999</v>
      </c>
      <c r="X99" s="41">
        <f t="shared" si="10"/>
        <v>0.83771693204855691</v>
      </c>
      <c r="Y99" s="41">
        <f t="shared" si="11"/>
        <v>0.83771693204855691</v>
      </c>
      <c r="Z99" s="41">
        <f t="shared" si="12"/>
        <v>1.3773421181116543E-2</v>
      </c>
      <c r="AA99" s="41">
        <f t="shared" si="13"/>
        <v>0.85149035322967348</v>
      </c>
    </row>
    <row r="100" spans="1:27" hidden="1" outlineLevel="4" x14ac:dyDescent="0.35">
      <c r="A100" s="14" t="s">
        <v>186</v>
      </c>
      <c r="B100" s="14" t="s">
        <v>29</v>
      </c>
      <c r="C100" s="14" t="s">
        <v>67</v>
      </c>
      <c r="D100" s="14" t="s">
        <v>187</v>
      </c>
      <c r="E100" s="14" t="s">
        <v>32</v>
      </c>
      <c r="F100" s="14" t="s">
        <v>33</v>
      </c>
      <c r="G100" s="14" t="s">
        <v>69</v>
      </c>
      <c r="H100" s="14" t="s">
        <v>35</v>
      </c>
      <c r="I100" s="14" t="s">
        <v>30</v>
      </c>
      <c r="J100" s="15" t="s">
        <v>188</v>
      </c>
      <c r="K100" s="16">
        <v>5229220639</v>
      </c>
      <c r="L100" s="16">
        <v>4546944880</v>
      </c>
      <c r="M100" s="16">
        <v>0</v>
      </c>
      <c r="N100" s="16">
        <f t="shared" si="14"/>
        <v>4546944880</v>
      </c>
      <c r="O100" s="16">
        <v>5939171.54</v>
      </c>
      <c r="P100" s="16">
        <v>966365740.35000002</v>
      </c>
      <c r="Q100" s="16">
        <v>35234423.780000001</v>
      </c>
      <c r="R100" s="16">
        <v>3381088776.0700002</v>
      </c>
      <c r="S100" s="16">
        <v>3299276605.71</v>
      </c>
      <c r="T100" s="16">
        <v>158316768.25999999</v>
      </c>
      <c r="U100" s="16">
        <v>158316768.25999999</v>
      </c>
      <c r="V100" s="16">
        <v>36000000</v>
      </c>
      <c r="W100" s="17">
        <f t="shared" si="15"/>
        <v>158316768.25999999</v>
      </c>
      <c r="X100" s="18">
        <f t="shared" si="10"/>
        <v>0.74359572532799212</v>
      </c>
      <c r="Y100" s="18">
        <f t="shared" si="11"/>
        <v>0.74359572532799212</v>
      </c>
      <c r="Z100" s="18">
        <f t="shared" si="12"/>
        <v>0.22158600164733028</v>
      </c>
      <c r="AA100" s="18">
        <f t="shared" si="13"/>
        <v>0.96518172697532245</v>
      </c>
    </row>
    <row r="101" spans="1:27" hidden="1" outlineLevel="4" x14ac:dyDescent="0.35">
      <c r="A101" s="14" t="s">
        <v>186</v>
      </c>
      <c r="B101" s="14" t="s">
        <v>29</v>
      </c>
      <c r="C101" s="14" t="s">
        <v>67</v>
      </c>
      <c r="D101" s="14" t="s">
        <v>189</v>
      </c>
      <c r="E101" s="14" t="s">
        <v>32</v>
      </c>
      <c r="F101" s="14" t="s">
        <v>33</v>
      </c>
      <c r="G101" s="14" t="s">
        <v>69</v>
      </c>
      <c r="H101" s="14" t="s">
        <v>35</v>
      </c>
      <c r="I101" s="14" t="s">
        <v>30</v>
      </c>
      <c r="J101" s="15" t="s">
        <v>190</v>
      </c>
      <c r="K101" s="16">
        <v>48701373</v>
      </c>
      <c r="L101" s="16">
        <v>52701373</v>
      </c>
      <c r="M101" s="16">
        <v>0</v>
      </c>
      <c r="N101" s="16">
        <f t="shared" si="14"/>
        <v>52701373</v>
      </c>
      <c r="O101" s="16">
        <v>0</v>
      </c>
      <c r="P101" s="16">
        <v>12211365.09</v>
      </c>
      <c r="Q101" s="16">
        <v>0</v>
      </c>
      <c r="R101" s="16">
        <v>40380351.689999998</v>
      </c>
      <c r="S101" s="16">
        <v>40380351.689999998</v>
      </c>
      <c r="T101" s="16">
        <v>109656.22</v>
      </c>
      <c r="U101" s="16">
        <v>109656.22</v>
      </c>
      <c r="V101" s="16">
        <v>0</v>
      </c>
      <c r="W101" s="17">
        <f t="shared" si="15"/>
        <v>109656.22</v>
      </c>
      <c r="X101" s="18">
        <f t="shared" si="10"/>
        <v>0.7662106201673341</v>
      </c>
      <c r="Y101" s="18">
        <f t="shared" si="11"/>
        <v>0.7662106201673341</v>
      </c>
      <c r="Z101" s="18">
        <f t="shared" si="12"/>
        <v>0.23170867085379351</v>
      </c>
      <c r="AA101" s="18">
        <f t="shared" si="13"/>
        <v>0.99791929102112764</v>
      </c>
    </row>
    <row r="102" spans="1:27" hidden="1" outlineLevel="4" x14ac:dyDescent="0.35">
      <c r="A102" s="14" t="s">
        <v>186</v>
      </c>
      <c r="B102" s="14" t="s">
        <v>29</v>
      </c>
      <c r="C102" s="14" t="s">
        <v>67</v>
      </c>
      <c r="D102" s="14" t="s">
        <v>191</v>
      </c>
      <c r="E102" s="14" t="s">
        <v>32</v>
      </c>
      <c r="F102" s="14" t="s">
        <v>33</v>
      </c>
      <c r="G102" s="14" t="s">
        <v>69</v>
      </c>
      <c r="H102" s="14" t="s">
        <v>35</v>
      </c>
      <c r="I102" s="14" t="s">
        <v>30</v>
      </c>
      <c r="J102" s="15" t="s">
        <v>192</v>
      </c>
      <c r="K102" s="16">
        <v>154018336</v>
      </c>
      <c r="L102" s="16">
        <v>150518336</v>
      </c>
      <c r="M102" s="16">
        <v>0</v>
      </c>
      <c r="N102" s="16">
        <f t="shared" si="14"/>
        <v>150518336</v>
      </c>
      <c r="O102" s="16">
        <v>0</v>
      </c>
      <c r="P102" s="16">
        <v>34651038.890000001</v>
      </c>
      <c r="Q102" s="16">
        <v>0</v>
      </c>
      <c r="R102" s="16">
        <v>115841352.22</v>
      </c>
      <c r="S102" s="16">
        <v>114233189.48999999</v>
      </c>
      <c r="T102" s="16">
        <v>25944.89</v>
      </c>
      <c r="U102" s="16">
        <v>25944.89</v>
      </c>
      <c r="V102" s="16">
        <v>0</v>
      </c>
      <c r="W102" s="17">
        <f t="shared" si="15"/>
        <v>25944.89</v>
      </c>
      <c r="X102" s="18">
        <f t="shared" si="10"/>
        <v>0.76961621619308895</v>
      </c>
      <c r="Y102" s="18">
        <f t="shared" si="11"/>
        <v>0.76961621619308895</v>
      </c>
      <c r="Z102" s="18">
        <f t="shared" si="12"/>
        <v>0.23021141351177307</v>
      </c>
      <c r="AA102" s="18">
        <f t="shared" si="13"/>
        <v>0.99982762970486205</v>
      </c>
    </row>
    <row r="103" spans="1:27" hidden="1" outlineLevel="4" x14ac:dyDescent="0.35">
      <c r="A103" s="14" t="s">
        <v>186</v>
      </c>
      <c r="B103" s="14" t="s">
        <v>29</v>
      </c>
      <c r="C103" s="14" t="s">
        <v>67</v>
      </c>
      <c r="D103" s="14" t="s">
        <v>193</v>
      </c>
      <c r="E103" s="14" t="s">
        <v>32</v>
      </c>
      <c r="F103" s="14" t="s">
        <v>33</v>
      </c>
      <c r="G103" s="14" t="s">
        <v>69</v>
      </c>
      <c r="H103" s="14" t="s">
        <v>35</v>
      </c>
      <c r="I103" s="14" t="s">
        <v>30</v>
      </c>
      <c r="J103" s="15" t="s">
        <v>194</v>
      </c>
      <c r="K103" s="16">
        <v>494120155</v>
      </c>
      <c r="L103" s="16">
        <v>530120155</v>
      </c>
      <c r="M103" s="16">
        <v>0</v>
      </c>
      <c r="N103" s="16">
        <f t="shared" si="14"/>
        <v>530120155</v>
      </c>
      <c r="O103" s="16">
        <v>0</v>
      </c>
      <c r="P103" s="16">
        <v>157302771</v>
      </c>
      <c r="Q103" s="16">
        <v>0</v>
      </c>
      <c r="R103" s="16">
        <v>372817383.60000002</v>
      </c>
      <c r="S103" s="16">
        <v>370960967.95999998</v>
      </c>
      <c r="T103" s="16">
        <v>0.4</v>
      </c>
      <c r="U103" s="16">
        <v>0.4</v>
      </c>
      <c r="V103" s="16">
        <v>0</v>
      </c>
      <c r="W103" s="17">
        <f t="shared" si="15"/>
        <v>0.4</v>
      </c>
      <c r="X103" s="18">
        <f t="shared" si="10"/>
        <v>0.70326958913682502</v>
      </c>
      <c r="Y103" s="18">
        <f t="shared" si="11"/>
        <v>0.70326958913682502</v>
      </c>
      <c r="Z103" s="18">
        <f t="shared" si="12"/>
        <v>0.29673041010862905</v>
      </c>
      <c r="AA103" s="18">
        <f t="shared" si="13"/>
        <v>0.99999999924545402</v>
      </c>
    </row>
    <row r="104" spans="1:27" hidden="1" outlineLevel="4" x14ac:dyDescent="0.35">
      <c r="A104" s="14" t="s">
        <v>186</v>
      </c>
      <c r="B104" s="14" t="s">
        <v>29</v>
      </c>
      <c r="C104" s="14" t="s">
        <v>67</v>
      </c>
      <c r="D104" s="14" t="s">
        <v>195</v>
      </c>
      <c r="E104" s="14" t="s">
        <v>32</v>
      </c>
      <c r="F104" s="14" t="s">
        <v>33</v>
      </c>
      <c r="G104" s="14" t="s">
        <v>69</v>
      </c>
      <c r="H104" s="14" t="s">
        <v>35</v>
      </c>
      <c r="I104" s="14" t="s">
        <v>30</v>
      </c>
      <c r="J104" s="15" t="s">
        <v>196</v>
      </c>
      <c r="K104" s="16">
        <v>5000000</v>
      </c>
      <c r="L104" s="16">
        <v>9000000</v>
      </c>
      <c r="M104" s="16">
        <v>0</v>
      </c>
      <c r="N104" s="16">
        <f t="shared" si="14"/>
        <v>9000000</v>
      </c>
      <c r="O104" s="16">
        <v>0</v>
      </c>
      <c r="P104" s="16">
        <v>2789530.01</v>
      </c>
      <c r="Q104" s="16">
        <v>0</v>
      </c>
      <c r="R104" s="16">
        <v>2513244.2999999998</v>
      </c>
      <c r="S104" s="16">
        <v>2513244.2999999998</v>
      </c>
      <c r="T104" s="16">
        <v>3697225.69</v>
      </c>
      <c r="U104" s="16">
        <v>3697225.69</v>
      </c>
      <c r="V104" s="16">
        <v>3675473.74</v>
      </c>
      <c r="W104" s="17">
        <f t="shared" si="15"/>
        <v>3697225.69</v>
      </c>
      <c r="X104" s="18">
        <f t="shared" si="10"/>
        <v>0.27924936666666667</v>
      </c>
      <c r="Y104" s="18">
        <f t="shared" si="11"/>
        <v>0.27924936666666667</v>
      </c>
      <c r="Z104" s="18">
        <f t="shared" si="12"/>
        <v>0.30994777888888886</v>
      </c>
      <c r="AA104" s="18">
        <f t="shared" si="13"/>
        <v>0.58919714555555558</v>
      </c>
    </row>
    <row r="105" spans="1:27" hidden="1" outlineLevel="4" x14ac:dyDescent="0.35">
      <c r="A105" s="14" t="s">
        <v>186</v>
      </c>
      <c r="B105" s="14" t="s">
        <v>29</v>
      </c>
      <c r="C105" s="14" t="s">
        <v>67</v>
      </c>
      <c r="D105" s="14" t="s">
        <v>197</v>
      </c>
      <c r="E105" s="14" t="s">
        <v>32</v>
      </c>
      <c r="F105" s="14" t="s">
        <v>33</v>
      </c>
      <c r="G105" s="14" t="s">
        <v>69</v>
      </c>
      <c r="H105" s="14" t="s">
        <v>35</v>
      </c>
      <c r="I105" s="14" t="s">
        <v>30</v>
      </c>
      <c r="J105" s="15" t="s">
        <v>198</v>
      </c>
      <c r="K105" s="16">
        <v>117705326</v>
      </c>
      <c r="L105" s="16">
        <v>133205326</v>
      </c>
      <c r="M105" s="16">
        <v>0</v>
      </c>
      <c r="N105" s="16">
        <f t="shared" si="14"/>
        <v>133205326</v>
      </c>
      <c r="O105" s="16">
        <v>0</v>
      </c>
      <c r="P105" s="16">
        <v>38234091.659999996</v>
      </c>
      <c r="Q105" s="16">
        <v>0</v>
      </c>
      <c r="R105" s="16">
        <v>87040222.849999994</v>
      </c>
      <c r="S105" s="16">
        <v>87040222.849999994</v>
      </c>
      <c r="T105" s="16">
        <v>7931011.4900000002</v>
      </c>
      <c r="U105" s="16">
        <v>7931011.4900000002</v>
      </c>
      <c r="V105" s="16">
        <v>7873694.5599999996</v>
      </c>
      <c r="W105" s="17">
        <f t="shared" si="15"/>
        <v>7931011.4900000002</v>
      </c>
      <c r="X105" s="18">
        <f t="shared" si="10"/>
        <v>0.65342899915278163</v>
      </c>
      <c r="Y105" s="18">
        <f t="shared" si="11"/>
        <v>0.65342899915278163</v>
      </c>
      <c r="Z105" s="18">
        <f t="shared" si="12"/>
        <v>0.28703125323982914</v>
      </c>
      <c r="AA105" s="18">
        <f t="shared" si="13"/>
        <v>0.94046025239261077</v>
      </c>
    </row>
    <row r="106" spans="1:27" hidden="1" outlineLevel="4" x14ac:dyDescent="0.35">
      <c r="A106" s="14" t="s">
        <v>186</v>
      </c>
      <c r="B106" s="14" t="s">
        <v>29</v>
      </c>
      <c r="C106" s="14" t="s">
        <v>67</v>
      </c>
      <c r="D106" s="14" t="s">
        <v>199</v>
      </c>
      <c r="E106" s="14" t="s">
        <v>32</v>
      </c>
      <c r="F106" s="14" t="s">
        <v>33</v>
      </c>
      <c r="G106" s="14" t="s">
        <v>69</v>
      </c>
      <c r="H106" s="14" t="s">
        <v>35</v>
      </c>
      <c r="I106" s="14" t="s">
        <v>30</v>
      </c>
      <c r="J106" s="15" t="s">
        <v>200</v>
      </c>
      <c r="K106" s="16">
        <v>4034165</v>
      </c>
      <c r="L106" s="16">
        <v>19507264</v>
      </c>
      <c r="M106" s="16">
        <v>0</v>
      </c>
      <c r="N106" s="16">
        <f t="shared" si="14"/>
        <v>19507264</v>
      </c>
      <c r="O106" s="16">
        <v>235527.02</v>
      </c>
      <c r="P106" s="16">
        <v>2394750.37</v>
      </c>
      <c r="Q106" s="16">
        <v>0</v>
      </c>
      <c r="R106" s="16">
        <v>8960942.3800000008</v>
      </c>
      <c r="S106" s="16">
        <v>3440270.98</v>
      </c>
      <c r="T106" s="16">
        <v>7916044.2300000004</v>
      </c>
      <c r="U106" s="16">
        <v>7916044.2300000004</v>
      </c>
      <c r="V106" s="16">
        <v>7915944.25</v>
      </c>
      <c r="W106" s="17">
        <f t="shared" si="15"/>
        <v>7916044.2300000004</v>
      </c>
      <c r="X106" s="18">
        <f t="shared" si="10"/>
        <v>0.45936438754301989</v>
      </c>
      <c r="Y106" s="18">
        <f t="shared" si="11"/>
        <v>0.45936438754301989</v>
      </c>
      <c r="Z106" s="18">
        <f t="shared" si="12"/>
        <v>0.13483579193883879</v>
      </c>
      <c r="AA106" s="18">
        <f t="shared" si="13"/>
        <v>0.59420017948185866</v>
      </c>
    </row>
    <row r="107" spans="1:27" hidden="1" outlineLevel="4" x14ac:dyDescent="0.35">
      <c r="A107" s="14" t="s">
        <v>186</v>
      </c>
      <c r="B107" s="14" t="s">
        <v>29</v>
      </c>
      <c r="C107" s="14" t="s">
        <v>67</v>
      </c>
      <c r="D107" s="14" t="s">
        <v>68</v>
      </c>
      <c r="E107" s="14" t="s">
        <v>32</v>
      </c>
      <c r="F107" s="14" t="s">
        <v>33</v>
      </c>
      <c r="G107" s="14" t="s">
        <v>69</v>
      </c>
      <c r="H107" s="14" t="s">
        <v>35</v>
      </c>
      <c r="I107" s="14" t="s">
        <v>30</v>
      </c>
      <c r="J107" s="15" t="s">
        <v>70</v>
      </c>
      <c r="K107" s="16">
        <v>12574064</v>
      </c>
      <c r="L107" s="16">
        <v>22574064</v>
      </c>
      <c r="M107" s="16">
        <v>0</v>
      </c>
      <c r="N107" s="16">
        <f t="shared" si="14"/>
        <v>22574064</v>
      </c>
      <c r="O107" s="16">
        <v>0</v>
      </c>
      <c r="P107" s="16">
        <v>9544249.9800000004</v>
      </c>
      <c r="Q107" s="16">
        <v>251026</v>
      </c>
      <c r="R107" s="16">
        <v>8600102.3000000007</v>
      </c>
      <c r="S107" s="16">
        <v>8600102.3000000007</v>
      </c>
      <c r="T107" s="16">
        <v>4178685.72</v>
      </c>
      <c r="U107" s="16">
        <v>4178685.72</v>
      </c>
      <c r="V107" s="16">
        <v>0</v>
      </c>
      <c r="W107" s="17">
        <f t="shared" si="15"/>
        <v>4178685.72</v>
      </c>
      <c r="X107" s="18">
        <f t="shared" si="10"/>
        <v>0.3809727083258026</v>
      </c>
      <c r="Y107" s="18">
        <f t="shared" si="11"/>
        <v>0.3809727083258026</v>
      </c>
      <c r="Z107" s="18">
        <f t="shared" si="12"/>
        <v>0.43391725920507712</v>
      </c>
      <c r="AA107" s="18">
        <f t="shared" si="13"/>
        <v>0.81488996753087972</v>
      </c>
    </row>
    <row r="108" spans="1:27" hidden="1" outlineLevel="4" x14ac:dyDescent="0.35">
      <c r="A108" s="14" t="s">
        <v>186</v>
      </c>
      <c r="B108" s="14" t="s">
        <v>29</v>
      </c>
      <c r="C108" s="14" t="s">
        <v>67</v>
      </c>
      <c r="D108" s="14" t="s">
        <v>201</v>
      </c>
      <c r="E108" s="14" t="s">
        <v>32</v>
      </c>
      <c r="F108" s="14" t="s">
        <v>33</v>
      </c>
      <c r="G108" s="14" t="s">
        <v>69</v>
      </c>
      <c r="H108" s="14" t="s">
        <v>35</v>
      </c>
      <c r="I108" s="14" t="s">
        <v>30</v>
      </c>
      <c r="J108" s="15" t="s">
        <v>202</v>
      </c>
      <c r="K108" s="16">
        <v>0</v>
      </c>
      <c r="L108" s="16">
        <v>1500000</v>
      </c>
      <c r="M108" s="16">
        <v>0</v>
      </c>
      <c r="N108" s="16">
        <f t="shared" si="14"/>
        <v>1500000</v>
      </c>
      <c r="O108" s="16">
        <v>0</v>
      </c>
      <c r="P108" s="16">
        <v>483000</v>
      </c>
      <c r="Q108" s="16">
        <v>0</v>
      </c>
      <c r="R108" s="16">
        <v>1017000</v>
      </c>
      <c r="S108" s="16">
        <v>1017000</v>
      </c>
      <c r="T108" s="16">
        <v>0</v>
      </c>
      <c r="U108" s="16">
        <v>0</v>
      </c>
      <c r="V108" s="16">
        <v>0</v>
      </c>
      <c r="W108" s="17">
        <f t="shared" si="15"/>
        <v>0</v>
      </c>
      <c r="X108" s="18">
        <f t="shared" si="10"/>
        <v>0.67800000000000005</v>
      </c>
      <c r="Y108" s="18">
        <f t="shared" si="11"/>
        <v>0.67800000000000005</v>
      </c>
      <c r="Z108" s="18">
        <f t="shared" si="12"/>
        <v>0.32200000000000001</v>
      </c>
      <c r="AA108" s="18">
        <f t="shared" si="13"/>
        <v>1</v>
      </c>
    </row>
    <row r="109" spans="1:27" ht="29" hidden="1" outlineLevel="4" x14ac:dyDescent="0.35">
      <c r="A109" s="14" t="s">
        <v>186</v>
      </c>
      <c r="B109" s="14" t="s">
        <v>29</v>
      </c>
      <c r="C109" s="14" t="s">
        <v>67</v>
      </c>
      <c r="D109" s="14" t="s">
        <v>203</v>
      </c>
      <c r="E109" s="14" t="s">
        <v>32</v>
      </c>
      <c r="F109" s="14" t="s">
        <v>33</v>
      </c>
      <c r="G109" s="14" t="s">
        <v>69</v>
      </c>
      <c r="H109" s="14" t="s">
        <v>35</v>
      </c>
      <c r="I109" s="14" t="s">
        <v>30</v>
      </c>
      <c r="J109" s="15" t="s">
        <v>204</v>
      </c>
      <c r="K109" s="16">
        <v>42000000</v>
      </c>
      <c r="L109" s="16">
        <v>34568926</v>
      </c>
      <c r="M109" s="16">
        <v>0</v>
      </c>
      <c r="N109" s="16">
        <f t="shared" si="14"/>
        <v>34568926</v>
      </c>
      <c r="O109" s="16">
        <v>0</v>
      </c>
      <c r="P109" s="16">
        <v>5465625.5</v>
      </c>
      <c r="Q109" s="16">
        <v>0</v>
      </c>
      <c r="R109" s="16">
        <v>25925829.34</v>
      </c>
      <c r="S109" s="16">
        <v>23853715.57</v>
      </c>
      <c r="T109" s="16">
        <v>3177471.16</v>
      </c>
      <c r="U109" s="16">
        <v>3177471.16</v>
      </c>
      <c r="V109" s="16">
        <v>0</v>
      </c>
      <c r="W109" s="17">
        <f t="shared" si="15"/>
        <v>3177471.16</v>
      </c>
      <c r="X109" s="18">
        <f t="shared" si="10"/>
        <v>0.74997497289907122</v>
      </c>
      <c r="Y109" s="18">
        <f t="shared" si="11"/>
        <v>0.74997497289907122</v>
      </c>
      <c r="Z109" s="18">
        <f t="shared" si="12"/>
        <v>0.15810805056541241</v>
      </c>
      <c r="AA109" s="18">
        <f t="shared" si="13"/>
        <v>0.90808302346448366</v>
      </c>
    </row>
    <row r="110" spans="1:27" hidden="1" outlineLevel="4" x14ac:dyDescent="0.35">
      <c r="A110" s="14" t="s">
        <v>186</v>
      </c>
      <c r="B110" s="14" t="s">
        <v>29</v>
      </c>
      <c r="C110" s="14" t="s">
        <v>67</v>
      </c>
      <c r="D110" s="14" t="s">
        <v>75</v>
      </c>
      <c r="E110" s="14" t="s">
        <v>32</v>
      </c>
      <c r="F110" s="14" t="s">
        <v>33</v>
      </c>
      <c r="G110" s="14" t="s">
        <v>69</v>
      </c>
      <c r="H110" s="14" t="s">
        <v>35</v>
      </c>
      <c r="I110" s="14" t="s">
        <v>30</v>
      </c>
      <c r="J110" s="15" t="s">
        <v>76</v>
      </c>
      <c r="K110" s="16">
        <v>23685754</v>
      </c>
      <c r="L110" s="16">
        <v>890440</v>
      </c>
      <c r="M110" s="16">
        <v>0</v>
      </c>
      <c r="N110" s="16">
        <f t="shared" si="14"/>
        <v>890440</v>
      </c>
      <c r="O110" s="16">
        <v>0</v>
      </c>
      <c r="P110" s="16">
        <v>0</v>
      </c>
      <c r="Q110" s="16">
        <v>0</v>
      </c>
      <c r="R110" s="16">
        <v>890440</v>
      </c>
      <c r="S110" s="16">
        <v>890440</v>
      </c>
      <c r="T110" s="16">
        <v>0</v>
      </c>
      <c r="U110" s="16">
        <v>0</v>
      </c>
      <c r="V110" s="16">
        <v>0</v>
      </c>
      <c r="W110" s="17">
        <f t="shared" si="15"/>
        <v>0</v>
      </c>
      <c r="X110" s="18">
        <f t="shared" si="10"/>
        <v>1</v>
      </c>
      <c r="Y110" s="18">
        <f t="shared" si="11"/>
        <v>1</v>
      </c>
      <c r="Z110" s="18">
        <f t="shared" si="12"/>
        <v>0</v>
      </c>
      <c r="AA110" s="18">
        <f t="shared" si="13"/>
        <v>1</v>
      </c>
    </row>
    <row r="111" spans="1:27" ht="116" hidden="1" outlineLevel="4" x14ac:dyDescent="0.35">
      <c r="A111" s="14" t="s">
        <v>186</v>
      </c>
      <c r="B111" s="14" t="s">
        <v>29</v>
      </c>
      <c r="C111" s="14" t="s">
        <v>67</v>
      </c>
      <c r="D111" s="14" t="s">
        <v>205</v>
      </c>
      <c r="E111" s="14" t="s">
        <v>32</v>
      </c>
      <c r="F111" s="14" t="s">
        <v>33</v>
      </c>
      <c r="G111" s="14" t="s">
        <v>69</v>
      </c>
      <c r="H111" s="14" t="s">
        <v>35</v>
      </c>
      <c r="I111" s="14" t="s">
        <v>30</v>
      </c>
      <c r="J111" s="15" t="s">
        <v>206</v>
      </c>
      <c r="K111" s="16">
        <v>0</v>
      </c>
      <c r="L111" s="16">
        <v>48659638</v>
      </c>
      <c r="M111" s="16">
        <v>0</v>
      </c>
      <c r="N111" s="16">
        <f t="shared" si="14"/>
        <v>48659638</v>
      </c>
      <c r="O111" s="16">
        <v>0</v>
      </c>
      <c r="P111" s="16">
        <v>28154628</v>
      </c>
      <c r="Q111" s="16">
        <v>0</v>
      </c>
      <c r="R111" s="16">
        <v>20464243.5</v>
      </c>
      <c r="S111" s="16">
        <v>20464243.5</v>
      </c>
      <c r="T111" s="16">
        <v>40766.5</v>
      </c>
      <c r="U111" s="16">
        <v>40766.5</v>
      </c>
      <c r="V111" s="16">
        <v>0</v>
      </c>
      <c r="W111" s="17">
        <f t="shared" si="15"/>
        <v>40766.5</v>
      </c>
      <c r="X111" s="18">
        <f t="shared" si="10"/>
        <v>0.42055889318371009</v>
      </c>
      <c r="Y111" s="18">
        <f t="shared" si="11"/>
        <v>0.42055889318371009</v>
      </c>
      <c r="Z111" s="18">
        <f t="shared" si="12"/>
        <v>0.57860331801070941</v>
      </c>
      <c r="AA111" s="18">
        <f t="shared" si="13"/>
        <v>0.9991622111944195</v>
      </c>
    </row>
    <row r="112" spans="1:27" ht="290" hidden="1" outlineLevel="4" x14ac:dyDescent="0.35">
      <c r="A112" s="14" t="s">
        <v>186</v>
      </c>
      <c r="B112" s="14" t="s">
        <v>29</v>
      </c>
      <c r="C112" s="14" t="s">
        <v>67</v>
      </c>
      <c r="D112" s="14" t="s">
        <v>207</v>
      </c>
      <c r="E112" s="14" t="s">
        <v>32</v>
      </c>
      <c r="F112" s="14" t="s">
        <v>33</v>
      </c>
      <c r="G112" s="14" t="s">
        <v>69</v>
      </c>
      <c r="H112" s="14" t="s">
        <v>35</v>
      </c>
      <c r="I112" s="14" t="s">
        <v>30</v>
      </c>
      <c r="J112" s="15" t="s">
        <v>208</v>
      </c>
      <c r="K112" s="16">
        <v>1262134894</v>
      </c>
      <c r="L112" s="16">
        <v>1420744031</v>
      </c>
      <c r="M112" s="16">
        <v>0</v>
      </c>
      <c r="N112" s="16">
        <f t="shared" si="14"/>
        <v>1420744031</v>
      </c>
      <c r="O112" s="16">
        <v>0</v>
      </c>
      <c r="P112" s="16">
        <v>284885065.29000002</v>
      </c>
      <c r="Q112" s="16">
        <v>26849755.559999999</v>
      </c>
      <c r="R112" s="16">
        <v>1027408077.34</v>
      </c>
      <c r="S112" s="16">
        <v>1027408077.34</v>
      </c>
      <c r="T112" s="16">
        <v>81601132.810000002</v>
      </c>
      <c r="U112" s="16">
        <v>81601132.810000002</v>
      </c>
      <c r="V112" s="16">
        <v>0</v>
      </c>
      <c r="W112" s="17">
        <f t="shared" si="15"/>
        <v>81601132.810000002</v>
      </c>
      <c r="X112" s="18">
        <f t="shared" si="10"/>
        <v>0.72314791047677474</v>
      </c>
      <c r="Y112" s="18">
        <f t="shared" si="11"/>
        <v>0.72314791047677474</v>
      </c>
      <c r="Z112" s="18">
        <f t="shared" si="12"/>
        <v>0.21941659725333029</v>
      </c>
      <c r="AA112" s="18">
        <f t="shared" si="13"/>
        <v>0.94256450773010503</v>
      </c>
    </row>
    <row r="113" spans="1:27" ht="217.5" hidden="1" outlineLevel="4" x14ac:dyDescent="0.35">
      <c r="A113" s="14" t="s">
        <v>186</v>
      </c>
      <c r="B113" s="14" t="s">
        <v>29</v>
      </c>
      <c r="C113" s="19" t="s">
        <v>67</v>
      </c>
      <c r="D113" s="14" t="s">
        <v>209</v>
      </c>
      <c r="E113" s="14" t="s">
        <v>32</v>
      </c>
      <c r="F113" s="14" t="s">
        <v>33</v>
      </c>
      <c r="G113" s="14" t="s">
        <v>69</v>
      </c>
      <c r="H113" s="14" t="s">
        <v>35</v>
      </c>
      <c r="I113" s="14" t="s">
        <v>30</v>
      </c>
      <c r="J113" s="15" t="s">
        <v>210</v>
      </c>
      <c r="K113" s="16">
        <v>24767777</v>
      </c>
      <c r="L113" s="16">
        <v>30267777</v>
      </c>
      <c r="M113" s="16">
        <v>0</v>
      </c>
      <c r="N113" s="16">
        <f t="shared" si="14"/>
        <v>30267777</v>
      </c>
      <c r="O113" s="16">
        <v>0</v>
      </c>
      <c r="P113" s="16">
        <v>6030438.71</v>
      </c>
      <c r="Q113" s="16">
        <v>0</v>
      </c>
      <c r="R113" s="16">
        <v>13702313.09</v>
      </c>
      <c r="S113" s="16">
        <v>13702313.09</v>
      </c>
      <c r="T113" s="16">
        <v>8035025.2000000002</v>
      </c>
      <c r="U113" s="16">
        <v>10535025.199999999</v>
      </c>
      <c r="V113" s="16">
        <v>0</v>
      </c>
      <c r="W113" s="17">
        <f t="shared" si="15"/>
        <v>10535025.199999999</v>
      </c>
      <c r="X113" s="18">
        <f t="shared" si="10"/>
        <v>0.45270298806549286</v>
      </c>
      <c r="Y113" s="18">
        <f t="shared" si="11"/>
        <v>0.45270298806549286</v>
      </c>
      <c r="Z113" s="18">
        <f t="shared" si="12"/>
        <v>0.19923626072704315</v>
      </c>
      <c r="AA113" s="18">
        <f t="shared" si="13"/>
        <v>0.65193924879253595</v>
      </c>
    </row>
    <row r="114" spans="1:27" hidden="1" outlineLevel="4" x14ac:dyDescent="0.35">
      <c r="A114" s="14" t="s">
        <v>186</v>
      </c>
      <c r="B114" s="14" t="s">
        <v>29</v>
      </c>
      <c r="C114" s="14" t="s">
        <v>67</v>
      </c>
      <c r="D114" s="14" t="s">
        <v>79</v>
      </c>
      <c r="E114" s="14" t="s">
        <v>32</v>
      </c>
      <c r="F114" s="14" t="s">
        <v>33</v>
      </c>
      <c r="G114" s="14" t="s">
        <v>69</v>
      </c>
      <c r="H114" s="14" t="s">
        <v>35</v>
      </c>
      <c r="I114" s="14" t="s">
        <v>30</v>
      </c>
      <c r="J114" s="15" t="s">
        <v>80</v>
      </c>
      <c r="K114" s="16">
        <v>7987376</v>
      </c>
      <c r="L114" s="16">
        <v>7987376</v>
      </c>
      <c r="M114" s="16">
        <v>0</v>
      </c>
      <c r="N114" s="16">
        <f t="shared" si="14"/>
        <v>7987376</v>
      </c>
      <c r="O114" s="16">
        <v>0</v>
      </c>
      <c r="P114" s="16">
        <v>6249777.2400000002</v>
      </c>
      <c r="Q114" s="16">
        <v>0</v>
      </c>
      <c r="R114" s="16">
        <v>476568.96</v>
      </c>
      <c r="S114" s="16">
        <v>476568.96</v>
      </c>
      <c r="T114" s="16">
        <v>1261029.8</v>
      </c>
      <c r="U114" s="16">
        <v>1261029.8</v>
      </c>
      <c r="V114" s="16">
        <v>0</v>
      </c>
      <c r="W114" s="17">
        <f t="shared" si="15"/>
        <v>1261029.8</v>
      </c>
      <c r="X114" s="18">
        <f t="shared" si="10"/>
        <v>5.9665271798898661E-2</v>
      </c>
      <c r="Y114" s="18">
        <f t="shared" si="11"/>
        <v>5.9665271798898661E-2</v>
      </c>
      <c r="Z114" s="18">
        <f t="shared" si="12"/>
        <v>0.78245687194392755</v>
      </c>
      <c r="AA114" s="18">
        <f t="shared" si="13"/>
        <v>0.84212214374282623</v>
      </c>
    </row>
    <row r="115" spans="1:27" hidden="1" outlineLevel="4" x14ac:dyDescent="0.35">
      <c r="A115" s="14" t="s">
        <v>186</v>
      </c>
      <c r="B115" s="14" t="s">
        <v>29</v>
      </c>
      <c r="C115" s="14" t="s">
        <v>67</v>
      </c>
      <c r="D115" s="14" t="s">
        <v>81</v>
      </c>
      <c r="E115" s="14" t="s">
        <v>32</v>
      </c>
      <c r="F115" s="14" t="s">
        <v>33</v>
      </c>
      <c r="G115" s="14" t="s">
        <v>69</v>
      </c>
      <c r="H115" s="14" t="s">
        <v>35</v>
      </c>
      <c r="I115" s="14" t="s">
        <v>30</v>
      </c>
      <c r="J115" s="15" t="s">
        <v>82</v>
      </c>
      <c r="K115" s="16">
        <v>110000000</v>
      </c>
      <c r="L115" s="16">
        <v>160431074</v>
      </c>
      <c r="M115" s="16">
        <v>0</v>
      </c>
      <c r="N115" s="16">
        <f t="shared" si="14"/>
        <v>160431074</v>
      </c>
      <c r="O115" s="16">
        <v>0</v>
      </c>
      <c r="P115" s="16">
        <v>44881574.009999998</v>
      </c>
      <c r="Q115" s="16">
        <v>0</v>
      </c>
      <c r="R115" s="16">
        <v>107583399.98999999</v>
      </c>
      <c r="S115" s="16">
        <v>107583399.98999999</v>
      </c>
      <c r="T115" s="16">
        <v>7966100</v>
      </c>
      <c r="U115" s="16">
        <v>7966100</v>
      </c>
      <c r="V115" s="16">
        <v>0</v>
      </c>
      <c r="W115" s="17">
        <f t="shared" si="15"/>
        <v>7966100</v>
      </c>
      <c r="X115" s="18">
        <f t="shared" si="10"/>
        <v>0.67058953921856801</v>
      </c>
      <c r="Y115" s="18">
        <f t="shared" si="11"/>
        <v>0.67058953921856801</v>
      </c>
      <c r="Z115" s="18">
        <f t="shared" si="12"/>
        <v>0.27975611514013798</v>
      </c>
      <c r="AA115" s="18">
        <f t="shared" si="13"/>
        <v>0.95034565435870599</v>
      </c>
    </row>
    <row r="116" spans="1:27" hidden="1" outlineLevel="4" x14ac:dyDescent="0.35">
      <c r="A116" s="14" t="s">
        <v>186</v>
      </c>
      <c r="B116" s="14" t="s">
        <v>29</v>
      </c>
      <c r="C116" s="14" t="s">
        <v>67</v>
      </c>
      <c r="D116" s="14" t="s">
        <v>87</v>
      </c>
      <c r="E116" s="14" t="s">
        <v>32</v>
      </c>
      <c r="F116" s="14" t="s">
        <v>33</v>
      </c>
      <c r="G116" s="14" t="s">
        <v>69</v>
      </c>
      <c r="H116" s="14" t="s">
        <v>35</v>
      </c>
      <c r="I116" s="14" t="s">
        <v>30</v>
      </c>
      <c r="J116" s="15" t="s">
        <v>88</v>
      </c>
      <c r="K116" s="16">
        <v>6218884729</v>
      </c>
      <c r="L116" s="16">
        <v>7538926736</v>
      </c>
      <c r="M116" s="16">
        <v>0</v>
      </c>
      <c r="N116" s="16">
        <f t="shared" si="14"/>
        <v>7538926736</v>
      </c>
      <c r="O116" s="16">
        <v>0</v>
      </c>
      <c r="P116" s="16">
        <v>3015044857.4299998</v>
      </c>
      <c r="Q116" s="16">
        <v>0</v>
      </c>
      <c r="R116" s="16">
        <v>4516611591.7700005</v>
      </c>
      <c r="S116" s="16">
        <v>4516611591.7700005</v>
      </c>
      <c r="T116" s="16">
        <v>7270286.7999999998</v>
      </c>
      <c r="U116" s="16">
        <v>7270286.7999999998</v>
      </c>
      <c r="V116" s="16">
        <v>0</v>
      </c>
      <c r="W116" s="17">
        <f t="shared" si="15"/>
        <v>7270286.7999999998</v>
      </c>
      <c r="X116" s="18">
        <f t="shared" si="10"/>
        <v>0.59910538329046314</v>
      </c>
      <c r="Y116" s="18">
        <f t="shared" si="11"/>
        <v>0.59910538329046314</v>
      </c>
      <c r="Z116" s="18">
        <f t="shared" si="12"/>
        <v>0.39993025042046249</v>
      </c>
      <c r="AA116" s="18">
        <f t="shared" si="13"/>
        <v>0.99903563371092563</v>
      </c>
    </row>
    <row r="117" spans="1:27" hidden="1" outlineLevel="4" x14ac:dyDescent="0.35">
      <c r="A117" s="14" t="s">
        <v>186</v>
      </c>
      <c r="B117" s="14" t="s">
        <v>29</v>
      </c>
      <c r="C117" s="19" t="s">
        <v>67</v>
      </c>
      <c r="D117" s="14" t="s">
        <v>87</v>
      </c>
      <c r="E117" s="14" t="s">
        <v>32</v>
      </c>
      <c r="F117" s="14" t="s">
        <v>211</v>
      </c>
      <c r="G117" s="14" t="s">
        <v>69</v>
      </c>
      <c r="H117" s="14" t="s">
        <v>35</v>
      </c>
      <c r="I117" s="14" t="s">
        <v>30</v>
      </c>
      <c r="J117" s="15" t="s">
        <v>212</v>
      </c>
      <c r="K117" s="16">
        <v>0</v>
      </c>
      <c r="L117" s="16">
        <v>2000000</v>
      </c>
      <c r="M117" s="16">
        <v>0</v>
      </c>
      <c r="N117" s="16">
        <f t="shared" si="14"/>
        <v>2000000</v>
      </c>
      <c r="O117" s="16">
        <v>0</v>
      </c>
      <c r="P117" s="16">
        <v>0</v>
      </c>
      <c r="Q117" s="16">
        <v>0</v>
      </c>
      <c r="R117" s="16">
        <v>0</v>
      </c>
      <c r="S117" s="16">
        <v>0</v>
      </c>
      <c r="T117" s="16">
        <v>2000000</v>
      </c>
      <c r="U117" s="16">
        <v>2000000</v>
      </c>
      <c r="V117" s="16">
        <v>0</v>
      </c>
      <c r="W117" s="17">
        <f t="shared" si="15"/>
        <v>2000000</v>
      </c>
      <c r="X117" s="18">
        <f t="shared" si="10"/>
        <v>0</v>
      </c>
      <c r="Y117" s="18">
        <f t="shared" si="11"/>
        <v>0</v>
      </c>
      <c r="Z117" s="18">
        <f t="shared" si="12"/>
        <v>0</v>
      </c>
      <c r="AA117" s="18">
        <f t="shared" si="13"/>
        <v>0</v>
      </c>
    </row>
    <row r="118" spans="1:27" hidden="1" outlineLevel="4" x14ac:dyDescent="0.35">
      <c r="A118" s="14" t="s">
        <v>186</v>
      </c>
      <c r="B118" s="14" t="s">
        <v>29</v>
      </c>
      <c r="C118" s="14" t="s">
        <v>67</v>
      </c>
      <c r="D118" s="14" t="s">
        <v>213</v>
      </c>
      <c r="E118" s="14" t="s">
        <v>32</v>
      </c>
      <c r="F118" s="14" t="s">
        <v>33</v>
      </c>
      <c r="G118" s="14" t="s">
        <v>69</v>
      </c>
      <c r="H118" s="14" t="s">
        <v>35</v>
      </c>
      <c r="I118" s="14" t="s">
        <v>30</v>
      </c>
      <c r="J118" s="15" t="s">
        <v>214</v>
      </c>
      <c r="K118" s="16">
        <v>0</v>
      </c>
      <c r="L118" s="16">
        <v>16000000</v>
      </c>
      <c r="M118" s="16">
        <v>0</v>
      </c>
      <c r="N118" s="16">
        <f t="shared" si="14"/>
        <v>16000000</v>
      </c>
      <c r="O118" s="16">
        <v>0</v>
      </c>
      <c r="P118" s="16">
        <v>0</v>
      </c>
      <c r="Q118" s="16">
        <v>0</v>
      </c>
      <c r="R118" s="16">
        <v>0</v>
      </c>
      <c r="S118" s="16">
        <v>0</v>
      </c>
      <c r="T118" s="16">
        <v>16000000</v>
      </c>
      <c r="U118" s="16">
        <v>16000000</v>
      </c>
      <c r="V118" s="16">
        <v>0</v>
      </c>
      <c r="W118" s="17">
        <f t="shared" si="15"/>
        <v>16000000</v>
      </c>
      <c r="X118" s="18">
        <f t="shared" si="10"/>
        <v>0</v>
      </c>
      <c r="Y118" s="18">
        <f t="shared" si="11"/>
        <v>0</v>
      </c>
      <c r="Z118" s="18">
        <f t="shared" si="12"/>
        <v>0</v>
      </c>
      <c r="AA118" s="18">
        <f t="shared" si="13"/>
        <v>0</v>
      </c>
    </row>
    <row r="119" spans="1:27" hidden="1" outlineLevel="4" x14ac:dyDescent="0.35">
      <c r="A119" s="14" t="s">
        <v>186</v>
      </c>
      <c r="B119" s="14" t="s">
        <v>29</v>
      </c>
      <c r="C119" s="14" t="s">
        <v>67</v>
      </c>
      <c r="D119" s="14" t="s">
        <v>215</v>
      </c>
      <c r="E119" s="14" t="s">
        <v>32</v>
      </c>
      <c r="F119" s="14" t="s">
        <v>33</v>
      </c>
      <c r="G119" s="14" t="s">
        <v>69</v>
      </c>
      <c r="H119" s="14" t="s">
        <v>35</v>
      </c>
      <c r="I119" s="14" t="s">
        <v>30</v>
      </c>
      <c r="J119" s="15" t="s">
        <v>216</v>
      </c>
      <c r="K119" s="16">
        <v>305257558</v>
      </c>
      <c r="L119" s="16">
        <v>352597920</v>
      </c>
      <c r="M119" s="16">
        <v>0</v>
      </c>
      <c r="N119" s="16">
        <f t="shared" si="14"/>
        <v>352597920</v>
      </c>
      <c r="O119" s="16">
        <v>0</v>
      </c>
      <c r="P119" s="16">
        <v>157959772.88</v>
      </c>
      <c r="Q119" s="16">
        <v>0</v>
      </c>
      <c r="R119" s="16">
        <v>194238033.61000001</v>
      </c>
      <c r="S119" s="16">
        <v>194102433.61000001</v>
      </c>
      <c r="T119" s="16">
        <v>400113.51</v>
      </c>
      <c r="U119" s="16">
        <v>400113.51</v>
      </c>
      <c r="V119" s="16">
        <v>0</v>
      </c>
      <c r="W119" s="17">
        <f t="shared" si="15"/>
        <v>400113.51</v>
      </c>
      <c r="X119" s="18">
        <f t="shared" si="10"/>
        <v>0.55087685602342751</v>
      </c>
      <c r="Y119" s="18">
        <f t="shared" si="11"/>
        <v>0.55087685602342751</v>
      </c>
      <c r="Z119" s="18">
        <f t="shared" si="12"/>
        <v>0.44798838541078179</v>
      </c>
      <c r="AA119" s="18">
        <f t="shared" si="13"/>
        <v>0.99886524143420929</v>
      </c>
    </row>
    <row r="120" spans="1:27" ht="29" hidden="1" outlineLevel="4" x14ac:dyDescent="0.35">
      <c r="A120" s="14" t="s">
        <v>186</v>
      </c>
      <c r="B120" s="14" t="s">
        <v>29</v>
      </c>
      <c r="C120" s="14" t="s">
        <v>67</v>
      </c>
      <c r="D120" s="14" t="s">
        <v>217</v>
      </c>
      <c r="E120" s="14" t="s">
        <v>32</v>
      </c>
      <c r="F120" s="14" t="s">
        <v>33</v>
      </c>
      <c r="G120" s="14" t="s">
        <v>69</v>
      </c>
      <c r="H120" s="14" t="s">
        <v>35</v>
      </c>
      <c r="I120" s="14" t="s">
        <v>30</v>
      </c>
      <c r="J120" s="15" t="s">
        <v>218</v>
      </c>
      <c r="K120" s="16">
        <v>19836250</v>
      </c>
      <c r="L120" s="16">
        <v>19336250</v>
      </c>
      <c r="M120" s="16">
        <v>0</v>
      </c>
      <c r="N120" s="16">
        <f t="shared" si="14"/>
        <v>19336250</v>
      </c>
      <c r="O120" s="16">
        <v>0</v>
      </c>
      <c r="P120" s="16">
        <v>1763749.2</v>
      </c>
      <c r="Q120" s="16">
        <v>0</v>
      </c>
      <c r="R120" s="16">
        <v>16949307.02</v>
      </c>
      <c r="S120" s="16">
        <v>16949307.02</v>
      </c>
      <c r="T120" s="16">
        <v>623193.78</v>
      </c>
      <c r="U120" s="16">
        <v>623193.78</v>
      </c>
      <c r="V120" s="16">
        <v>0</v>
      </c>
      <c r="W120" s="17">
        <f t="shared" si="15"/>
        <v>623193.78</v>
      </c>
      <c r="X120" s="18">
        <f t="shared" si="10"/>
        <v>0.87655605507789769</v>
      </c>
      <c r="Y120" s="18">
        <f t="shared" si="11"/>
        <v>0.87655605507789769</v>
      </c>
      <c r="Z120" s="18">
        <f t="shared" si="12"/>
        <v>9.1214646066326205E-2</v>
      </c>
      <c r="AA120" s="18">
        <f t="shared" si="13"/>
        <v>0.96777070114422392</v>
      </c>
    </row>
    <row r="121" spans="1:27" hidden="1" outlineLevel="4" x14ac:dyDescent="0.35">
      <c r="A121" s="14" t="s">
        <v>186</v>
      </c>
      <c r="B121" s="14" t="s">
        <v>29</v>
      </c>
      <c r="C121" s="14" t="s">
        <v>67</v>
      </c>
      <c r="D121" s="14" t="s">
        <v>219</v>
      </c>
      <c r="E121" s="14" t="s">
        <v>32</v>
      </c>
      <c r="F121" s="14" t="s">
        <v>33</v>
      </c>
      <c r="G121" s="14" t="s">
        <v>69</v>
      </c>
      <c r="H121" s="14" t="s">
        <v>35</v>
      </c>
      <c r="I121" s="14" t="s">
        <v>30</v>
      </c>
      <c r="J121" s="20" t="s">
        <v>220</v>
      </c>
      <c r="K121" s="16">
        <v>150000000</v>
      </c>
      <c r="L121" s="16">
        <v>149968680</v>
      </c>
      <c r="M121" s="16">
        <v>0</v>
      </c>
      <c r="N121" s="16">
        <f t="shared" si="14"/>
        <v>149968680</v>
      </c>
      <c r="O121" s="16">
        <v>0</v>
      </c>
      <c r="P121" s="16">
        <v>37951118.810000002</v>
      </c>
      <c r="Q121" s="16">
        <v>2610000.02</v>
      </c>
      <c r="R121" s="16">
        <v>70919635.510000005</v>
      </c>
      <c r="S121" s="16">
        <v>70919635.510000005</v>
      </c>
      <c r="T121" s="16">
        <v>38487925.659999996</v>
      </c>
      <c r="U121" s="16">
        <v>38487925.659999996</v>
      </c>
      <c r="V121" s="16">
        <v>0</v>
      </c>
      <c r="W121" s="17">
        <f t="shared" si="15"/>
        <v>38487925.659999996</v>
      </c>
      <c r="X121" s="18">
        <f t="shared" si="10"/>
        <v>0.47289631081636518</v>
      </c>
      <c r="Y121" s="18">
        <f t="shared" si="11"/>
        <v>0.47289631081636518</v>
      </c>
      <c r="Z121" s="18">
        <f t="shared" si="12"/>
        <v>0.27046393173561312</v>
      </c>
      <c r="AA121" s="18">
        <f t="shared" si="13"/>
        <v>0.7433602425519783</v>
      </c>
    </row>
    <row r="122" spans="1:27" hidden="1" outlineLevel="4" x14ac:dyDescent="0.35">
      <c r="A122" s="14" t="s">
        <v>186</v>
      </c>
      <c r="B122" s="14" t="s">
        <v>29</v>
      </c>
      <c r="C122" s="14" t="s">
        <v>67</v>
      </c>
      <c r="D122" s="14" t="s">
        <v>219</v>
      </c>
      <c r="E122" s="14" t="s">
        <v>32</v>
      </c>
      <c r="F122" s="14" t="s">
        <v>211</v>
      </c>
      <c r="G122" s="14" t="s">
        <v>69</v>
      </c>
      <c r="H122" s="14" t="s">
        <v>35</v>
      </c>
      <c r="I122" s="14" t="s">
        <v>30</v>
      </c>
      <c r="J122" s="20" t="s">
        <v>221</v>
      </c>
      <c r="K122" s="16">
        <v>0</v>
      </c>
      <c r="L122" s="16">
        <v>30000000</v>
      </c>
      <c r="M122" s="16">
        <v>0</v>
      </c>
      <c r="N122" s="16">
        <f t="shared" si="14"/>
        <v>30000000</v>
      </c>
      <c r="O122" s="16">
        <v>0</v>
      </c>
      <c r="P122" s="16">
        <v>0</v>
      </c>
      <c r="Q122" s="16">
        <v>0</v>
      </c>
      <c r="R122" s="16">
        <v>0</v>
      </c>
      <c r="S122" s="16">
        <v>0</v>
      </c>
      <c r="T122" s="16">
        <v>30000000</v>
      </c>
      <c r="U122" s="16">
        <v>30000000</v>
      </c>
      <c r="V122" s="16">
        <v>0</v>
      </c>
      <c r="W122" s="17">
        <f t="shared" si="15"/>
        <v>30000000</v>
      </c>
      <c r="X122" s="18">
        <f t="shared" si="10"/>
        <v>0</v>
      </c>
      <c r="Y122" s="18">
        <f t="shared" si="11"/>
        <v>0</v>
      </c>
      <c r="Z122" s="18">
        <f t="shared" si="12"/>
        <v>0</v>
      </c>
      <c r="AA122" s="18">
        <f t="shared" si="13"/>
        <v>0</v>
      </c>
    </row>
    <row r="123" spans="1:27" hidden="1" outlineLevel="4" x14ac:dyDescent="0.35">
      <c r="A123" s="14" t="s">
        <v>186</v>
      </c>
      <c r="B123" s="14" t="s">
        <v>29</v>
      </c>
      <c r="C123" s="19" t="s">
        <v>67</v>
      </c>
      <c r="D123" s="14" t="s">
        <v>222</v>
      </c>
      <c r="E123" s="14" t="s">
        <v>32</v>
      </c>
      <c r="F123" s="14" t="s">
        <v>33</v>
      </c>
      <c r="G123" s="14" t="s">
        <v>69</v>
      </c>
      <c r="H123" s="14" t="s">
        <v>35</v>
      </c>
      <c r="I123" s="14" t="s">
        <v>30</v>
      </c>
      <c r="J123" s="20" t="s">
        <v>223</v>
      </c>
      <c r="K123" s="16">
        <v>56524984</v>
      </c>
      <c r="L123" s="16">
        <v>155745226</v>
      </c>
      <c r="M123" s="16">
        <v>0</v>
      </c>
      <c r="N123" s="16">
        <f t="shared" si="14"/>
        <v>155745226</v>
      </c>
      <c r="O123" s="16">
        <v>0</v>
      </c>
      <c r="P123" s="16">
        <v>43771137.670000002</v>
      </c>
      <c r="Q123" s="16">
        <v>0</v>
      </c>
      <c r="R123" s="16">
        <v>111791512.27</v>
      </c>
      <c r="S123" s="16">
        <v>111791512.27</v>
      </c>
      <c r="T123" s="16">
        <v>182576.06</v>
      </c>
      <c r="U123" s="16">
        <v>182576.06</v>
      </c>
      <c r="V123" s="16">
        <v>0</v>
      </c>
      <c r="W123" s="17">
        <f t="shared" si="15"/>
        <v>182576.06</v>
      </c>
      <c r="X123" s="18">
        <f t="shared" si="10"/>
        <v>0.71778451989276382</v>
      </c>
      <c r="Y123" s="18">
        <f t="shared" si="11"/>
        <v>0.71778451989276382</v>
      </c>
      <c r="Z123" s="18">
        <f t="shared" si="12"/>
        <v>0.28104320622964074</v>
      </c>
      <c r="AA123" s="18">
        <f t="shared" si="13"/>
        <v>0.99882772612240456</v>
      </c>
    </row>
    <row r="124" spans="1:27" hidden="1" outlineLevel="4" x14ac:dyDescent="0.35">
      <c r="A124" s="14" t="s">
        <v>186</v>
      </c>
      <c r="B124" s="14" t="s">
        <v>29</v>
      </c>
      <c r="C124" s="14" t="s">
        <v>67</v>
      </c>
      <c r="D124" s="14" t="s">
        <v>224</v>
      </c>
      <c r="E124" s="14" t="s">
        <v>32</v>
      </c>
      <c r="F124" s="14" t="s">
        <v>33</v>
      </c>
      <c r="G124" s="14" t="s">
        <v>69</v>
      </c>
      <c r="H124" s="14" t="s">
        <v>35</v>
      </c>
      <c r="I124" s="14" t="s">
        <v>30</v>
      </c>
      <c r="J124" s="20" t="s">
        <v>225</v>
      </c>
      <c r="K124" s="16">
        <v>52825357</v>
      </c>
      <c r="L124" s="16">
        <v>83974178</v>
      </c>
      <c r="M124" s="16">
        <v>0</v>
      </c>
      <c r="N124" s="16">
        <f t="shared" si="14"/>
        <v>83974178</v>
      </c>
      <c r="O124" s="16">
        <v>8997026.1099999994</v>
      </c>
      <c r="P124" s="16">
        <v>42861721.159999996</v>
      </c>
      <c r="Q124" s="16">
        <v>0</v>
      </c>
      <c r="R124" s="16">
        <v>31688938.02</v>
      </c>
      <c r="S124" s="16">
        <v>31688938.02</v>
      </c>
      <c r="T124" s="16">
        <v>426492.71</v>
      </c>
      <c r="U124" s="16">
        <v>426492.71</v>
      </c>
      <c r="V124" s="16">
        <v>0</v>
      </c>
      <c r="W124" s="17">
        <f t="shared" si="15"/>
        <v>426492.71</v>
      </c>
      <c r="X124" s="18">
        <f t="shared" si="10"/>
        <v>0.37736526602260995</v>
      </c>
      <c r="Y124" s="18">
        <f t="shared" si="11"/>
        <v>0.37736526602260995</v>
      </c>
      <c r="Z124" s="18">
        <f t="shared" si="12"/>
        <v>0.61755587854637883</v>
      </c>
      <c r="AA124" s="18">
        <f t="shared" si="13"/>
        <v>0.99492114456898872</v>
      </c>
    </row>
    <row r="125" spans="1:27" hidden="1" outlineLevel="4" x14ac:dyDescent="0.35">
      <c r="A125" s="14" t="s">
        <v>186</v>
      </c>
      <c r="B125" s="14" t="s">
        <v>29</v>
      </c>
      <c r="C125" s="14" t="s">
        <v>67</v>
      </c>
      <c r="D125" s="14" t="s">
        <v>91</v>
      </c>
      <c r="E125" s="14" t="s">
        <v>32</v>
      </c>
      <c r="F125" s="14" t="s">
        <v>33</v>
      </c>
      <c r="G125" s="14" t="s">
        <v>69</v>
      </c>
      <c r="H125" s="14" t="s">
        <v>35</v>
      </c>
      <c r="I125" s="14" t="s">
        <v>30</v>
      </c>
      <c r="J125" s="20" t="s">
        <v>92</v>
      </c>
      <c r="K125" s="16">
        <v>37000000</v>
      </c>
      <c r="L125" s="16">
        <v>65736384</v>
      </c>
      <c r="M125" s="16">
        <v>0</v>
      </c>
      <c r="N125" s="16">
        <f t="shared" si="14"/>
        <v>65736384</v>
      </c>
      <c r="O125" s="16">
        <v>0</v>
      </c>
      <c r="P125" s="16">
        <v>19085030.48</v>
      </c>
      <c r="Q125" s="16">
        <v>0</v>
      </c>
      <c r="R125" s="16">
        <v>45256631.57</v>
      </c>
      <c r="S125" s="16">
        <v>45256631.57</v>
      </c>
      <c r="T125" s="16">
        <v>1394721.95</v>
      </c>
      <c r="U125" s="16">
        <v>1394721.95</v>
      </c>
      <c r="V125" s="16">
        <v>0</v>
      </c>
      <c r="W125" s="17">
        <f t="shared" si="15"/>
        <v>1394721.95</v>
      </c>
      <c r="X125" s="18">
        <f t="shared" si="10"/>
        <v>0.68845635881036593</v>
      </c>
      <c r="Y125" s="18">
        <f t="shared" si="11"/>
        <v>0.68845635881036593</v>
      </c>
      <c r="Z125" s="18">
        <f t="shared" si="12"/>
        <v>0.29032674629623678</v>
      </c>
      <c r="AA125" s="18">
        <f t="shared" si="13"/>
        <v>0.97878310510660271</v>
      </c>
    </row>
    <row r="126" spans="1:27" hidden="1" outlineLevel="4" x14ac:dyDescent="0.35">
      <c r="A126" s="14" t="s">
        <v>186</v>
      </c>
      <c r="B126" s="14" t="s">
        <v>29</v>
      </c>
      <c r="C126" s="14" t="s">
        <v>67</v>
      </c>
      <c r="D126" s="14" t="s">
        <v>226</v>
      </c>
      <c r="E126" s="14" t="s">
        <v>32</v>
      </c>
      <c r="F126" s="14" t="s">
        <v>33</v>
      </c>
      <c r="G126" s="14" t="s">
        <v>69</v>
      </c>
      <c r="H126" s="14" t="s">
        <v>35</v>
      </c>
      <c r="I126" s="14" t="s">
        <v>30</v>
      </c>
      <c r="J126" s="20" t="s">
        <v>227</v>
      </c>
      <c r="K126" s="16">
        <v>500000</v>
      </c>
      <c r="L126" s="16">
        <v>16324460</v>
      </c>
      <c r="M126" s="16">
        <v>0</v>
      </c>
      <c r="N126" s="16">
        <f t="shared" si="14"/>
        <v>16324460</v>
      </c>
      <c r="O126" s="16">
        <v>0</v>
      </c>
      <c r="P126" s="16">
        <v>6679882</v>
      </c>
      <c r="Q126" s="16">
        <v>0</v>
      </c>
      <c r="R126" s="16">
        <v>9555720.0899999999</v>
      </c>
      <c r="S126" s="16">
        <v>9555720.0899999999</v>
      </c>
      <c r="T126" s="16">
        <v>88857.91</v>
      </c>
      <c r="U126" s="16">
        <v>88857.91</v>
      </c>
      <c r="V126" s="16">
        <v>0</v>
      </c>
      <c r="W126" s="17">
        <f t="shared" si="15"/>
        <v>88857.91</v>
      </c>
      <c r="X126" s="18">
        <f t="shared" si="10"/>
        <v>0.58536209406007911</v>
      </c>
      <c r="Y126" s="18">
        <f t="shared" si="11"/>
        <v>0.58536209406007911</v>
      </c>
      <c r="Z126" s="18">
        <f t="shared" si="12"/>
        <v>0.40919466861384696</v>
      </c>
      <c r="AA126" s="18">
        <f t="shared" si="13"/>
        <v>0.99455676267392601</v>
      </c>
    </row>
    <row r="127" spans="1:27" hidden="1" outlineLevel="4" x14ac:dyDescent="0.35">
      <c r="A127" s="14" t="s">
        <v>186</v>
      </c>
      <c r="B127" s="14" t="s">
        <v>29</v>
      </c>
      <c r="C127" s="14" t="s">
        <v>67</v>
      </c>
      <c r="D127" s="14" t="s">
        <v>228</v>
      </c>
      <c r="E127" s="14" t="s">
        <v>32</v>
      </c>
      <c r="F127" s="14" t="s">
        <v>33</v>
      </c>
      <c r="G127" s="14" t="s">
        <v>118</v>
      </c>
      <c r="H127" s="14" t="s">
        <v>35</v>
      </c>
      <c r="I127" s="14" t="s">
        <v>30</v>
      </c>
      <c r="J127" s="20" t="s">
        <v>229</v>
      </c>
      <c r="K127" s="16">
        <v>7000000</v>
      </c>
      <c r="L127" s="16">
        <v>17000000</v>
      </c>
      <c r="M127" s="16">
        <v>0</v>
      </c>
      <c r="N127" s="16">
        <f t="shared" si="14"/>
        <v>17000000</v>
      </c>
      <c r="O127" s="16">
        <v>0</v>
      </c>
      <c r="P127" s="16">
        <v>4602697</v>
      </c>
      <c r="Q127" s="16">
        <v>0</v>
      </c>
      <c r="R127" s="16">
        <v>12397303</v>
      </c>
      <c r="S127" s="16">
        <v>12397303</v>
      </c>
      <c r="T127" s="16">
        <v>0</v>
      </c>
      <c r="U127" s="16">
        <v>0</v>
      </c>
      <c r="V127" s="16">
        <v>0</v>
      </c>
      <c r="W127" s="17">
        <f t="shared" si="15"/>
        <v>0</v>
      </c>
      <c r="X127" s="18">
        <f t="shared" si="10"/>
        <v>0.7292531176470588</v>
      </c>
      <c r="Y127" s="18">
        <f t="shared" si="11"/>
        <v>0.7292531176470588</v>
      </c>
      <c r="Z127" s="18">
        <f t="shared" si="12"/>
        <v>0.2707468823529412</v>
      </c>
      <c r="AA127" s="18">
        <f t="shared" si="13"/>
        <v>1</v>
      </c>
    </row>
    <row r="128" spans="1:27" hidden="1" outlineLevel="4" x14ac:dyDescent="0.35">
      <c r="A128" s="14" t="s">
        <v>186</v>
      </c>
      <c r="B128" s="14" t="s">
        <v>29</v>
      </c>
      <c r="C128" s="14" t="s">
        <v>67</v>
      </c>
      <c r="D128" s="14" t="s">
        <v>93</v>
      </c>
      <c r="E128" s="14" t="s">
        <v>32</v>
      </c>
      <c r="F128" s="14" t="s">
        <v>33</v>
      </c>
      <c r="G128" s="14" t="s">
        <v>69</v>
      </c>
      <c r="H128" s="14" t="s">
        <v>35</v>
      </c>
      <c r="I128" s="14" t="s">
        <v>30</v>
      </c>
      <c r="J128" s="20" t="s">
        <v>230</v>
      </c>
      <c r="K128" s="21">
        <v>0</v>
      </c>
      <c r="L128" s="21">
        <v>230509772.91999999</v>
      </c>
      <c r="M128" s="21">
        <v>0</v>
      </c>
      <c r="N128" s="16">
        <f t="shared" si="14"/>
        <v>230509772.91999999</v>
      </c>
      <c r="O128" s="21">
        <v>0</v>
      </c>
      <c r="P128" s="21">
        <v>2590871</v>
      </c>
      <c r="Q128" s="21">
        <v>0</v>
      </c>
      <c r="R128" s="21">
        <v>5440449</v>
      </c>
      <c r="S128" s="21">
        <v>5440449</v>
      </c>
      <c r="T128" s="21">
        <v>222478452.91999999</v>
      </c>
      <c r="U128" s="21">
        <v>222478452.91999999</v>
      </c>
      <c r="V128" s="21">
        <v>0</v>
      </c>
      <c r="W128" s="17">
        <f t="shared" si="15"/>
        <v>222478452.91999999</v>
      </c>
      <c r="X128" s="18">
        <f t="shared" si="10"/>
        <v>2.3601814929938549E-2</v>
      </c>
      <c r="Y128" s="18">
        <f t="shared" si="11"/>
        <v>2.3601814929938549E-2</v>
      </c>
      <c r="Z128" s="18">
        <f t="shared" si="12"/>
        <v>1.1239744706612417E-2</v>
      </c>
      <c r="AA128" s="18">
        <f t="shared" si="13"/>
        <v>3.4841559636550966E-2</v>
      </c>
    </row>
    <row r="129" spans="1:27" hidden="1" outlineLevel="4" x14ac:dyDescent="0.35">
      <c r="A129" s="14" t="s">
        <v>186</v>
      </c>
      <c r="B129" s="14" t="s">
        <v>29</v>
      </c>
      <c r="C129" s="14" t="s">
        <v>67</v>
      </c>
      <c r="D129" s="14" t="s">
        <v>231</v>
      </c>
      <c r="E129" s="14" t="s">
        <v>32</v>
      </c>
      <c r="F129" s="14" t="s">
        <v>33</v>
      </c>
      <c r="G129" s="14" t="s">
        <v>69</v>
      </c>
      <c r="H129" s="14" t="s">
        <v>35</v>
      </c>
      <c r="I129" s="14" t="s">
        <v>30</v>
      </c>
      <c r="J129" s="20" t="s">
        <v>232</v>
      </c>
      <c r="K129" s="21">
        <v>5000000</v>
      </c>
      <c r="L129" s="21">
        <v>5000000</v>
      </c>
      <c r="M129" s="21">
        <v>0</v>
      </c>
      <c r="N129" s="16">
        <f t="shared" si="14"/>
        <v>5000000</v>
      </c>
      <c r="O129" s="21">
        <v>0</v>
      </c>
      <c r="P129" s="21">
        <v>853714</v>
      </c>
      <c r="Q129" s="21">
        <v>0</v>
      </c>
      <c r="R129" s="21">
        <v>4146286</v>
      </c>
      <c r="S129" s="21">
        <v>4146286</v>
      </c>
      <c r="T129" s="21">
        <v>0</v>
      </c>
      <c r="U129" s="21">
        <v>0</v>
      </c>
      <c r="V129" s="21">
        <v>0</v>
      </c>
      <c r="W129" s="17">
        <f t="shared" si="15"/>
        <v>0</v>
      </c>
      <c r="X129" s="18">
        <f t="shared" si="10"/>
        <v>0.82925720000000003</v>
      </c>
      <c r="Y129" s="18">
        <f t="shared" si="11"/>
        <v>0.82925720000000003</v>
      </c>
      <c r="Z129" s="18">
        <f t="shared" si="12"/>
        <v>0.1707428</v>
      </c>
      <c r="AA129" s="18">
        <f t="shared" si="13"/>
        <v>1</v>
      </c>
    </row>
    <row r="130" spans="1:27" hidden="1" outlineLevel="4" x14ac:dyDescent="0.35">
      <c r="A130" s="14" t="s">
        <v>186</v>
      </c>
      <c r="B130" s="14" t="s">
        <v>29</v>
      </c>
      <c r="C130" s="14" t="s">
        <v>67</v>
      </c>
      <c r="D130" s="14" t="s">
        <v>233</v>
      </c>
      <c r="E130" s="14" t="s">
        <v>32</v>
      </c>
      <c r="F130" s="14" t="s">
        <v>33</v>
      </c>
      <c r="G130" s="14" t="s">
        <v>69</v>
      </c>
      <c r="H130" s="14" t="s">
        <v>35</v>
      </c>
      <c r="I130" s="14" t="s">
        <v>30</v>
      </c>
      <c r="J130" s="20" t="s">
        <v>234</v>
      </c>
      <c r="K130" s="21">
        <v>683300</v>
      </c>
      <c r="L130" s="21">
        <v>7742230</v>
      </c>
      <c r="M130" s="21">
        <v>0</v>
      </c>
      <c r="N130" s="16">
        <f t="shared" si="14"/>
        <v>7742230</v>
      </c>
      <c r="O130" s="21">
        <v>0</v>
      </c>
      <c r="P130" s="21">
        <v>0</v>
      </c>
      <c r="Q130" s="21">
        <v>0</v>
      </c>
      <c r="R130" s="21">
        <v>7058930</v>
      </c>
      <c r="S130" s="21">
        <v>7058930</v>
      </c>
      <c r="T130" s="21">
        <v>683300</v>
      </c>
      <c r="U130" s="21">
        <v>683300</v>
      </c>
      <c r="V130" s="21">
        <v>0</v>
      </c>
      <c r="W130" s="17">
        <f t="shared" si="15"/>
        <v>683300</v>
      </c>
      <c r="X130" s="18">
        <f t="shared" si="10"/>
        <v>0.91174377408059437</v>
      </c>
      <c r="Y130" s="18">
        <f t="shared" si="11"/>
        <v>0.91174377408059437</v>
      </c>
      <c r="Z130" s="18">
        <f t="shared" si="12"/>
        <v>0</v>
      </c>
      <c r="AA130" s="18">
        <f t="shared" si="13"/>
        <v>0.91174377408059437</v>
      </c>
    </row>
    <row r="131" spans="1:27" hidden="1" outlineLevel="3" x14ac:dyDescent="0.35">
      <c r="A131" s="35"/>
      <c r="B131" s="37"/>
      <c r="C131" s="36" t="s">
        <v>492</v>
      </c>
      <c r="D131" s="37"/>
      <c r="E131" s="37"/>
      <c r="F131" s="37"/>
      <c r="G131" s="37"/>
      <c r="H131" s="37"/>
      <c r="I131" s="37"/>
      <c r="J131" s="38"/>
      <c r="K131" s="39">
        <f t="shared" ref="K131:W131" si="20">SUBTOTAL(9,K100:K130)</f>
        <v>14389462037</v>
      </c>
      <c r="L131" s="39">
        <f t="shared" si="20"/>
        <v>15860482496.92</v>
      </c>
      <c r="M131" s="39">
        <f t="shared" si="20"/>
        <v>0</v>
      </c>
      <c r="N131" s="39">
        <f t="shared" si="20"/>
        <v>15860482496.92</v>
      </c>
      <c r="O131" s="39">
        <f t="shared" si="20"/>
        <v>15171724.669999998</v>
      </c>
      <c r="P131" s="39">
        <f t="shared" si="20"/>
        <v>4932808197.7299995</v>
      </c>
      <c r="Q131" s="39">
        <f t="shared" si="20"/>
        <v>64945205.360000007</v>
      </c>
      <c r="R131" s="39">
        <f t="shared" si="20"/>
        <v>10240764585.490004</v>
      </c>
      <c r="S131" s="39">
        <f t="shared" si="20"/>
        <v>10147759451.590002</v>
      </c>
      <c r="T131" s="39">
        <f t="shared" si="20"/>
        <v>604292783.66999996</v>
      </c>
      <c r="U131" s="39">
        <f t="shared" si="20"/>
        <v>606792783.66999996</v>
      </c>
      <c r="V131" s="39">
        <f t="shared" si="20"/>
        <v>55465112.550000004</v>
      </c>
      <c r="W131" s="40">
        <f t="shared" si="20"/>
        <v>606792783.66999996</v>
      </c>
      <c r="X131" s="41">
        <f t="shared" si="10"/>
        <v>0.64567799797255165</v>
      </c>
      <c r="Y131" s="41">
        <f t="shared" si="11"/>
        <v>0.64567799797255165</v>
      </c>
      <c r="Z131" s="41">
        <f t="shared" si="12"/>
        <v>0.31606384791468206</v>
      </c>
      <c r="AA131" s="41">
        <f t="shared" si="13"/>
        <v>0.96174184588723377</v>
      </c>
    </row>
    <row r="132" spans="1:27" hidden="1" outlineLevel="4" x14ac:dyDescent="0.35">
      <c r="A132" s="14" t="s">
        <v>186</v>
      </c>
      <c r="B132" s="14" t="s">
        <v>29</v>
      </c>
      <c r="C132" s="14" t="s">
        <v>95</v>
      </c>
      <c r="D132" s="14" t="s">
        <v>235</v>
      </c>
      <c r="E132" s="14" t="s">
        <v>32</v>
      </c>
      <c r="F132" s="14" t="s">
        <v>33</v>
      </c>
      <c r="G132" s="14" t="s">
        <v>69</v>
      </c>
      <c r="H132" s="14" t="s">
        <v>35</v>
      </c>
      <c r="I132" s="14" t="s">
        <v>30</v>
      </c>
      <c r="J132" s="20" t="s">
        <v>236</v>
      </c>
      <c r="K132" s="21">
        <v>183614047</v>
      </c>
      <c r="L132" s="21">
        <v>184136107</v>
      </c>
      <c r="M132" s="21">
        <v>0</v>
      </c>
      <c r="N132" s="16">
        <f t="shared" si="14"/>
        <v>184136107</v>
      </c>
      <c r="O132" s="21">
        <v>0</v>
      </c>
      <c r="P132" s="21">
        <v>25349668.460000001</v>
      </c>
      <c r="Q132" s="21">
        <v>0</v>
      </c>
      <c r="R132" s="21">
        <v>158781466.53999999</v>
      </c>
      <c r="S132" s="21">
        <v>158781466.53999999</v>
      </c>
      <c r="T132" s="21">
        <v>4972</v>
      </c>
      <c r="U132" s="21">
        <v>4972</v>
      </c>
      <c r="V132" s="21">
        <v>0</v>
      </c>
      <c r="W132" s="17">
        <f t="shared" si="15"/>
        <v>4972</v>
      </c>
      <c r="X132" s="18">
        <f t="shared" si="10"/>
        <v>0.86230489569327107</v>
      </c>
      <c r="Y132" s="18">
        <f t="shared" si="11"/>
        <v>0.86230489569327107</v>
      </c>
      <c r="Z132" s="18">
        <f t="shared" si="12"/>
        <v>0.13766810254112738</v>
      </c>
      <c r="AA132" s="18">
        <f t="shared" si="13"/>
        <v>0.99997299823439845</v>
      </c>
    </row>
    <row r="133" spans="1:27" hidden="1" outlineLevel="4" x14ac:dyDescent="0.35">
      <c r="A133" s="14" t="s">
        <v>186</v>
      </c>
      <c r="B133" s="14" t="s">
        <v>29</v>
      </c>
      <c r="C133" s="14" t="s">
        <v>95</v>
      </c>
      <c r="D133" s="14" t="s">
        <v>237</v>
      </c>
      <c r="E133" s="14" t="s">
        <v>32</v>
      </c>
      <c r="F133" s="14" t="s">
        <v>33</v>
      </c>
      <c r="G133" s="14" t="s">
        <v>69</v>
      </c>
      <c r="H133" s="14" t="s">
        <v>35</v>
      </c>
      <c r="I133" s="14" t="s">
        <v>30</v>
      </c>
      <c r="J133" s="20" t="s">
        <v>238</v>
      </c>
      <c r="K133" s="21">
        <v>300000</v>
      </c>
      <c r="L133" s="21">
        <v>12032066</v>
      </c>
      <c r="M133" s="21">
        <v>0</v>
      </c>
      <c r="N133" s="16">
        <f t="shared" si="14"/>
        <v>12032066</v>
      </c>
      <c r="O133" s="21">
        <v>0</v>
      </c>
      <c r="P133" s="21">
        <v>8998303</v>
      </c>
      <c r="Q133" s="21">
        <v>125712.5</v>
      </c>
      <c r="R133" s="21">
        <v>930244.25</v>
      </c>
      <c r="S133" s="21">
        <v>930244.25</v>
      </c>
      <c r="T133" s="21">
        <v>1977806.25</v>
      </c>
      <c r="U133" s="21">
        <v>1977806.25</v>
      </c>
      <c r="V133" s="21">
        <v>0</v>
      </c>
      <c r="W133" s="17">
        <f t="shared" si="15"/>
        <v>1977806.25</v>
      </c>
      <c r="X133" s="18">
        <f t="shared" si="10"/>
        <v>7.7313758917213385E-2</v>
      </c>
      <c r="Y133" s="18">
        <f t="shared" si="11"/>
        <v>7.7313758917213385E-2</v>
      </c>
      <c r="Z133" s="18">
        <f t="shared" si="12"/>
        <v>0.75830829884078099</v>
      </c>
      <c r="AA133" s="18">
        <f t="shared" si="13"/>
        <v>0.83562205775799436</v>
      </c>
    </row>
    <row r="134" spans="1:27" hidden="1" outlineLevel="4" x14ac:dyDescent="0.35">
      <c r="A134" s="14" t="s">
        <v>186</v>
      </c>
      <c r="B134" s="14" t="s">
        <v>29</v>
      </c>
      <c r="C134" s="14" t="s">
        <v>95</v>
      </c>
      <c r="D134" s="14" t="s">
        <v>239</v>
      </c>
      <c r="E134" s="14" t="s">
        <v>32</v>
      </c>
      <c r="F134" s="14" t="s">
        <v>33</v>
      </c>
      <c r="G134" s="14" t="s">
        <v>69</v>
      </c>
      <c r="H134" s="14" t="s">
        <v>35</v>
      </c>
      <c r="I134" s="14" t="s">
        <v>30</v>
      </c>
      <c r="J134" s="20" t="s">
        <v>240</v>
      </c>
      <c r="K134" s="21">
        <v>50000</v>
      </c>
      <c r="L134" s="21">
        <v>50000</v>
      </c>
      <c r="M134" s="21">
        <v>0</v>
      </c>
      <c r="N134" s="16">
        <f t="shared" si="14"/>
        <v>50000</v>
      </c>
      <c r="O134" s="21">
        <v>0</v>
      </c>
      <c r="P134" s="21">
        <v>0</v>
      </c>
      <c r="Q134" s="21">
        <v>0</v>
      </c>
      <c r="R134" s="21">
        <v>0</v>
      </c>
      <c r="S134" s="21">
        <v>0</v>
      </c>
      <c r="T134" s="21">
        <v>50000</v>
      </c>
      <c r="U134" s="21">
        <v>50000</v>
      </c>
      <c r="V134" s="21">
        <v>0</v>
      </c>
      <c r="W134" s="17">
        <f t="shared" si="15"/>
        <v>50000</v>
      </c>
      <c r="X134" s="18">
        <f t="shared" si="10"/>
        <v>0</v>
      </c>
      <c r="Y134" s="18">
        <f t="shared" si="11"/>
        <v>0</v>
      </c>
      <c r="Z134" s="18">
        <f t="shared" si="12"/>
        <v>0</v>
      </c>
      <c r="AA134" s="18">
        <f t="shared" si="13"/>
        <v>0</v>
      </c>
    </row>
    <row r="135" spans="1:27" hidden="1" outlineLevel="4" x14ac:dyDescent="0.35">
      <c r="A135" s="14" t="s">
        <v>186</v>
      </c>
      <c r="B135" s="14" t="s">
        <v>29</v>
      </c>
      <c r="C135" s="14" t="s">
        <v>95</v>
      </c>
      <c r="D135" s="14" t="s">
        <v>241</v>
      </c>
      <c r="E135" s="14" t="s">
        <v>32</v>
      </c>
      <c r="F135" s="14" t="s">
        <v>33</v>
      </c>
      <c r="G135" s="14" t="s">
        <v>69</v>
      </c>
      <c r="H135" s="14" t="s">
        <v>35</v>
      </c>
      <c r="I135" s="14" t="s">
        <v>30</v>
      </c>
      <c r="J135" s="20" t="s">
        <v>242</v>
      </c>
      <c r="K135" s="21">
        <v>555860</v>
      </c>
      <c r="L135" s="21">
        <v>555860</v>
      </c>
      <c r="M135" s="21">
        <v>0</v>
      </c>
      <c r="N135" s="16">
        <f t="shared" si="14"/>
        <v>555860</v>
      </c>
      <c r="O135" s="21">
        <v>0</v>
      </c>
      <c r="P135" s="21">
        <v>0</v>
      </c>
      <c r="Q135" s="21">
        <v>0</v>
      </c>
      <c r="R135" s="21">
        <v>0</v>
      </c>
      <c r="S135" s="21">
        <v>0</v>
      </c>
      <c r="T135" s="21">
        <v>555860</v>
      </c>
      <c r="U135" s="21">
        <v>555860</v>
      </c>
      <c r="V135" s="21">
        <v>0</v>
      </c>
      <c r="W135" s="17">
        <f t="shared" si="15"/>
        <v>555860</v>
      </c>
      <c r="X135" s="18">
        <f t="shared" si="10"/>
        <v>0</v>
      </c>
      <c r="Y135" s="18">
        <f t="shared" si="11"/>
        <v>0</v>
      </c>
      <c r="Z135" s="18">
        <f t="shared" si="12"/>
        <v>0</v>
      </c>
      <c r="AA135" s="18">
        <f t="shared" si="13"/>
        <v>0</v>
      </c>
    </row>
    <row r="136" spans="1:27" hidden="1" outlineLevel="4" x14ac:dyDescent="0.35">
      <c r="A136" s="14" t="s">
        <v>186</v>
      </c>
      <c r="B136" s="14" t="s">
        <v>29</v>
      </c>
      <c r="C136" s="14" t="s">
        <v>95</v>
      </c>
      <c r="D136" s="14" t="s">
        <v>98</v>
      </c>
      <c r="E136" s="14" t="s">
        <v>32</v>
      </c>
      <c r="F136" s="14" t="s">
        <v>33</v>
      </c>
      <c r="G136" s="14" t="s">
        <v>69</v>
      </c>
      <c r="H136" s="14" t="s">
        <v>35</v>
      </c>
      <c r="I136" s="14" t="s">
        <v>30</v>
      </c>
      <c r="J136" s="20" t="s">
        <v>99</v>
      </c>
      <c r="K136" s="21">
        <v>2920490</v>
      </c>
      <c r="L136" s="21">
        <v>2653410</v>
      </c>
      <c r="M136" s="21">
        <v>0</v>
      </c>
      <c r="N136" s="16">
        <f t="shared" si="14"/>
        <v>2653410</v>
      </c>
      <c r="O136" s="21">
        <v>0</v>
      </c>
      <c r="P136" s="21">
        <v>493245</v>
      </c>
      <c r="Q136" s="21">
        <v>0</v>
      </c>
      <c r="R136" s="21">
        <v>2159995</v>
      </c>
      <c r="S136" s="21">
        <v>2159995</v>
      </c>
      <c r="T136" s="21">
        <v>170</v>
      </c>
      <c r="U136" s="21">
        <v>170</v>
      </c>
      <c r="V136" s="21">
        <v>0</v>
      </c>
      <c r="W136" s="17">
        <f t="shared" si="15"/>
        <v>170</v>
      </c>
      <c r="X136" s="18">
        <f t="shared" si="10"/>
        <v>0.81404494593749177</v>
      </c>
      <c r="Y136" s="18">
        <f t="shared" si="11"/>
        <v>0.81404494593749177</v>
      </c>
      <c r="Z136" s="18">
        <f t="shared" si="12"/>
        <v>0.18589098556197498</v>
      </c>
      <c r="AA136" s="18">
        <f t="shared" si="13"/>
        <v>0.99993593149946669</v>
      </c>
    </row>
    <row r="137" spans="1:27" hidden="1" outlineLevel="4" x14ac:dyDescent="0.35">
      <c r="A137" s="14" t="s">
        <v>186</v>
      </c>
      <c r="B137" s="14" t="s">
        <v>29</v>
      </c>
      <c r="C137" s="14" t="s">
        <v>95</v>
      </c>
      <c r="D137" s="14" t="s">
        <v>243</v>
      </c>
      <c r="E137" s="14" t="s">
        <v>32</v>
      </c>
      <c r="F137" s="14" t="s">
        <v>33</v>
      </c>
      <c r="G137" s="14" t="s">
        <v>69</v>
      </c>
      <c r="H137" s="14" t="s">
        <v>35</v>
      </c>
      <c r="I137" s="14" t="s">
        <v>30</v>
      </c>
      <c r="J137" s="20" t="s">
        <v>244</v>
      </c>
      <c r="K137" s="21">
        <v>100000</v>
      </c>
      <c r="L137" s="21">
        <v>1580639</v>
      </c>
      <c r="M137" s="21">
        <v>0</v>
      </c>
      <c r="N137" s="16">
        <f t="shared" si="14"/>
        <v>1580639</v>
      </c>
      <c r="O137" s="21">
        <v>0</v>
      </c>
      <c r="P137" s="21">
        <v>628845</v>
      </c>
      <c r="Q137" s="21">
        <v>0</v>
      </c>
      <c r="R137" s="21">
        <v>833940</v>
      </c>
      <c r="S137" s="21">
        <v>833940</v>
      </c>
      <c r="T137" s="21">
        <v>117854</v>
      </c>
      <c r="U137" s="21">
        <v>117854</v>
      </c>
      <c r="V137" s="21">
        <v>0</v>
      </c>
      <c r="W137" s="17">
        <f t="shared" si="15"/>
        <v>117854</v>
      </c>
      <c r="X137" s="18">
        <f t="shared" si="10"/>
        <v>0.52759675042814957</v>
      </c>
      <c r="Y137" s="18">
        <f t="shared" si="11"/>
        <v>0.52759675042814957</v>
      </c>
      <c r="Z137" s="18">
        <f t="shared" si="12"/>
        <v>0.39784226505862502</v>
      </c>
      <c r="AA137" s="18">
        <f t="shared" si="13"/>
        <v>0.92543901548677465</v>
      </c>
    </row>
    <row r="138" spans="1:27" hidden="1" outlineLevel="4" x14ac:dyDescent="0.35">
      <c r="A138" s="14" t="s">
        <v>186</v>
      </c>
      <c r="B138" s="14" t="s">
        <v>29</v>
      </c>
      <c r="C138" s="14" t="s">
        <v>95</v>
      </c>
      <c r="D138" s="14" t="s">
        <v>245</v>
      </c>
      <c r="E138" s="14" t="s">
        <v>32</v>
      </c>
      <c r="F138" s="14" t="s">
        <v>33</v>
      </c>
      <c r="G138" s="14" t="s">
        <v>69</v>
      </c>
      <c r="H138" s="14" t="s">
        <v>35</v>
      </c>
      <c r="I138" s="14" t="s">
        <v>30</v>
      </c>
      <c r="J138" s="20" t="s">
        <v>246</v>
      </c>
      <c r="K138" s="21">
        <v>336752</v>
      </c>
      <c r="L138" s="21">
        <v>1419330</v>
      </c>
      <c r="M138" s="21">
        <v>0</v>
      </c>
      <c r="N138" s="16">
        <f t="shared" si="14"/>
        <v>1419330</v>
      </c>
      <c r="O138" s="21">
        <v>0</v>
      </c>
      <c r="P138" s="21">
        <v>0</v>
      </c>
      <c r="Q138" s="21">
        <v>0</v>
      </c>
      <c r="R138" s="21">
        <v>693481</v>
      </c>
      <c r="S138" s="21">
        <v>693481</v>
      </c>
      <c r="T138" s="21">
        <v>725849</v>
      </c>
      <c r="U138" s="21">
        <v>725849</v>
      </c>
      <c r="V138" s="21">
        <v>0</v>
      </c>
      <c r="W138" s="17">
        <f t="shared" si="15"/>
        <v>725849</v>
      </c>
      <c r="X138" s="18">
        <f t="shared" ref="X138:X200" si="21">+IF(L138=0,0,R138/L138)</f>
        <v>0.48859743681878071</v>
      </c>
      <c r="Y138" s="18">
        <f t="shared" ref="Y138:Y200" si="22">+IF(N138=0,0,R138/N138)</f>
        <v>0.48859743681878071</v>
      </c>
      <c r="Z138" s="18">
        <f t="shared" ref="Z138:Z200" si="23">+IF(N138=0,0,(O138+P138+Q138)/N138)</f>
        <v>0</v>
      </c>
      <c r="AA138" s="18">
        <f t="shared" ref="AA138:AA200" si="24">+Y138+Z138</f>
        <v>0.48859743681878071</v>
      </c>
    </row>
    <row r="139" spans="1:27" hidden="1" outlineLevel="4" x14ac:dyDescent="0.35">
      <c r="A139" s="14" t="s">
        <v>186</v>
      </c>
      <c r="B139" s="14" t="s">
        <v>29</v>
      </c>
      <c r="C139" s="14" t="s">
        <v>95</v>
      </c>
      <c r="D139" s="14" t="s">
        <v>247</v>
      </c>
      <c r="E139" s="14" t="s">
        <v>32</v>
      </c>
      <c r="F139" s="14" t="s">
        <v>33</v>
      </c>
      <c r="G139" s="14" t="s">
        <v>69</v>
      </c>
      <c r="H139" s="14" t="s">
        <v>35</v>
      </c>
      <c r="I139" s="14" t="s">
        <v>30</v>
      </c>
      <c r="J139" s="20" t="s">
        <v>248</v>
      </c>
      <c r="K139" s="21">
        <v>884779</v>
      </c>
      <c r="L139" s="21">
        <v>2511527</v>
      </c>
      <c r="M139" s="21">
        <v>0</v>
      </c>
      <c r="N139" s="16">
        <f t="shared" si="14"/>
        <v>2511527</v>
      </c>
      <c r="O139" s="21">
        <v>0</v>
      </c>
      <c r="P139" s="21">
        <v>967619</v>
      </c>
      <c r="Q139" s="21">
        <v>0</v>
      </c>
      <c r="R139" s="21">
        <v>611217</v>
      </c>
      <c r="S139" s="21">
        <v>611217</v>
      </c>
      <c r="T139" s="21">
        <v>932691</v>
      </c>
      <c r="U139" s="21">
        <v>932691</v>
      </c>
      <c r="V139" s="21">
        <v>0</v>
      </c>
      <c r="W139" s="17">
        <f t="shared" si="15"/>
        <v>932691</v>
      </c>
      <c r="X139" s="18">
        <f t="shared" si="21"/>
        <v>0.24336469406858854</v>
      </c>
      <c r="Y139" s="18">
        <f t="shared" si="22"/>
        <v>0.24336469406858854</v>
      </c>
      <c r="Z139" s="18">
        <f t="shared" si="23"/>
        <v>0.38527119158981765</v>
      </c>
      <c r="AA139" s="18">
        <f t="shared" si="24"/>
        <v>0.62863588565840622</v>
      </c>
    </row>
    <row r="140" spans="1:27" hidden="1" outlineLevel="4" x14ac:dyDescent="0.35">
      <c r="A140" s="14" t="s">
        <v>186</v>
      </c>
      <c r="B140" s="14" t="s">
        <v>29</v>
      </c>
      <c r="C140" s="14" t="s">
        <v>95</v>
      </c>
      <c r="D140" s="14" t="s">
        <v>249</v>
      </c>
      <c r="E140" s="14" t="s">
        <v>32</v>
      </c>
      <c r="F140" s="14" t="s">
        <v>33</v>
      </c>
      <c r="G140" s="14" t="s">
        <v>69</v>
      </c>
      <c r="H140" s="14" t="s">
        <v>35</v>
      </c>
      <c r="I140" s="14" t="s">
        <v>30</v>
      </c>
      <c r="J140" s="20" t="s">
        <v>250</v>
      </c>
      <c r="K140" s="21">
        <v>21000000</v>
      </c>
      <c r="L140" s="21">
        <v>21000000</v>
      </c>
      <c r="M140" s="21">
        <v>0</v>
      </c>
      <c r="N140" s="16">
        <f t="shared" si="14"/>
        <v>21000000</v>
      </c>
      <c r="O140" s="21">
        <v>0</v>
      </c>
      <c r="P140" s="21">
        <v>432985.32</v>
      </c>
      <c r="Q140" s="21">
        <v>0</v>
      </c>
      <c r="R140" s="21">
        <v>19108986.329999998</v>
      </c>
      <c r="S140" s="21">
        <v>19108986.329999998</v>
      </c>
      <c r="T140" s="21">
        <v>1458028.35</v>
      </c>
      <c r="U140" s="21">
        <v>1458028.35</v>
      </c>
      <c r="V140" s="21">
        <v>0</v>
      </c>
      <c r="W140" s="17">
        <f t="shared" si="15"/>
        <v>1458028.35</v>
      </c>
      <c r="X140" s="18">
        <f t="shared" si="21"/>
        <v>0.90995172999999996</v>
      </c>
      <c r="Y140" s="18">
        <f t="shared" si="22"/>
        <v>0.90995172999999996</v>
      </c>
      <c r="Z140" s="18">
        <f t="shared" si="23"/>
        <v>2.0618348571428573E-2</v>
      </c>
      <c r="AA140" s="18">
        <f t="shared" si="24"/>
        <v>0.93057007857142848</v>
      </c>
    </row>
    <row r="141" spans="1:27" hidden="1" outlineLevel="4" x14ac:dyDescent="0.35">
      <c r="A141" s="14" t="s">
        <v>186</v>
      </c>
      <c r="B141" s="14" t="s">
        <v>29</v>
      </c>
      <c r="C141" s="14" t="s">
        <v>95</v>
      </c>
      <c r="D141" s="14" t="s">
        <v>249</v>
      </c>
      <c r="E141" s="14" t="s">
        <v>32</v>
      </c>
      <c r="F141" s="14" t="s">
        <v>211</v>
      </c>
      <c r="G141" s="14" t="s">
        <v>69</v>
      </c>
      <c r="H141" s="14" t="s">
        <v>35</v>
      </c>
      <c r="I141" s="14" t="s">
        <v>30</v>
      </c>
      <c r="J141" s="20" t="s">
        <v>251</v>
      </c>
      <c r="K141" s="21">
        <v>0</v>
      </c>
      <c r="L141" s="21">
        <v>5500000</v>
      </c>
      <c r="M141" s="21">
        <v>0</v>
      </c>
      <c r="N141" s="16">
        <f t="shared" si="14"/>
        <v>5500000</v>
      </c>
      <c r="O141" s="21">
        <v>0</v>
      </c>
      <c r="P141" s="21">
        <v>0</v>
      </c>
      <c r="Q141" s="21">
        <v>0</v>
      </c>
      <c r="R141" s="21">
        <v>0</v>
      </c>
      <c r="S141" s="21">
        <v>0</v>
      </c>
      <c r="T141" s="21">
        <v>5500000</v>
      </c>
      <c r="U141" s="21">
        <v>5500000</v>
      </c>
      <c r="V141" s="21">
        <v>0</v>
      </c>
      <c r="W141" s="17">
        <f t="shared" si="15"/>
        <v>5500000</v>
      </c>
      <c r="X141" s="18">
        <f t="shared" si="21"/>
        <v>0</v>
      </c>
      <c r="Y141" s="18">
        <f t="shared" si="22"/>
        <v>0</v>
      </c>
      <c r="Z141" s="18">
        <f t="shared" si="23"/>
        <v>0</v>
      </c>
      <c r="AA141" s="18">
        <f t="shared" si="24"/>
        <v>0</v>
      </c>
    </row>
    <row r="142" spans="1:27" hidden="1" outlineLevel="4" x14ac:dyDescent="0.35">
      <c r="A142" s="14" t="s">
        <v>186</v>
      </c>
      <c r="B142" s="14" t="s">
        <v>29</v>
      </c>
      <c r="C142" s="14" t="s">
        <v>95</v>
      </c>
      <c r="D142" s="14" t="s">
        <v>252</v>
      </c>
      <c r="E142" s="14" t="s">
        <v>32</v>
      </c>
      <c r="F142" s="14" t="s">
        <v>33</v>
      </c>
      <c r="G142" s="14" t="s">
        <v>69</v>
      </c>
      <c r="H142" s="14" t="s">
        <v>35</v>
      </c>
      <c r="I142" s="14" t="s">
        <v>30</v>
      </c>
      <c r="J142" s="20" t="s">
        <v>253</v>
      </c>
      <c r="K142" s="21">
        <v>0</v>
      </c>
      <c r="L142" s="21">
        <v>121584</v>
      </c>
      <c r="M142" s="21">
        <v>0</v>
      </c>
      <c r="N142" s="16">
        <f t="shared" si="14"/>
        <v>121584</v>
      </c>
      <c r="O142" s="21">
        <v>0</v>
      </c>
      <c r="P142" s="21">
        <v>0</v>
      </c>
      <c r="Q142" s="21">
        <v>0</v>
      </c>
      <c r="R142" s="21">
        <v>0</v>
      </c>
      <c r="S142" s="21">
        <v>0</v>
      </c>
      <c r="T142" s="21">
        <v>121584</v>
      </c>
      <c r="U142" s="21">
        <v>121584</v>
      </c>
      <c r="V142" s="21">
        <v>0</v>
      </c>
      <c r="W142" s="17">
        <f t="shared" si="15"/>
        <v>121584</v>
      </c>
      <c r="X142" s="18">
        <f t="shared" si="21"/>
        <v>0</v>
      </c>
      <c r="Y142" s="18">
        <f t="shared" si="22"/>
        <v>0</v>
      </c>
      <c r="Z142" s="18">
        <f t="shared" si="23"/>
        <v>0</v>
      </c>
      <c r="AA142" s="18">
        <f t="shared" si="24"/>
        <v>0</v>
      </c>
    </row>
    <row r="143" spans="1:27" hidden="1" outlineLevel="4" x14ac:dyDescent="0.35">
      <c r="A143" s="14" t="s">
        <v>186</v>
      </c>
      <c r="B143" s="14" t="s">
        <v>29</v>
      </c>
      <c r="C143" s="14" t="s">
        <v>95</v>
      </c>
      <c r="D143" s="14" t="s">
        <v>254</v>
      </c>
      <c r="E143" s="14" t="s">
        <v>32</v>
      </c>
      <c r="F143" s="14" t="s">
        <v>33</v>
      </c>
      <c r="G143" s="14" t="s">
        <v>69</v>
      </c>
      <c r="H143" s="14" t="s">
        <v>35</v>
      </c>
      <c r="I143" s="14" t="s">
        <v>30</v>
      </c>
      <c r="J143" s="20" t="s">
        <v>255</v>
      </c>
      <c r="K143" s="21">
        <v>800000</v>
      </c>
      <c r="L143" s="21">
        <v>1067080</v>
      </c>
      <c r="M143" s="21">
        <v>0</v>
      </c>
      <c r="N143" s="16">
        <f t="shared" si="14"/>
        <v>1067080</v>
      </c>
      <c r="O143" s="21">
        <v>0</v>
      </c>
      <c r="P143" s="21">
        <v>0</v>
      </c>
      <c r="Q143" s="21">
        <v>15000</v>
      </c>
      <c r="R143" s="21">
        <v>32750</v>
      </c>
      <c r="S143" s="21">
        <v>0</v>
      </c>
      <c r="T143" s="21">
        <v>1019330</v>
      </c>
      <c r="U143" s="21">
        <v>1019330</v>
      </c>
      <c r="V143" s="21">
        <v>0</v>
      </c>
      <c r="W143" s="17">
        <f t="shared" si="15"/>
        <v>1019330</v>
      </c>
      <c r="X143" s="18">
        <f t="shared" si="21"/>
        <v>3.0691232147542827E-2</v>
      </c>
      <c r="Y143" s="18">
        <f t="shared" si="22"/>
        <v>3.0691232147542827E-2</v>
      </c>
      <c r="Z143" s="18">
        <f t="shared" si="23"/>
        <v>1.4057052892004348E-2</v>
      </c>
      <c r="AA143" s="18">
        <f t="shared" si="24"/>
        <v>4.4748285039547177E-2</v>
      </c>
    </row>
    <row r="144" spans="1:27" hidden="1" outlineLevel="4" x14ac:dyDescent="0.35">
      <c r="A144" s="14" t="s">
        <v>186</v>
      </c>
      <c r="B144" s="14" t="s">
        <v>29</v>
      </c>
      <c r="C144" s="14" t="s">
        <v>95</v>
      </c>
      <c r="D144" s="14" t="s">
        <v>100</v>
      </c>
      <c r="E144" s="14" t="s">
        <v>32</v>
      </c>
      <c r="F144" s="14" t="s">
        <v>33</v>
      </c>
      <c r="G144" s="14" t="s">
        <v>69</v>
      </c>
      <c r="H144" s="14" t="s">
        <v>35</v>
      </c>
      <c r="I144" s="14" t="s">
        <v>30</v>
      </c>
      <c r="J144" s="20" t="s">
        <v>101</v>
      </c>
      <c r="K144" s="21">
        <v>9203471</v>
      </c>
      <c r="L144" s="21">
        <v>9081887</v>
      </c>
      <c r="M144" s="21">
        <v>0</v>
      </c>
      <c r="N144" s="16">
        <f t="shared" si="14"/>
        <v>9081887</v>
      </c>
      <c r="O144" s="21">
        <v>0</v>
      </c>
      <c r="P144" s="21">
        <v>0</v>
      </c>
      <c r="Q144" s="21">
        <v>5031969.4800000004</v>
      </c>
      <c r="R144" s="21">
        <v>2479760.4500000002</v>
      </c>
      <c r="S144" s="21">
        <v>2479760.4500000002</v>
      </c>
      <c r="T144" s="21">
        <v>1570157.07</v>
      </c>
      <c r="U144" s="21">
        <v>1570157.07</v>
      </c>
      <c r="V144" s="21">
        <v>0</v>
      </c>
      <c r="W144" s="17">
        <f t="shared" si="15"/>
        <v>1570157.07</v>
      </c>
      <c r="X144" s="18">
        <f t="shared" si="21"/>
        <v>0.27304462717935163</v>
      </c>
      <c r="Y144" s="18">
        <f t="shared" si="22"/>
        <v>0.27304462717935163</v>
      </c>
      <c r="Z144" s="18">
        <f t="shared" si="23"/>
        <v>0.55406651503151272</v>
      </c>
      <c r="AA144" s="18">
        <f t="shared" si="24"/>
        <v>0.82711114221086435</v>
      </c>
    </row>
    <row r="145" spans="1:27" hidden="1" outlineLevel="4" x14ac:dyDescent="0.35">
      <c r="A145" s="14" t="s">
        <v>186</v>
      </c>
      <c r="B145" s="14" t="s">
        <v>29</v>
      </c>
      <c r="C145" s="14" t="s">
        <v>95</v>
      </c>
      <c r="D145" s="14" t="s">
        <v>256</v>
      </c>
      <c r="E145" s="14" t="s">
        <v>32</v>
      </c>
      <c r="F145" s="14" t="s">
        <v>33</v>
      </c>
      <c r="G145" s="14" t="s">
        <v>69</v>
      </c>
      <c r="H145" s="14" t="s">
        <v>35</v>
      </c>
      <c r="I145" s="14" t="s">
        <v>30</v>
      </c>
      <c r="J145" s="20" t="s">
        <v>257</v>
      </c>
      <c r="K145" s="21">
        <v>0</v>
      </c>
      <c r="L145" s="21">
        <v>3500000</v>
      </c>
      <c r="M145" s="21">
        <v>0</v>
      </c>
      <c r="N145" s="16">
        <f t="shared" si="14"/>
        <v>3500000</v>
      </c>
      <c r="O145" s="21">
        <v>0</v>
      </c>
      <c r="P145" s="21">
        <v>2169863.29</v>
      </c>
      <c r="Q145" s="21">
        <v>0</v>
      </c>
      <c r="R145" s="21">
        <v>0</v>
      </c>
      <c r="S145" s="21">
        <v>0</v>
      </c>
      <c r="T145" s="21">
        <v>1330136.71</v>
      </c>
      <c r="U145" s="21">
        <v>1330136.71</v>
      </c>
      <c r="V145" s="21">
        <v>0</v>
      </c>
      <c r="W145" s="17">
        <f t="shared" si="15"/>
        <v>1330136.71</v>
      </c>
      <c r="X145" s="18">
        <f t="shared" si="21"/>
        <v>0</v>
      </c>
      <c r="Y145" s="18">
        <f t="shared" si="22"/>
        <v>0</v>
      </c>
      <c r="Z145" s="18">
        <f t="shared" si="23"/>
        <v>0.61996094000000002</v>
      </c>
      <c r="AA145" s="18">
        <f t="shared" si="24"/>
        <v>0.61996094000000002</v>
      </c>
    </row>
    <row r="146" spans="1:27" hidden="1" outlineLevel="4" x14ac:dyDescent="0.35">
      <c r="A146" s="14" t="s">
        <v>186</v>
      </c>
      <c r="B146" s="14" t="s">
        <v>29</v>
      </c>
      <c r="C146" s="14" t="s">
        <v>95</v>
      </c>
      <c r="D146" s="14" t="s">
        <v>258</v>
      </c>
      <c r="E146" s="14" t="s">
        <v>32</v>
      </c>
      <c r="F146" s="14" t="s">
        <v>33</v>
      </c>
      <c r="G146" s="14" t="s">
        <v>69</v>
      </c>
      <c r="H146" s="14" t="s">
        <v>35</v>
      </c>
      <c r="I146" s="14" t="s">
        <v>30</v>
      </c>
      <c r="J146" s="20" t="s">
        <v>259</v>
      </c>
      <c r="K146" s="21">
        <v>116391537</v>
      </c>
      <c r="L146" s="21">
        <v>93978848</v>
      </c>
      <c r="M146" s="21">
        <v>0</v>
      </c>
      <c r="N146" s="16">
        <f t="shared" si="14"/>
        <v>93978848</v>
      </c>
      <c r="O146" s="21">
        <v>0</v>
      </c>
      <c r="P146" s="21">
        <v>22754581.920000002</v>
      </c>
      <c r="Q146" s="21">
        <v>652999.88</v>
      </c>
      <c r="R146" s="21">
        <v>63156237.57</v>
      </c>
      <c r="S146" s="21">
        <v>63156237.57</v>
      </c>
      <c r="T146" s="21">
        <v>7415028.6299999999</v>
      </c>
      <c r="U146" s="21">
        <v>7415028.6299999999</v>
      </c>
      <c r="V146" s="21">
        <v>7000000</v>
      </c>
      <c r="W146" s="17">
        <f t="shared" si="15"/>
        <v>7415028.6299999999</v>
      </c>
      <c r="X146" s="18">
        <f t="shared" si="21"/>
        <v>0.67202608793417007</v>
      </c>
      <c r="Y146" s="18">
        <f t="shared" si="22"/>
        <v>0.67202608793417007</v>
      </c>
      <c r="Z146" s="18">
        <f t="shared" si="23"/>
        <v>0.24907287435572736</v>
      </c>
      <c r="AA146" s="18">
        <f t="shared" si="24"/>
        <v>0.9210989622898974</v>
      </c>
    </row>
    <row r="147" spans="1:27" hidden="1" outlineLevel="4" x14ac:dyDescent="0.35">
      <c r="A147" s="14" t="s">
        <v>186</v>
      </c>
      <c r="B147" s="14" t="s">
        <v>29</v>
      </c>
      <c r="C147" s="14" t="s">
        <v>95</v>
      </c>
      <c r="D147" s="14" t="s">
        <v>260</v>
      </c>
      <c r="E147" s="14" t="s">
        <v>32</v>
      </c>
      <c r="F147" s="14" t="s">
        <v>33</v>
      </c>
      <c r="G147" s="14" t="s">
        <v>69</v>
      </c>
      <c r="H147" s="14" t="s">
        <v>35</v>
      </c>
      <c r="I147" s="14" t="s">
        <v>30</v>
      </c>
      <c r="J147" s="20" t="s">
        <v>261</v>
      </c>
      <c r="K147" s="21">
        <v>1495047</v>
      </c>
      <c r="L147" s="21">
        <v>4357584</v>
      </c>
      <c r="M147" s="21">
        <v>0</v>
      </c>
      <c r="N147" s="16">
        <f t="shared" si="14"/>
        <v>4357584</v>
      </c>
      <c r="O147" s="21">
        <v>0</v>
      </c>
      <c r="P147" s="21">
        <v>2033158.15</v>
      </c>
      <c r="Q147" s="21">
        <v>0</v>
      </c>
      <c r="R147" s="21">
        <v>1651777.5</v>
      </c>
      <c r="S147" s="21">
        <v>1651777.5</v>
      </c>
      <c r="T147" s="21">
        <v>672648.35</v>
      </c>
      <c r="U147" s="21">
        <v>672648.35</v>
      </c>
      <c r="V147" s="21">
        <v>0</v>
      </c>
      <c r="W147" s="17">
        <f t="shared" si="15"/>
        <v>672648.35</v>
      </c>
      <c r="X147" s="18">
        <f t="shared" si="21"/>
        <v>0.3790580973309981</v>
      </c>
      <c r="Y147" s="18">
        <f t="shared" si="22"/>
        <v>0.3790580973309981</v>
      </c>
      <c r="Z147" s="18">
        <f t="shared" si="23"/>
        <v>0.46657922142177866</v>
      </c>
      <c r="AA147" s="18">
        <f t="shared" si="24"/>
        <v>0.84563731875277681</v>
      </c>
    </row>
    <row r="148" spans="1:27" hidden="1" outlineLevel="4" x14ac:dyDescent="0.35">
      <c r="A148" s="14" t="s">
        <v>186</v>
      </c>
      <c r="B148" s="14" t="s">
        <v>29</v>
      </c>
      <c r="C148" s="14" t="s">
        <v>95</v>
      </c>
      <c r="D148" s="14" t="s">
        <v>262</v>
      </c>
      <c r="E148" s="14" t="s">
        <v>32</v>
      </c>
      <c r="F148" s="14" t="s">
        <v>33</v>
      </c>
      <c r="G148" s="14" t="s">
        <v>69</v>
      </c>
      <c r="H148" s="14" t="s">
        <v>35</v>
      </c>
      <c r="I148" s="14" t="s">
        <v>30</v>
      </c>
      <c r="J148" s="20" t="s">
        <v>263</v>
      </c>
      <c r="K148" s="21">
        <v>3191910</v>
      </c>
      <c r="L148" s="21">
        <v>2797971</v>
      </c>
      <c r="M148" s="21">
        <v>0</v>
      </c>
      <c r="N148" s="16">
        <f t="shared" ref="N148:N222" si="25">+L148</f>
        <v>2797971</v>
      </c>
      <c r="O148" s="21">
        <v>0</v>
      </c>
      <c r="P148" s="21">
        <v>2010366.09</v>
      </c>
      <c r="Q148" s="21">
        <v>0</v>
      </c>
      <c r="R148" s="21">
        <v>105454.94</v>
      </c>
      <c r="S148" s="21">
        <v>105454.94</v>
      </c>
      <c r="T148" s="21">
        <v>682149.97</v>
      </c>
      <c r="U148" s="21">
        <v>682149.97</v>
      </c>
      <c r="V148" s="21">
        <v>0</v>
      </c>
      <c r="W148" s="17">
        <f t="shared" ref="W148:W222" si="26">+U148</f>
        <v>682149.97</v>
      </c>
      <c r="X148" s="18">
        <f t="shared" si="21"/>
        <v>3.768979020869051E-2</v>
      </c>
      <c r="Y148" s="18">
        <f t="shared" si="22"/>
        <v>3.768979020869051E-2</v>
      </c>
      <c r="Z148" s="18">
        <f t="shared" si="23"/>
        <v>0.71850855137526448</v>
      </c>
      <c r="AA148" s="18">
        <f t="shared" si="24"/>
        <v>0.75619834158395505</v>
      </c>
    </row>
    <row r="149" spans="1:27" hidden="1" outlineLevel="3" x14ac:dyDescent="0.35">
      <c r="A149" s="35"/>
      <c r="B149" s="37"/>
      <c r="C149" s="36" t="s">
        <v>493</v>
      </c>
      <c r="D149" s="37"/>
      <c r="E149" s="37"/>
      <c r="F149" s="37"/>
      <c r="G149" s="37"/>
      <c r="H149" s="37"/>
      <c r="I149" s="37"/>
      <c r="J149" s="38"/>
      <c r="K149" s="39">
        <f t="shared" ref="K149:W149" si="27">SUBTOTAL(9,K132:K148)</f>
        <v>340843893</v>
      </c>
      <c r="L149" s="39">
        <f t="shared" si="27"/>
        <v>346343893</v>
      </c>
      <c r="M149" s="39">
        <f t="shared" si="27"/>
        <v>0</v>
      </c>
      <c r="N149" s="39">
        <f t="shared" si="27"/>
        <v>346343893</v>
      </c>
      <c r="O149" s="39">
        <f t="shared" si="27"/>
        <v>0</v>
      </c>
      <c r="P149" s="39">
        <f t="shared" si="27"/>
        <v>65838635.230000004</v>
      </c>
      <c r="Q149" s="39">
        <f t="shared" si="27"/>
        <v>5825681.8600000003</v>
      </c>
      <c r="R149" s="39">
        <f t="shared" si="27"/>
        <v>250545310.57999998</v>
      </c>
      <c r="S149" s="39">
        <f t="shared" si="27"/>
        <v>250512560.57999998</v>
      </c>
      <c r="T149" s="39">
        <f t="shared" si="27"/>
        <v>24134265.329999998</v>
      </c>
      <c r="U149" s="39">
        <f t="shared" si="27"/>
        <v>24134265.329999998</v>
      </c>
      <c r="V149" s="39">
        <f t="shared" si="27"/>
        <v>7000000</v>
      </c>
      <c r="W149" s="40">
        <f t="shared" si="27"/>
        <v>24134265.329999998</v>
      </c>
      <c r="X149" s="41">
        <f t="shared" si="21"/>
        <v>0.72340039955605617</v>
      </c>
      <c r="Y149" s="41">
        <f t="shared" si="22"/>
        <v>0.72340039955605617</v>
      </c>
      <c r="Z149" s="41">
        <f t="shared" si="23"/>
        <v>0.2069166471198613</v>
      </c>
      <c r="AA149" s="41">
        <f t="shared" si="24"/>
        <v>0.93031704667591741</v>
      </c>
    </row>
    <row r="150" spans="1:27" hidden="1" outlineLevel="4" x14ac:dyDescent="0.35">
      <c r="A150" s="14" t="s">
        <v>186</v>
      </c>
      <c r="B150" s="14" t="s">
        <v>29</v>
      </c>
      <c r="C150" s="14" t="s">
        <v>102</v>
      </c>
      <c r="D150" s="14" t="s">
        <v>264</v>
      </c>
      <c r="E150" s="14" t="s">
        <v>32</v>
      </c>
      <c r="F150" s="14" t="s">
        <v>104</v>
      </c>
      <c r="G150" s="14" t="s">
        <v>105</v>
      </c>
      <c r="H150" s="14" t="s">
        <v>35</v>
      </c>
      <c r="I150" s="14" t="s">
        <v>30</v>
      </c>
      <c r="J150" s="20" t="s">
        <v>265</v>
      </c>
      <c r="K150" s="21">
        <v>4120562</v>
      </c>
      <c r="L150" s="21">
        <v>4120562</v>
      </c>
      <c r="M150" s="21">
        <v>0</v>
      </c>
      <c r="N150" s="16">
        <f t="shared" si="25"/>
        <v>4120562</v>
      </c>
      <c r="O150" s="21">
        <v>0</v>
      </c>
      <c r="P150" s="21">
        <v>0</v>
      </c>
      <c r="Q150" s="21">
        <v>0</v>
      </c>
      <c r="R150" s="21">
        <v>395613</v>
      </c>
      <c r="S150" s="21">
        <v>395613</v>
      </c>
      <c r="T150" s="21">
        <v>3724949</v>
      </c>
      <c r="U150" s="21">
        <v>3724949</v>
      </c>
      <c r="V150" s="21">
        <v>0</v>
      </c>
      <c r="W150" s="17">
        <f t="shared" si="26"/>
        <v>3724949</v>
      </c>
      <c r="X150" s="18">
        <f t="shared" si="21"/>
        <v>9.6009476377251449E-2</v>
      </c>
      <c r="Y150" s="18">
        <f t="shared" si="22"/>
        <v>9.6009476377251449E-2</v>
      </c>
      <c r="Z150" s="18">
        <f t="shared" si="23"/>
        <v>0</v>
      </c>
      <c r="AA150" s="18">
        <f t="shared" si="24"/>
        <v>9.6009476377251449E-2</v>
      </c>
    </row>
    <row r="151" spans="1:27" hidden="1" outlineLevel="4" x14ac:dyDescent="0.35">
      <c r="A151" s="14" t="s">
        <v>186</v>
      </c>
      <c r="B151" s="14" t="s">
        <v>29</v>
      </c>
      <c r="C151" s="14" t="s">
        <v>102</v>
      </c>
      <c r="D151" s="14" t="s">
        <v>266</v>
      </c>
      <c r="E151" s="14" t="s">
        <v>32</v>
      </c>
      <c r="F151" s="14" t="s">
        <v>104</v>
      </c>
      <c r="G151" s="14" t="s">
        <v>105</v>
      </c>
      <c r="H151" s="14" t="s">
        <v>35</v>
      </c>
      <c r="I151" s="14" t="s">
        <v>30</v>
      </c>
      <c r="J151" s="20" t="s">
        <v>267</v>
      </c>
      <c r="K151" s="21">
        <v>300000000</v>
      </c>
      <c r="L151" s="21">
        <v>368000000</v>
      </c>
      <c r="M151" s="21">
        <v>0</v>
      </c>
      <c r="N151" s="16">
        <f t="shared" si="25"/>
        <v>368000000</v>
      </c>
      <c r="O151" s="21">
        <v>56441058</v>
      </c>
      <c r="P151" s="21">
        <v>205882271</v>
      </c>
      <c r="Q151" s="21">
        <v>0</v>
      </c>
      <c r="R151" s="21">
        <v>69791697.549999997</v>
      </c>
      <c r="S151" s="21">
        <v>69791697.549999997</v>
      </c>
      <c r="T151" s="21">
        <v>35884973.450000003</v>
      </c>
      <c r="U151" s="21">
        <v>35884973.450000003</v>
      </c>
      <c r="V151" s="21">
        <v>35884973.450000003</v>
      </c>
      <c r="W151" s="17">
        <f t="shared" si="26"/>
        <v>35884973.450000003</v>
      </c>
      <c r="X151" s="18">
        <f t="shared" si="21"/>
        <v>0.18965135203804348</v>
      </c>
      <c r="Y151" s="18">
        <f t="shared" si="22"/>
        <v>0.18965135203804348</v>
      </c>
      <c r="Z151" s="18">
        <f t="shared" si="23"/>
        <v>0.71283513315217395</v>
      </c>
      <c r="AA151" s="18">
        <f t="shared" si="24"/>
        <v>0.90248648519021746</v>
      </c>
    </row>
    <row r="152" spans="1:27" hidden="1" outlineLevel="4" x14ac:dyDescent="0.35">
      <c r="A152" s="14" t="s">
        <v>186</v>
      </c>
      <c r="B152" s="14" t="s">
        <v>29</v>
      </c>
      <c r="C152" s="14" t="s">
        <v>102</v>
      </c>
      <c r="D152" s="14" t="s">
        <v>107</v>
      </c>
      <c r="E152" s="14" t="s">
        <v>32</v>
      </c>
      <c r="F152" s="14" t="s">
        <v>104</v>
      </c>
      <c r="G152" s="14" t="s">
        <v>105</v>
      </c>
      <c r="H152" s="14" t="s">
        <v>35</v>
      </c>
      <c r="I152" s="14" t="s">
        <v>30</v>
      </c>
      <c r="J152" s="20" t="s">
        <v>108</v>
      </c>
      <c r="K152" s="21">
        <v>15330634</v>
      </c>
      <c r="L152" s="21">
        <v>49602755</v>
      </c>
      <c r="M152" s="21">
        <v>0</v>
      </c>
      <c r="N152" s="16">
        <f t="shared" si="25"/>
        <v>49602755</v>
      </c>
      <c r="O152" s="21">
        <v>0</v>
      </c>
      <c r="P152" s="21">
        <v>31042264.649999999</v>
      </c>
      <c r="Q152" s="21">
        <v>0</v>
      </c>
      <c r="R152" s="21">
        <v>18512144.039999999</v>
      </c>
      <c r="S152" s="21">
        <v>18512144.039999999</v>
      </c>
      <c r="T152" s="21">
        <v>48346.31</v>
      </c>
      <c r="U152" s="21">
        <v>48346.31</v>
      </c>
      <c r="V152" s="21">
        <v>0</v>
      </c>
      <c r="W152" s="17">
        <f t="shared" si="26"/>
        <v>48346.31</v>
      </c>
      <c r="X152" s="18">
        <f t="shared" si="21"/>
        <v>0.37320798088735191</v>
      </c>
      <c r="Y152" s="18">
        <f t="shared" si="22"/>
        <v>0.37320798088735191</v>
      </c>
      <c r="Z152" s="18">
        <f t="shared" si="23"/>
        <v>0.62581734925812083</v>
      </c>
      <c r="AA152" s="18">
        <f t="shared" si="24"/>
        <v>0.99902533014547279</v>
      </c>
    </row>
    <row r="153" spans="1:27" hidden="1" outlineLevel="4" x14ac:dyDescent="0.35">
      <c r="A153" s="14" t="s">
        <v>186</v>
      </c>
      <c r="B153" s="14" t="s">
        <v>29</v>
      </c>
      <c r="C153" s="14" t="s">
        <v>102</v>
      </c>
      <c r="D153" s="14" t="s">
        <v>109</v>
      </c>
      <c r="E153" s="14" t="s">
        <v>32</v>
      </c>
      <c r="F153" s="14" t="s">
        <v>104</v>
      </c>
      <c r="G153" s="14" t="s">
        <v>105</v>
      </c>
      <c r="H153" s="14" t="s">
        <v>35</v>
      </c>
      <c r="I153" s="14" t="s">
        <v>30</v>
      </c>
      <c r="J153" s="20" t="s">
        <v>110</v>
      </c>
      <c r="K153" s="21">
        <v>30000000</v>
      </c>
      <c r="L153" s="21">
        <v>26570826</v>
      </c>
      <c r="M153" s="21">
        <v>0</v>
      </c>
      <c r="N153" s="16">
        <f t="shared" si="25"/>
        <v>26570826</v>
      </c>
      <c r="O153" s="21">
        <v>0</v>
      </c>
      <c r="P153" s="21">
        <v>0</v>
      </c>
      <c r="Q153" s="21">
        <v>0</v>
      </c>
      <c r="R153" s="21">
        <v>26496775.620000001</v>
      </c>
      <c r="S153" s="21">
        <v>26496775.620000001</v>
      </c>
      <c r="T153" s="21">
        <v>74050.38</v>
      </c>
      <c r="U153" s="21">
        <v>74050.38</v>
      </c>
      <c r="V153" s="21">
        <v>0</v>
      </c>
      <c r="W153" s="17">
        <f t="shared" si="26"/>
        <v>74050.38</v>
      </c>
      <c r="X153" s="18">
        <f t="shared" si="21"/>
        <v>0.99721309454211171</v>
      </c>
      <c r="Y153" s="18">
        <f t="shared" si="22"/>
        <v>0.99721309454211171</v>
      </c>
      <c r="Z153" s="18">
        <f t="shared" si="23"/>
        <v>0</v>
      </c>
      <c r="AA153" s="18">
        <f t="shared" si="24"/>
        <v>0.99721309454211171</v>
      </c>
    </row>
    <row r="154" spans="1:27" hidden="1" outlineLevel="4" x14ac:dyDescent="0.35">
      <c r="A154" s="14" t="s">
        <v>186</v>
      </c>
      <c r="B154" s="14" t="s">
        <v>29</v>
      </c>
      <c r="C154" s="14" t="s">
        <v>102</v>
      </c>
      <c r="D154" s="14" t="s">
        <v>268</v>
      </c>
      <c r="E154" s="14" t="s">
        <v>32</v>
      </c>
      <c r="F154" s="14" t="s">
        <v>104</v>
      </c>
      <c r="G154" s="14" t="s">
        <v>105</v>
      </c>
      <c r="H154" s="14" t="s">
        <v>35</v>
      </c>
      <c r="I154" s="14" t="s">
        <v>30</v>
      </c>
      <c r="J154" s="20" t="s">
        <v>269</v>
      </c>
      <c r="K154" s="21">
        <v>1197025</v>
      </c>
      <c r="L154" s="21">
        <v>3955000</v>
      </c>
      <c r="M154" s="21">
        <v>0</v>
      </c>
      <c r="N154" s="16">
        <f t="shared" si="25"/>
        <v>3955000</v>
      </c>
      <c r="O154" s="21">
        <v>0</v>
      </c>
      <c r="P154" s="21">
        <v>962293</v>
      </c>
      <c r="Q154" s="21">
        <v>0</v>
      </c>
      <c r="R154" s="21">
        <v>0</v>
      </c>
      <c r="S154" s="21">
        <v>0</v>
      </c>
      <c r="T154" s="21">
        <v>2992707</v>
      </c>
      <c r="U154" s="21">
        <v>2992707</v>
      </c>
      <c r="V154" s="21">
        <v>0</v>
      </c>
      <c r="W154" s="17">
        <f t="shared" si="26"/>
        <v>2992707</v>
      </c>
      <c r="X154" s="18">
        <f t="shared" si="21"/>
        <v>0</v>
      </c>
      <c r="Y154" s="18">
        <f t="shared" si="22"/>
        <v>0</v>
      </c>
      <c r="Z154" s="18">
        <f t="shared" si="23"/>
        <v>0.24331049304677624</v>
      </c>
      <c r="AA154" s="18">
        <f t="shared" si="24"/>
        <v>0.24331049304677624</v>
      </c>
    </row>
    <row r="155" spans="1:27" hidden="1" outlineLevel="4" x14ac:dyDescent="0.35">
      <c r="A155" s="14" t="s">
        <v>186</v>
      </c>
      <c r="B155" s="14" t="s">
        <v>29</v>
      </c>
      <c r="C155" s="19" t="s">
        <v>102</v>
      </c>
      <c r="D155" s="14" t="s">
        <v>111</v>
      </c>
      <c r="E155" s="14" t="s">
        <v>32</v>
      </c>
      <c r="F155" s="14" t="s">
        <v>104</v>
      </c>
      <c r="G155" s="14" t="s">
        <v>105</v>
      </c>
      <c r="H155" s="14" t="s">
        <v>35</v>
      </c>
      <c r="I155" s="14" t="s">
        <v>30</v>
      </c>
      <c r="J155" s="20" t="s">
        <v>112</v>
      </c>
      <c r="K155" s="21">
        <v>31600000</v>
      </c>
      <c r="L155" s="21">
        <v>13431932</v>
      </c>
      <c r="M155" s="21">
        <v>0</v>
      </c>
      <c r="N155" s="16">
        <f t="shared" si="25"/>
        <v>13431932</v>
      </c>
      <c r="O155" s="21">
        <v>884061</v>
      </c>
      <c r="P155" s="21">
        <v>6848671.2300000004</v>
      </c>
      <c r="Q155" s="21">
        <v>0</v>
      </c>
      <c r="R155" s="21">
        <v>5273109.97</v>
      </c>
      <c r="S155" s="21">
        <v>5273109.97</v>
      </c>
      <c r="T155" s="21">
        <v>426089.8</v>
      </c>
      <c r="U155" s="21">
        <v>426089.8</v>
      </c>
      <c r="V155" s="21">
        <v>0</v>
      </c>
      <c r="W155" s="17">
        <f t="shared" si="26"/>
        <v>426089.8</v>
      </c>
      <c r="X155" s="18">
        <f t="shared" si="21"/>
        <v>0.39258015674885788</v>
      </c>
      <c r="Y155" s="18">
        <f t="shared" si="22"/>
        <v>0.39258015674885788</v>
      </c>
      <c r="Z155" s="18">
        <f t="shared" si="23"/>
        <v>0.57569769039926655</v>
      </c>
      <c r="AA155" s="18">
        <f t="shared" si="24"/>
        <v>0.96827784714812437</v>
      </c>
    </row>
    <row r="156" spans="1:27" hidden="1" outlineLevel="4" x14ac:dyDescent="0.35">
      <c r="A156" s="14" t="s">
        <v>186</v>
      </c>
      <c r="B156" s="14" t="s">
        <v>29</v>
      </c>
      <c r="C156" s="14" t="s">
        <v>102</v>
      </c>
      <c r="D156" s="14" t="s">
        <v>270</v>
      </c>
      <c r="E156" s="14" t="s">
        <v>32</v>
      </c>
      <c r="F156" s="14" t="s">
        <v>104</v>
      </c>
      <c r="G156" s="14" t="s">
        <v>271</v>
      </c>
      <c r="H156" s="14" t="s">
        <v>35</v>
      </c>
      <c r="I156" s="14" t="s">
        <v>30</v>
      </c>
      <c r="J156" s="20" t="s">
        <v>272</v>
      </c>
      <c r="K156" s="21">
        <v>162000000</v>
      </c>
      <c r="L156" s="21">
        <v>78500000</v>
      </c>
      <c r="M156" s="21">
        <v>0</v>
      </c>
      <c r="N156" s="16">
        <f t="shared" si="25"/>
        <v>78500000</v>
      </c>
      <c r="O156" s="21">
        <v>25614334</v>
      </c>
      <c r="P156" s="21">
        <v>36068200</v>
      </c>
      <c r="Q156" s="21">
        <v>0</v>
      </c>
      <c r="R156" s="21">
        <v>0</v>
      </c>
      <c r="S156" s="21">
        <v>0</v>
      </c>
      <c r="T156" s="21">
        <v>16817466</v>
      </c>
      <c r="U156" s="21">
        <v>16817466</v>
      </c>
      <c r="V156" s="21">
        <v>10000000</v>
      </c>
      <c r="W156" s="17">
        <f t="shared" si="26"/>
        <v>16817466</v>
      </c>
      <c r="X156" s="18">
        <f t="shared" si="21"/>
        <v>0</v>
      </c>
      <c r="Y156" s="18">
        <f t="shared" si="22"/>
        <v>0</v>
      </c>
      <c r="Z156" s="18">
        <f t="shared" si="23"/>
        <v>0.78576476433121023</v>
      </c>
      <c r="AA156" s="18">
        <f t="shared" si="24"/>
        <v>0.78576476433121023</v>
      </c>
    </row>
    <row r="157" spans="1:27" hidden="1" outlineLevel="4" x14ac:dyDescent="0.35">
      <c r="A157" s="14" t="s">
        <v>186</v>
      </c>
      <c r="B157" s="14" t="s">
        <v>29</v>
      </c>
      <c r="C157" s="19" t="s">
        <v>102</v>
      </c>
      <c r="D157" s="14" t="s">
        <v>113</v>
      </c>
      <c r="E157" s="14" t="s">
        <v>32</v>
      </c>
      <c r="F157" s="14" t="s">
        <v>104</v>
      </c>
      <c r="G157" s="14" t="s">
        <v>114</v>
      </c>
      <c r="H157" s="14" t="s">
        <v>35</v>
      </c>
      <c r="I157" s="14" t="s">
        <v>30</v>
      </c>
      <c r="J157" s="20" t="s">
        <v>115</v>
      </c>
      <c r="K157" s="21">
        <v>6000000</v>
      </c>
      <c r="L157" s="21">
        <v>6000000</v>
      </c>
      <c r="M157" s="21">
        <v>0</v>
      </c>
      <c r="N157" s="16">
        <f t="shared" si="25"/>
        <v>6000000</v>
      </c>
      <c r="O157" s="21">
        <v>0</v>
      </c>
      <c r="P157" s="21">
        <v>0</v>
      </c>
      <c r="Q157" s="21">
        <v>0</v>
      </c>
      <c r="R157" s="21">
        <v>5972050</v>
      </c>
      <c r="S157" s="21">
        <v>5972050</v>
      </c>
      <c r="T157" s="21">
        <v>27950</v>
      </c>
      <c r="U157" s="21">
        <v>27950</v>
      </c>
      <c r="V157" s="21">
        <v>0</v>
      </c>
      <c r="W157" s="17">
        <f t="shared" si="26"/>
        <v>27950</v>
      </c>
      <c r="X157" s="18">
        <f t="shared" si="21"/>
        <v>0.99534166666666668</v>
      </c>
      <c r="Y157" s="18">
        <f t="shared" si="22"/>
        <v>0.99534166666666668</v>
      </c>
      <c r="Z157" s="18">
        <f t="shared" si="23"/>
        <v>0</v>
      </c>
      <c r="AA157" s="18">
        <f t="shared" si="24"/>
        <v>0.99534166666666668</v>
      </c>
    </row>
    <row r="158" spans="1:27" hidden="1" outlineLevel="3" x14ac:dyDescent="0.35">
      <c r="A158" s="35"/>
      <c r="B158" s="37"/>
      <c r="C158" s="36" t="s">
        <v>494</v>
      </c>
      <c r="D158" s="37"/>
      <c r="E158" s="37"/>
      <c r="F158" s="37"/>
      <c r="G158" s="37"/>
      <c r="H158" s="37"/>
      <c r="I158" s="37"/>
      <c r="J158" s="38"/>
      <c r="K158" s="39">
        <f t="shared" ref="K158:W158" si="28">SUBTOTAL(9,K150:K157)</f>
        <v>550248221</v>
      </c>
      <c r="L158" s="39">
        <f t="shared" si="28"/>
        <v>550181075</v>
      </c>
      <c r="M158" s="39">
        <f t="shared" si="28"/>
        <v>0</v>
      </c>
      <c r="N158" s="39">
        <f t="shared" si="28"/>
        <v>550181075</v>
      </c>
      <c r="O158" s="39">
        <f t="shared" si="28"/>
        <v>82939453</v>
      </c>
      <c r="P158" s="39">
        <f t="shared" si="28"/>
        <v>280803699.88</v>
      </c>
      <c r="Q158" s="39">
        <f t="shared" si="28"/>
        <v>0</v>
      </c>
      <c r="R158" s="39">
        <f t="shared" si="28"/>
        <v>126441390.18000001</v>
      </c>
      <c r="S158" s="39">
        <f t="shared" si="28"/>
        <v>126441390.18000001</v>
      </c>
      <c r="T158" s="39">
        <f t="shared" si="28"/>
        <v>59996531.940000005</v>
      </c>
      <c r="U158" s="39">
        <f t="shared" si="28"/>
        <v>59996531.940000005</v>
      </c>
      <c r="V158" s="39">
        <f t="shared" si="28"/>
        <v>45884973.450000003</v>
      </c>
      <c r="W158" s="40">
        <f t="shared" si="28"/>
        <v>59996531.940000005</v>
      </c>
      <c r="X158" s="41">
        <f t="shared" si="21"/>
        <v>0.22981777441181525</v>
      </c>
      <c r="Y158" s="41">
        <f t="shared" si="22"/>
        <v>0.22981777441181525</v>
      </c>
      <c r="Z158" s="41">
        <f t="shared" si="23"/>
        <v>0.66113352386757396</v>
      </c>
      <c r="AA158" s="41">
        <f t="shared" si="24"/>
        <v>0.89095129827938924</v>
      </c>
    </row>
    <row r="159" spans="1:27" hidden="1" outlineLevel="4" x14ac:dyDescent="0.35">
      <c r="A159" s="14" t="s">
        <v>186</v>
      </c>
      <c r="B159" s="14" t="s">
        <v>29</v>
      </c>
      <c r="C159" s="14" t="s">
        <v>116</v>
      </c>
      <c r="D159" s="14" t="s">
        <v>117</v>
      </c>
      <c r="E159" s="14" t="s">
        <v>54</v>
      </c>
      <c r="F159" s="14" t="s">
        <v>33</v>
      </c>
      <c r="G159" s="14" t="s">
        <v>118</v>
      </c>
      <c r="H159" s="14" t="s">
        <v>35</v>
      </c>
      <c r="I159" s="14" t="s">
        <v>30</v>
      </c>
      <c r="J159" s="20" t="s">
        <v>119</v>
      </c>
      <c r="K159" s="21">
        <v>54407779</v>
      </c>
      <c r="L159" s="21">
        <v>49463290</v>
      </c>
      <c r="M159" s="21">
        <v>0</v>
      </c>
      <c r="N159" s="16">
        <f t="shared" si="25"/>
        <v>49463290</v>
      </c>
      <c r="O159" s="21">
        <v>0</v>
      </c>
      <c r="P159" s="21">
        <v>7534411.4199999999</v>
      </c>
      <c r="Q159" s="21">
        <v>0</v>
      </c>
      <c r="R159" s="21">
        <v>41928878.579999998</v>
      </c>
      <c r="S159" s="21">
        <v>41928878.579999998</v>
      </c>
      <c r="T159" s="21">
        <v>0</v>
      </c>
      <c r="U159" s="21">
        <v>0</v>
      </c>
      <c r="V159" s="21">
        <v>0</v>
      </c>
      <c r="W159" s="17">
        <f t="shared" si="26"/>
        <v>0</v>
      </c>
      <c r="X159" s="18">
        <f t="shared" si="21"/>
        <v>0.84767670286388141</v>
      </c>
      <c r="Y159" s="18">
        <f t="shared" si="22"/>
        <v>0.84767670286388141</v>
      </c>
      <c r="Z159" s="18">
        <f t="shared" si="23"/>
        <v>0.15232329713611853</v>
      </c>
      <c r="AA159" s="18">
        <f t="shared" si="24"/>
        <v>1</v>
      </c>
    </row>
    <row r="160" spans="1:27" hidden="1" outlineLevel="4" x14ac:dyDescent="0.35">
      <c r="A160" s="14" t="s">
        <v>186</v>
      </c>
      <c r="B160" s="14" t="s">
        <v>29</v>
      </c>
      <c r="C160" s="14" t="s">
        <v>116</v>
      </c>
      <c r="D160" s="14" t="s">
        <v>117</v>
      </c>
      <c r="E160" s="14" t="s">
        <v>120</v>
      </c>
      <c r="F160" s="14" t="s">
        <v>33</v>
      </c>
      <c r="G160" s="14" t="s">
        <v>118</v>
      </c>
      <c r="H160" s="14" t="s">
        <v>35</v>
      </c>
      <c r="I160" s="14" t="s">
        <v>30</v>
      </c>
      <c r="J160" s="20" t="s">
        <v>121</v>
      </c>
      <c r="K160" s="21">
        <v>24074899</v>
      </c>
      <c r="L160" s="21">
        <v>26543155</v>
      </c>
      <c r="M160" s="21">
        <v>0</v>
      </c>
      <c r="N160" s="16">
        <f t="shared" si="25"/>
        <v>26543155</v>
      </c>
      <c r="O160" s="21">
        <v>0</v>
      </c>
      <c r="P160" s="21">
        <v>3377868</v>
      </c>
      <c r="Q160" s="21">
        <v>0</v>
      </c>
      <c r="R160" s="21">
        <v>23165287</v>
      </c>
      <c r="S160" s="21">
        <v>23165287</v>
      </c>
      <c r="T160" s="21">
        <v>0</v>
      </c>
      <c r="U160" s="21">
        <v>0</v>
      </c>
      <c r="V160" s="21">
        <v>0</v>
      </c>
      <c r="W160" s="17">
        <f t="shared" si="26"/>
        <v>0</v>
      </c>
      <c r="X160" s="18">
        <f t="shared" si="21"/>
        <v>0.87274052387517609</v>
      </c>
      <c r="Y160" s="18">
        <f t="shared" si="22"/>
        <v>0.87274052387517609</v>
      </c>
      <c r="Z160" s="18">
        <f t="shared" si="23"/>
        <v>0.12725947612482388</v>
      </c>
      <c r="AA160" s="18">
        <f t="shared" si="24"/>
        <v>1</v>
      </c>
    </row>
    <row r="161" spans="1:27" hidden="1" outlineLevel="4" x14ac:dyDescent="0.35">
      <c r="A161" s="14" t="s">
        <v>186</v>
      </c>
      <c r="B161" s="14" t="s">
        <v>29</v>
      </c>
      <c r="C161" s="14" t="s">
        <v>116</v>
      </c>
      <c r="D161" s="14" t="s">
        <v>117</v>
      </c>
      <c r="E161" s="14" t="s">
        <v>122</v>
      </c>
      <c r="F161" s="14" t="s">
        <v>33</v>
      </c>
      <c r="G161" s="14" t="s">
        <v>118</v>
      </c>
      <c r="H161" s="14" t="s">
        <v>35</v>
      </c>
      <c r="I161" s="14" t="s">
        <v>30</v>
      </c>
      <c r="J161" s="20" t="s">
        <v>123</v>
      </c>
      <c r="K161" s="21">
        <v>5366040268</v>
      </c>
      <c r="L161" s="21">
        <v>5779122022.46</v>
      </c>
      <c r="M161" s="21">
        <v>0</v>
      </c>
      <c r="N161" s="16">
        <f t="shared" si="25"/>
        <v>5779122022.46</v>
      </c>
      <c r="O161" s="21">
        <v>0</v>
      </c>
      <c r="P161" s="21">
        <v>0</v>
      </c>
      <c r="Q161" s="21">
        <v>0</v>
      </c>
      <c r="R161" s="21">
        <v>5365034608</v>
      </c>
      <c r="S161" s="21">
        <v>5365034608</v>
      </c>
      <c r="T161" s="21">
        <v>414087414.45999998</v>
      </c>
      <c r="U161" s="21">
        <v>414087414.45999998</v>
      </c>
      <c r="V161" s="21">
        <v>0</v>
      </c>
      <c r="W161" s="17">
        <f t="shared" si="26"/>
        <v>414087414.45999998</v>
      </c>
      <c r="X161" s="18">
        <f t="shared" si="21"/>
        <v>0.92834769488329039</v>
      </c>
      <c r="Y161" s="18">
        <f t="shared" si="22"/>
        <v>0.92834769488329039</v>
      </c>
      <c r="Z161" s="18">
        <f t="shared" si="23"/>
        <v>0</v>
      </c>
      <c r="AA161" s="18">
        <f t="shared" si="24"/>
        <v>0.92834769488329039</v>
      </c>
    </row>
    <row r="162" spans="1:27" hidden="1" outlineLevel="4" x14ac:dyDescent="0.35">
      <c r="A162" s="14" t="s">
        <v>186</v>
      </c>
      <c r="B162" s="14" t="s">
        <v>29</v>
      </c>
      <c r="C162" s="14" t="s">
        <v>116</v>
      </c>
      <c r="D162" s="14" t="s">
        <v>273</v>
      </c>
      <c r="E162" s="14" t="s">
        <v>32</v>
      </c>
      <c r="F162" s="14" t="s">
        <v>33</v>
      </c>
      <c r="G162" s="14" t="s">
        <v>159</v>
      </c>
      <c r="H162" s="14" t="s">
        <v>35</v>
      </c>
      <c r="I162" s="14" t="s">
        <v>30</v>
      </c>
      <c r="J162" s="20" t="s">
        <v>274</v>
      </c>
      <c r="K162" s="21">
        <v>15000000001</v>
      </c>
      <c r="L162" s="21">
        <v>21926735981.830002</v>
      </c>
      <c r="M162" s="21">
        <v>0</v>
      </c>
      <c r="N162" s="16">
        <f t="shared" si="25"/>
        <v>21926735981.830002</v>
      </c>
      <c r="O162" s="21">
        <v>0</v>
      </c>
      <c r="P162" s="21">
        <v>258960986.75999999</v>
      </c>
      <c r="Q162" s="21">
        <v>0</v>
      </c>
      <c r="R162" s="21">
        <v>21667774995.07</v>
      </c>
      <c r="S162" s="21">
        <v>21447899582.68</v>
      </c>
      <c r="T162" s="21">
        <v>0</v>
      </c>
      <c r="U162" s="21">
        <v>0</v>
      </c>
      <c r="V162" s="21">
        <v>0</v>
      </c>
      <c r="W162" s="17">
        <f t="shared" si="26"/>
        <v>0</v>
      </c>
      <c r="X162" s="18">
        <f t="shared" si="21"/>
        <v>0.98818971565240743</v>
      </c>
      <c r="Y162" s="18">
        <f t="shared" si="22"/>
        <v>0.98818971565240743</v>
      </c>
      <c r="Z162" s="18">
        <f t="shared" si="23"/>
        <v>1.1810284347592494E-2</v>
      </c>
      <c r="AA162" s="18">
        <f t="shared" si="24"/>
        <v>0.99999999999999989</v>
      </c>
    </row>
    <row r="163" spans="1:27" hidden="1" outlineLevel="4" x14ac:dyDescent="0.35">
      <c r="A163" s="14" t="s">
        <v>186</v>
      </c>
      <c r="B163" s="14" t="s">
        <v>29</v>
      </c>
      <c r="C163" s="14" t="s">
        <v>116</v>
      </c>
      <c r="D163" s="14" t="s">
        <v>158</v>
      </c>
      <c r="E163" s="14" t="s">
        <v>32</v>
      </c>
      <c r="F163" s="14" t="s">
        <v>33</v>
      </c>
      <c r="G163" s="14" t="s">
        <v>159</v>
      </c>
      <c r="H163" s="14" t="s">
        <v>35</v>
      </c>
      <c r="I163" s="14" t="s">
        <v>30</v>
      </c>
      <c r="J163" s="20" t="s">
        <v>160</v>
      </c>
      <c r="K163" s="21">
        <v>41987796</v>
      </c>
      <c r="L163" s="21">
        <v>61465864</v>
      </c>
      <c r="M163" s="21">
        <v>0</v>
      </c>
      <c r="N163" s="16">
        <f t="shared" si="25"/>
        <v>61465864</v>
      </c>
      <c r="O163" s="21">
        <v>0</v>
      </c>
      <c r="P163" s="21">
        <v>0</v>
      </c>
      <c r="Q163" s="21">
        <v>0</v>
      </c>
      <c r="R163" s="21">
        <v>51374073.380000003</v>
      </c>
      <c r="S163" s="21">
        <v>51374073.380000003</v>
      </c>
      <c r="T163" s="21">
        <v>10091790.619999999</v>
      </c>
      <c r="U163" s="21">
        <v>10091790.619999999</v>
      </c>
      <c r="V163" s="21">
        <v>0</v>
      </c>
      <c r="W163" s="17">
        <f t="shared" si="26"/>
        <v>10091790.619999999</v>
      </c>
      <c r="X163" s="18">
        <f t="shared" si="21"/>
        <v>0.83581471139818364</v>
      </c>
      <c r="Y163" s="18">
        <f t="shared" si="22"/>
        <v>0.83581471139818364</v>
      </c>
      <c r="Z163" s="18">
        <f t="shared" si="23"/>
        <v>0</v>
      </c>
      <c r="AA163" s="18">
        <f t="shared" si="24"/>
        <v>0.83581471139818364</v>
      </c>
    </row>
    <row r="164" spans="1:27" hidden="1" outlineLevel="4" x14ac:dyDescent="0.35">
      <c r="A164" s="14" t="s">
        <v>186</v>
      </c>
      <c r="B164" s="14" t="s">
        <v>29</v>
      </c>
      <c r="C164" s="14" t="s">
        <v>116</v>
      </c>
      <c r="D164" s="14" t="s">
        <v>275</v>
      </c>
      <c r="E164" s="14" t="s">
        <v>32</v>
      </c>
      <c r="F164" s="14" t="s">
        <v>33</v>
      </c>
      <c r="G164" s="14" t="s">
        <v>159</v>
      </c>
      <c r="H164" s="14" t="s">
        <v>35</v>
      </c>
      <c r="I164" s="14" t="s">
        <v>30</v>
      </c>
      <c r="J164" s="20" t="s">
        <v>276</v>
      </c>
      <c r="K164" s="21">
        <v>1105179996</v>
      </c>
      <c r="L164" s="21">
        <v>1414718458</v>
      </c>
      <c r="M164" s="21">
        <v>0</v>
      </c>
      <c r="N164" s="16">
        <f t="shared" si="25"/>
        <v>1414718458</v>
      </c>
      <c r="O164" s="21">
        <v>0</v>
      </c>
      <c r="P164" s="21">
        <v>138672816.28999999</v>
      </c>
      <c r="Q164" s="21">
        <v>0</v>
      </c>
      <c r="R164" s="21">
        <v>1276045641.71</v>
      </c>
      <c r="S164" s="21">
        <v>1164599404.1300001</v>
      </c>
      <c r="T164" s="21">
        <v>0</v>
      </c>
      <c r="U164" s="21">
        <v>0</v>
      </c>
      <c r="V164" s="21">
        <v>0</v>
      </c>
      <c r="W164" s="17">
        <f t="shared" si="26"/>
        <v>0</v>
      </c>
      <c r="X164" s="18">
        <f t="shared" si="21"/>
        <v>0.90197850639056276</v>
      </c>
      <c r="Y164" s="18">
        <f t="shared" si="22"/>
        <v>0.90197850639056276</v>
      </c>
      <c r="Z164" s="18">
        <f t="shared" si="23"/>
        <v>9.8021493609437294E-2</v>
      </c>
      <c r="AA164" s="18">
        <f t="shared" si="24"/>
        <v>1</v>
      </c>
    </row>
    <row r="165" spans="1:27" hidden="1" outlineLevel="4" x14ac:dyDescent="0.35">
      <c r="A165" s="14" t="s">
        <v>186</v>
      </c>
      <c r="B165" s="14" t="s">
        <v>29</v>
      </c>
      <c r="C165" s="14" t="s">
        <v>116</v>
      </c>
      <c r="D165" s="14" t="s">
        <v>277</v>
      </c>
      <c r="E165" s="14" t="s">
        <v>32</v>
      </c>
      <c r="F165" s="14" t="s">
        <v>33</v>
      </c>
      <c r="G165" s="14" t="s">
        <v>159</v>
      </c>
      <c r="H165" s="14" t="s">
        <v>35</v>
      </c>
      <c r="I165" s="14" t="s">
        <v>30</v>
      </c>
      <c r="J165" s="20" t="s">
        <v>278</v>
      </c>
      <c r="K165" s="21">
        <v>0</v>
      </c>
      <c r="L165" s="21">
        <v>144565</v>
      </c>
      <c r="M165" s="21">
        <v>0</v>
      </c>
      <c r="N165" s="16">
        <f t="shared" si="25"/>
        <v>144565</v>
      </c>
      <c r="O165" s="21">
        <v>0</v>
      </c>
      <c r="P165" s="21">
        <v>0</v>
      </c>
      <c r="Q165" s="21">
        <v>0</v>
      </c>
      <c r="R165" s="21">
        <v>0</v>
      </c>
      <c r="S165" s="21">
        <v>0</v>
      </c>
      <c r="T165" s="21">
        <v>144565</v>
      </c>
      <c r="U165" s="21">
        <v>144565</v>
      </c>
      <c r="V165" s="21">
        <v>0</v>
      </c>
      <c r="W165" s="17">
        <f t="shared" si="26"/>
        <v>144565</v>
      </c>
      <c r="X165" s="18">
        <f t="shared" si="21"/>
        <v>0</v>
      </c>
      <c r="Y165" s="18">
        <f t="shared" si="22"/>
        <v>0</v>
      </c>
      <c r="Z165" s="18">
        <f t="shared" si="23"/>
        <v>0</v>
      </c>
      <c r="AA165" s="18">
        <f t="shared" si="24"/>
        <v>0</v>
      </c>
    </row>
    <row r="166" spans="1:27" hidden="1" outlineLevel="3" x14ac:dyDescent="0.35">
      <c r="A166" s="35"/>
      <c r="B166" s="37"/>
      <c r="C166" s="36" t="s">
        <v>495</v>
      </c>
      <c r="D166" s="37"/>
      <c r="E166" s="37"/>
      <c r="F166" s="37"/>
      <c r="G166" s="37"/>
      <c r="H166" s="37"/>
      <c r="I166" s="37"/>
      <c r="J166" s="38"/>
      <c r="K166" s="39">
        <f t="shared" ref="K166:W166" si="29">SUBTOTAL(9,K159:K165)</f>
        <v>21591690739</v>
      </c>
      <c r="L166" s="39">
        <f t="shared" si="29"/>
        <v>29258193336.290001</v>
      </c>
      <c r="M166" s="39">
        <f t="shared" si="29"/>
        <v>0</v>
      </c>
      <c r="N166" s="39">
        <f t="shared" si="29"/>
        <v>29258193336.290001</v>
      </c>
      <c r="O166" s="39">
        <f t="shared" si="29"/>
        <v>0</v>
      </c>
      <c r="P166" s="39">
        <f t="shared" si="29"/>
        <v>408546082.47000003</v>
      </c>
      <c r="Q166" s="39">
        <f t="shared" si="29"/>
        <v>0</v>
      </c>
      <c r="R166" s="39">
        <f t="shared" si="29"/>
        <v>28425323483.740002</v>
      </c>
      <c r="S166" s="39">
        <f t="shared" si="29"/>
        <v>28094001833.770004</v>
      </c>
      <c r="T166" s="39">
        <f t="shared" si="29"/>
        <v>424323770.07999998</v>
      </c>
      <c r="U166" s="39">
        <f t="shared" si="29"/>
        <v>424323770.07999998</v>
      </c>
      <c r="V166" s="39">
        <f t="shared" si="29"/>
        <v>0</v>
      </c>
      <c r="W166" s="40">
        <f t="shared" si="29"/>
        <v>424323770.07999998</v>
      </c>
      <c r="X166" s="41">
        <f t="shared" si="21"/>
        <v>0.97153379079230562</v>
      </c>
      <c r="Y166" s="41">
        <f t="shared" si="22"/>
        <v>0.97153379079230562</v>
      </c>
      <c r="Z166" s="41">
        <f t="shared" si="23"/>
        <v>1.396347606888172E-2</v>
      </c>
      <c r="AA166" s="41">
        <f t="shared" si="24"/>
        <v>0.98549726686118733</v>
      </c>
    </row>
    <row r="167" spans="1:27" outlineLevel="1" collapsed="1" x14ac:dyDescent="0.35">
      <c r="A167" s="28" t="s">
        <v>477</v>
      </c>
      <c r="B167" s="28"/>
      <c r="C167" s="28"/>
      <c r="D167" s="28"/>
      <c r="E167" s="28"/>
      <c r="F167" s="28"/>
      <c r="G167" s="28"/>
      <c r="H167" s="28"/>
      <c r="I167" s="28"/>
      <c r="J167" s="29"/>
      <c r="K167" s="30">
        <f t="shared" ref="K167:W167" si="30">SUBTOTAL(9,K85:K165)</f>
        <v>50017674918</v>
      </c>
      <c r="L167" s="30">
        <f t="shared" si="30"/>
        <v>59204943459.269997</v>
      </c>
      <c r="M167" s="30">
        <f t="shared" si="30"/>
        <v>0</v>
      </c>
      <c r="N167" s="30">
        <f t="shared" si="30"/>
        <v>59204943459.269997</v>
      </c>
      <c r="O167" s="30">
        <f t="shared" si="30"/>
        <v>98111177.670000002</v>
      </c>
      <c r="P167" s="30">
        <f t="shared" si="30"/>
        <v>5869664496.2099991</v>
      </c>
      <c r="Q167" s="30">
        <f t="shared" si="30"/>
        <v>70770887.219999999</v>
      </c>
      <c r="R167" s="30">
        <f t="shared" si="30"/>
        <v>50092345524.009995</v>
      </c>
      <c r="S167" s="30">
        <f t="shared" si="30"/>
        <v>49667985990.139999</v>
      </c>
      <c r="T167" s="30">
        <f t="shared" si="30"/>
        <v>3071551374.1600003</v>
      </c>
      <c r="U167" s="30">
        <f t="shared" si="30"/>
        <v>3074051374.1600003</v>
      </c>
      <c r="V167" s="30">
        <f t="shared" si="30"/>
        <v>108350086</v>
      </c>
      <c r="W167" s="31">
        <f t="shared" si="30"/>
        <v>3074051374.1600003</v>
      </c>
      <c r="X167" s="32">
        <f t="shared" si="21"/>
        <v>0.84608383349729899</v>
      </c>
      <c r="Y167" s="32">
        <f t="shared" si="22"/>
        <v>0.84608383349729899</v>
      </c>
      <c r="Z167" s="32">
        <f t="shared" si="23"/>
        <v>0.10199395875201221</v>
      </c>
      <c r="AA167" s="32">
        <f t="shared" si="24"/>
        <v>0.94807779224931121</v>
      </c>
    </row>
    <row r="168" spans="1:27" hidden="1" outlineLevel="4" x14ac:dyDescent="0.35">
      <c r="A168" s="14" t="s">
        <v>279</v>
      </c>
      <c r="B168" s="14" t="s">
        <v>280</v>
      </c>
      <c r="C168" s="14" t="s">
        <v>30</v>
      </c>
      <c r="D168" s="14" t="s">
        <v>31</v>
      </c>
      <c r="E168" s="14" t="s">
        <v>32</v>
      </c>
      <c r="F168" s="14" t="s">
        <v>33</v>
      </c>
      <c r="G168" s="14" t="s">
        <v>34</v>
      </c>
      <c r="H168" s="14" t="s">
        <v>35</v>
      </c>
      <c r="I168" s="14" t="s">
        <v>30</v>
      </c>
      <c r="J168" s="20" t="s">
        <v>36</v>
      </c>
      <c r="K168" s="21">
        <v>138019200</v>
      </c>
      <c r="L168" s="21">
        <v>156301664</v>
      </c>
      <c r="M168" s="21">
        <v>0</v>
      </c>
      <c r="N168" s="16">
        <f t="shared" si="25"/>
        <v>156301664</v>
      </c>
      <c r="O168" s="21">
        <v>0</v>
      </c>
      <c r="P168" s="21">
        <v>0</v>
      </c>
      <c r="Q168" s="21">
        <v>0</v>
      </c>
      <c r="R168" s="21">
        <v>117433793.3</v>
      </c>
      <c r="S168" s="21">
        <v>117433793.3</v>
      </c>
      <c r="T168" s="21">
        <v>38867870.700000003</v>
      </c>
      <c r="U168" s="21">
        <v>38867870.700000003</v>
      </c>
      <c r="V168" s="21">
        <v>0</v>
      </c>
      <c r="W168" s="17">
        <f t="shared" si="26"/>
        <v>38867870.700000003</v>
      </c>
      <c r="X168" s="18">
        <f t="shared" si="21"/>
        <v>0.75132785086664211</v>
      </c>
      <c r="Y168" s="18">
        <f t="shared" si="22"/>
        <v>0.75132785086664211</v>
      </c>
      <c r="Z168" s="18">
        <f t="shared" si="23"/>
        <v>0</v>
      </c>
      <c r="AA168" s="18">
        <f t="shared" si="24"/>
        <v>0.75132785086664211</v>
      </c>
    </row>
    <row r="169" spans="1:27" hidden="1" outlineLevel="4" x14ac:dyDescent="0.35">
      <c r="A169" s="14" t="s">
        <v>279</v>
      </c>
      <c r="B169" s="14" t="s">
        <v>280</v>
      </c>
      <c r="C169" s="14" t="s">
        <v>30</v>
      </c>
      <c r="D169" s="14" t="s">
        <v>39</v>
      </c>
      <c r="E169" s="14" t="s">
        <v>32</v>
      </c>
      <c r="F169" s="14" t="s">
        <v>33</v>
      </c>
      <c r="G169" s="14" t="s">
        <v>34</v>
      </c>
      <c r="H169" s="14" t="s">
        <v>35</v>
      </c>
      <c r="I169" s="14" t="s">
        <v>30</v>
      </c>
      <c r="J169" s="20" t="s">
        <v>40</v>
      </c>
      <c r="K169" s="21">
        <v>1748950</v>
      </c>
      <c r="L169" s="21">
        <v>4048950</v>
      </c>
      <c r="M169" s="21">
        <v>0</v>
      </c>
      <c r="N169" s="16">
        <f t="shared" si="25"/>
        <v>4048950</v>
      </c>
      <c r="O169" s="21">
        <v>0</v>
      </c>
      <c r="P169" s="21">
        <v>0</v>
      </c>
      <c r="Q169" s="21">
        <v>0</v>
      </c>
      <c r="R169" s="21">
        <v>1701524.82</v>
      </c>
      <c r="S169" s="21">
        <v>1701524.82</v>
      </c>
      <c r="T169" s="21">
        <v>2347425.1800000002</v>
      </c>
      <c r="U169" s="21">
        <v>2347425.1800000002</v>
      </c>
      <c r="V169" s="21">
        <v>0</v>
      </c>
      <c r="W169" s="17">
        <f t="shared" si="26"/>
        <v>2347425.1800000002</v>
      </c>
      <c r="X169" s="18">
        <f t="shared" si="21"/>
        <v>0.42023853591671917</v>
      </c>
      <c r="Y169" s="18">
        <f t="shared" si="22"/>
        <v>0.42023853591671917</v>
      </c>
      <c r="Z169" s="18">
        <f t="shared" si="23"/>
        <v>0</v>
      </c>
      <c r="AA169" s="18">
        <f t="shared" si="24"/>
        <v>0.42023853591671917</v>
      </c>
    </row>
    <row r="170" spans="1:27" hidden="1" outlineLevel="4" x14ac:dyDescent="0.35">
      <c r="A170" s="14" t="s">
        <v>279</v>
      </c>
      <c r="B170" s="14" t="s">
        <v>280</v>
      </c>
      <c r="C170" s="14" t="s">
        <v>30</v>
      </c>
      <c r="D170" s="14" t="s">
        <v>41</v>
      </c>
      <c r="E170" s="14" t="s">
        <v>32</v>
      </c>
      <c r="F170" s="14" t="s">
        <v>33</v>
      </c>
      <c r="G170" s="14" t="s">
        <v>34</v>
      </c>
      <c r="H170" s="14" t="s">
        <v>35</v>
      </c>
      <c r="I170" s="14" t="s">
        <v>30</v>
      </c>
      <c r="J170" s="20" t="s">
        <v>42</v>
      </c>
      <c r="K170" s="21">
        <v>105645960</v>
      </c>
      <c r="L170" s="21">
        <v>105645960</v>
      </c>
      <c r="M170" s="21">
        <v>0</v>
      </c>
      <c r="N170" s="16">
        <f t="shared" si="25"/>
        <v>105645960</v>
      </c>
      <c r="O170" s="21">
        <v>0</v>
      </c>
      <c r="P170" s="21">
        <v>0</v>
      </c>
      <c r="Q170" s="21">
        <v>0</v>
      </c>
      <c r="R170" s="21">
        <v>77767165.25</v>
      </c>
      <c r="S170" s="21">
        <v>77767165.25</v>
      </c>
      <c r="T170" s="21">
        <v>27878794.75</v>
      </c>
      <c r="U170" s="21">
        <v>27878794.75</v>
      </c>
      <c r="V170" s="21">
        <v>0</v>
      </c>
      <c r="W170" s="17">
        <f t="shared" si="26"/>
        <v>27878794.75</v>
      </c>
      <c r="X170" s="18">
        <f t="shared" si="21"/>
        <v>0.73611111347750546</v>
      </c>
      <c r="Y170" s="18">
        <f t="shared" si="22"/>
        <v>0.73611111347750546</v>
      </c>
      <c r="Z170" s="18">
        <f t="shared" si="23"/>
        <v>0</v>
      </c>
      <c r="AA170" s="18">
        <f t="shared" si="24"/>
        <v>0.73611111347750546</v>
      </c>
    </row>
    <row r="171" spans="1:27" hidden="1" outlineLevel="4" x14ac:dyDescent="0.35">
      <c r="A171" s="14" t="s">
        <v>279</v>
      </c>
      <c r="B171" s="14" t="s">
        <v>280</v>
      </c>
      <c r="C171" s="14" t="s">
        <v>30</v>
      </c>
      <c r="D171" s="14" t="s">
        <v>43</v>
      </c>
      <c r="E171" s="14" t="s">
        <v>32</v>
      </c>
      <c r="F171" s="14" t="s">
        <v>33</v>
      </c>
      <c r="G171" s="14" t="s">
        <v>34</v>
      </c>
      <c r="H171" s="14" t="s">
        <v>35</v>
      </c>
      <c r="I171" s="14" t="s">
        <v>30</v>
      </c>
      <c r="J171" s="20" t="s">
        <v>44</v>
      </c>
      <c r="K171" s="21">
        <v>47840028</v>
      </c>
      <c r="L171" s="21">
        <v>57840028</v>
      </c>
      <c r="M171" s="21">
        <v>0</v>
      </c>
      <c r="N171" s="16">
        <f t="shared" si="25"/>
        <v>57840028</v>
      </c>
      <c r="O171" s="21">
        <v>0</v>
      </c>
      <c r="P171" s="21">
        <v>0</v>
      </c>
      <c r="Q171" s="21">
        <v>0</v>
      </c>
      <c r="R171" s="21">
        <v>46602366.960000001</v>
      </c>
      <c r="S171" s="21">
        <v>46602366.960000001</v>
      </c>
      <c r="T171" s="21">
        <v>11237661.039999999</v>
      </c>
      <c r="U171" s="21">
        <v>11237661.039999999</v>
      </c>
      <c r="V171" s="21">
        <v>0</v>
      </c>
      <c r="W171" s="17">
        <f t="shared" si="26"/>
        <v>11237661.039999999</v>
      </c>
      <c r="X171" s="18">
        <f t="shared" si="21"/>
        <v>0.80571134854913973</v>
      </c>
      <c r="Y171" s="18">
        <f t="shared" si="22"/>
        <v>0.80571134854913973</v>
      </c>
      <c r="Z171" s="18">
        <f t="shared" si="23"/>
        <v>0</v>
      </c>
      <c r="AA171" s="18">
        <f t="shared" si="24"/>
        <v>0.80571134854913973</v>
      </c>
    </row>
    <row r="172" spans="1:27" hidden="1" outlineLevel="4" x14ac:dyDescent="0.35">
      <c r="A172" s="14" t="s">
        <v>279</v>
      </c>
      <c r="B172" s="14" t="s">
        <v>280</v>
      </c>
      <c r="C172" s="14" t="s">
        <v>30</v>
      </c>
      <c r="D172" s="14" t="s">
        <v>45</v>
      </c>
      <c r="E172" s="14" t="s">
        <v>32</v>
      </c>
      <c r="F172" s="14" t="s">
        <v>33</v>
      </c>
      <c r="G172" s="14" t="s">
        <v>34</v>
      </c>
      <c r="H172" s="14" t="s">
        <v>35</v>
      </c>
      <c r="I172" s="14" t="s">
        <v>30</v>
      </c>
      <c r="J172" s="20" t="s">
        <v>46</v>
      </c>
      <c r="K172" s="21">
        <v>74033861</v>
      </c>
      <c r="L172" s="21">
        <v>66533861</v>
      </c>
      <c r="M172" s="21">
        <v>0</v>
      </c>
      <c r="N172" s="16">
        <f t="shared" si="25"/>
        <v>66533861</v>
      </c>
      <c r="O172" s="21">
        <v>0</v>
      </c>
      <c r="P172" s="21">
        <v>0</v>
      </c>
      <c r="Q172" s="21">
        <v>0</v>
      </c>
      <c r="R172" s="21">
        <v>59886361.350000001</v>
      </c>
      <c r="S172" s="21">
        <v>59886361.350000001</v>
      </c>
      <c r="T172" s="21">
        <v>6647499.6500000004</v>
      </c>
      <c r="U172" s="21">
        <v>6647499.6500000004</v>
      </c>
      <c r="V172" s="21">
        <v>0</v>
      </c>
      <c r="W172" s="17">
        <f t="shared" si="26"/>
        <v>6647499.6500000004</v>
      </c>
      <c r="X172" s="18">
        <f t="shared" si="21"/>
        <v>0.9000884729957277</v>
      </c>
      <c r="Y172" s="18">
        <f t="shared" si="22"/>
        <v>0.9000884729957277</v>
      </c>
      <c r="Z172" s="18">
        <f t="shared" si="23"/>
        <v>0</v>
      </c>
      <c r="AA172" s="18">
        <f t="shared" si="24"/>
        <v>0.9000884729957277</v>
      </c>
    </row>
    <row r="173" spans="1:27" hidden="1" outlineLevel="4" x14ac:dyDescent="0.35">
      <c r="A173" s="14" t="s">
        <v>279</v>
      </c>
      <c r="B173" s="14" t="s">
        <v>280</v>
      </c>
      <c r="C173" s="14" t="s">
        <v>30</v>
      </c>
      <c r="D173" s="14" t="s">
        <v>47</v>
      </c>
      <c r="E173" s="14" t="s">
        <v>32</v>
      </c>
      <c r="F173" s="14" t="s">
        <v>33</v>
      </c>
      <c r="G173" s="14" t="s">
        <v>34</v>
      </c>
      <c r="H173" s="14" t="s">
        <v>35</v>
      </c>
      <c r="I173" s="14" t="s">
        <v>30</v>
      </c>
      <c r="J173" s="20" t="s">
        <v>48</v>
      </c>
      <c r="K173" s="21">
        <v>25642993</v>
      </c>
      <c r="L173" s="21">
        <v>30523931</v>
      </c>
      <c r="M173" s="21">
        <v>0</v>
      </c>
      <c r="N173" s="16">
        <f t="shared" si="25"/>
        <v>30523931</v>
      </c>
      <c r="O173" s="21">
        <v>0</v>
      </c>
      <c r="P173" s="21">
        <v>0</v>
      </c>
      <c r="Q173" s="21">
        <v>0</v>
      </c>
      <c r="R173" s="21">
        <v>0</v>
      </c>
      <c r="S173" s="21">
        <v>0</v>
      </c>
      <c r="T173" s="21">
        <v>30523931</v>
      </c>
      <c r="U173" s="21">
        <v>30523931</v>
      </c>
      <c r="V173" s="21">
        <v>0</v>
      </c>
      <c r="W173" s="17">
        <f t="shared" si="26"/>
        <v>30523931</v>
      </c>
      <c r="X173" s="18">
        <f t="shared" si="21"/>
        <v>0</v>
      </c>
      <c r="Y173" s="18">
        <f t="shared" si="22"/>
        <v>0</v>
      </c>
      <c r="Z173" s="18">
        <f t="shared" si="23"/>
        <v>0</v>
      </c>
      <c r="AA173" s="18">
        <f t="shared" si="24"/>
        <v>0</v>
      </c>
    </row>
    <row r="174" spans="1:27" hidden="1" outlineLevel="4" x14ac:dyDescent="0.35">
      <c r="A174" s="14" t="s">
        <v>279</v>
      </c>
      <c r="B174" s="14" t="s">
        <v>280</v>
      </c>
      <c r="C174" s="14" t="s">
        <v>30</v>
      </c>
      <c r="D174" s="14" t="s">
        <v>49</v>
      </c>
      <c r="E174" s="14" t="s">
        <v>32</v>
      </c>
      <c r="F174" s="14" t="s">
        <v>33</v>
      </c>
      <c r="G174" s="14" t="s">
        <v>34</v>
      </c>
      <c r="H174" s="14" t="s">
        <v>35</v>
      </c>
      <c r="I174" s="14" t="s">
        <v>30</v>
      </c>
      <c r="J174" s="20" t="s">
        <v>50</v>
      </c>
      <c r="K174" s="21">
        <v>23038178</v>
      </c>
      <c r="L174" s="21">
        <v>25182842</v>
      </c>
      <c r="M174" s="21">
        <v>0</v>
      </c>
      <c r="N174" s="16">
        <f t="shared" si="25"/>
        <v>25182842</v>
      </c>
      <c r="O174" s="21">
        <v>0</v>
      </c>
      <c r="P174" s="21">
        <v>0</v>
      </c>
      <c r="Q174" s="21">
        <v>0</v>
      </c>
      <c r="R174" s="21">
        <v>23996223.050000001</v>
      </c>
      <c r="S174" s="21">
        <v>23996223.050000001</v>
      </c>
      <c r="T174" s="21">
        <v>1186618.95</v>
      </c>
      <c r="U174" s="21">
        <v>1186618.95</v>
      </c>
      <c r="V174" s="21">
        <v>0</v>
      </c>
      <c r="W174" s="17">
        <f t="shared" si="26"/>
        <v>1186618.95</v>
      </c>
      <c r="X174" s="18">
        <f t="shared" si="21"/>
        <v>0.95287986359919186</v>
      </c>
      <c r="Y174" s="18">
        <f t="shared" si="22"/>
        <v>0.95287986359919186</v>
      </c>
      <c r="Z174" s="18">
        <f t="shared" si="23"/>
        <v>0</v>
      </c>
      <c r="AA174" s="18">
        <f t="shared" si="24"/>
        <v>0.95287986359919186</v>
      </c>
    </row>
    <row r="175" spans="1:27" hidden="1" outlineLevel="4" x14ac:dyDescent="0.35">
      <c r="A175" s="14" t="s">
        <v>279</v>
      </c>
      <c r="B175" s="14" t="s">
        <v>280</v>
      </c>
      <c r="C175" s="14" t="s">
        <v>30</v>
      </c>
      <c r="D175" s="14" t="s">
        <v>51</v>
      </c>
      <c r="E175" s="14" t="s">
        <v>32</v>
      </c>
      <c r="F175" s="14" t="s">
        <v>33</v>
      </c>
      <c r="G175" s="14" t="s">
        <v>34</v>
      </c>
      <c r="H175" s="14" t="s">
        <v>35</v>
      </c>
      <c r="I175" s="14" t="s">
        <v>30</v>
      </c>
      <c r="J175" s="20" t="s">
        <v>52</v>
      </c>
      <c r="K175" s="21">
        <v>26994563</v>
      </c>
      <c r="L175" s="21">
        <v>25494563</v>
      </c>
      <c r="M175" s="21">
        <v>0</v>
      </c>
      <c r="N175" s="16">
        <f t="shared" si="25"/>
        <v>25494563</v>
      </c>
      <c r="O175" s="21">
        <v>0</v>
      </c>
      <c r="P175" s="21">
        <v>0</v>
      </c>
      <c r="Q175" s="21">
        <v>0</v>
      </c>
      <c r="R175" s="21">
        <v>22042049.949999999</v>
      </c>
      <c r="S175" s="21">
        <v>22042049.949999999</v>
      </c>
      <c r="T175" s="21">
        <v>3452513.05</v>
      </c>
      <c r="U175" s="21">
        <v>3452513.05</v>
      </c>
      <c r="V175" s="21">
        <v>0</v>
      </c>
      <c r="W175" s="17">
        <f t="shared" si="26"/>
        <v>3452513.05</v>
      </c>
      <c r="X175" s="18">
        <f t="shared" si="21"/>
        <v>0.86457845737540195</v>
      </c>
      <c r="Y175" s="18">
        <f t="shared" si="22"/>
        <v>0.86457845737540195</v>
      </c>
      <c r="Z175" s="18">
        <f t="shared" si="23"/>
        <v>0</v>
      </c>
      <c r="AA175" s="18">
        <f t="shared" si="24"/>
        <v>0.86457845737540195</v>
      </c>
    </row>
    <row r="176" spans="1:27" hidden="1" outlineLevel="4" x14ac:dyDescent="0.35">
      <c r="A176" s="14" t="s">
        <v>279</v>
      </c>
      <c r="B176" s="14" t="s">
        <v>280</v>
      </c>
      <c r="C176" s="14" t="s">
        <v>30</v>
      </c>
      <c r="D176" s="14" t="s">
        <v>53</v>
      </c>
      <c r="E176" s="14" t="s">
        <v>54</v>
      </c>
      <c r="F176" s="14" t="s">
        <v>33</v>
      </c>
      <c r="G176" s="14" t="s">
        <v>55</v>
      </c>
      <c r="H176" s="14" t="s">
        <v>35</v>
      </c>
      <c r="I176" s="14" t="s">
        <v>30</v>
      </c>
      <c r="J176" s="20" t="s">
        <v>56</v>
      </c>
      <c r="K176" s="21">
        <v>26689073</v>
      </c>
      <c r="L176" s="21">
        <v>30989073</v>
      </c>
      <c r="M176" s="21">
        <v>0</v>
      </c>
      <c r="N176" s="16">
        <f t="shared" si="25"/>
        <v>30989073</v>
      </c>
      <c r="O176" s="21">
        <v>0</v>
      </c>
      <c r="P176" s="21">
        <v>5640299</v>
      </c>
      <c r="Q176" s="21">
        <v>0</v>
      </c>
      <c r="R176" s="21">
        <v>25348774</v>
      </c>
      <c r="S176" s="21">
        <v>25348774</v>
      </c>
      <c r="T176" s="21">
        <v>0</v>
      </c>
      <c r="U176" s="21">
        <v>0</v>
      </c>
      <c r="V176" s="21">
        <v>0</v>
      </c>
      <c r="W176" s="17">
        <f t="shared" si="26"/>
        <v>0</v>
      </c>
      <c r="X176" s="18">
        <f t="shared" si="21"/>
        <v>0.8179907156306353</v>
      </c>
      <c r="Y176" s="18">
        <f t="shared" si="22"/>
        <v>0.8179907156306353</v>
      </c>
      <c r="Z176" s="18">
        <f t="shared" si="23"/>
        <v>0.18200928436936464</v>
      </c>
      <c r="AA176" s="18">
        <f t="shared" si="24"/>
        <v>1</v>
      </c>
    </row>
    <row r="177" spans="1:27" hidden="1" outlineLevel="4" x14ac:dyDescent="0.35">
      <c r="A177" s="14" t="s">
        <v>279</v>
      </c>
      <c r="B177" s="14" t="s">
        <v>280</v>
      </c>
      <c r="C177" s="14" t="s">
        <v>30</v>
      </c>
      <c r="D177" s="14" t="s">
        <v>57</v>
      </c>
      <c r="E177" s="14" t="s">
        <v>54</v>
      </c>
      <c r="F177" s="14" t="s">
        <v>33</v>
      </c>
      <c r="G177" s="14" t="s">
        <v>55</v>
      </c>
      <c r="H177" s="14" t="s">
        <v>35</v>
      </c>
      <c r="I177" s="14" t="s">
        <v>30</v>
      </c>
      <c r="J177" s="20" t="s">
        <v>58</v>
      </c>
      <c r="K177" s="21">
        <v>1442653</v>
      </c>
      <c r="L177" s="21">
        <v>2942653</v>
      </c>
      <c r="M177" s="21">
        <v>0</v>
      </c>
      <c r="N177" s="16">
        <f t="shared" si="25"/>
        <v>2942653</v>
      </c>
      <c r="O177" s="21">
        <v>0</v>
      </c>
      <c r="P177" s="21">
        <v>1572446</v>
      </c>
      <c r="Q177" s="21">
        <v>0</v>
      </c>
      <c r="R177" s="21">
        <v>1370207</v>
      </c>
      <c r="S177" s="21">
        <v>1370207</v>
      </c>
      <c r="T177" s="21">
        <v>0</v>
      </c>
      <c r="U177" s="21">
        <v>0</v>
      </c>
      <c r="V177" s="21">
        <v>0</v>
      </c>
      <c r="W177" s="17">
        <f t="shared" si="26"/>
        <v>0</v>
      </c>
      <c r="X177" s="18">
        <f t="shared" si="21"/>
        <v>0.46563662110347365</v>
      </c>
      <c r="Y177" s="18">
        <f t="shared" si="22"/>
        <v>0.46563662110347365</v>
      </c>
      <c r="Z177" s="18">
        <f t="shared" si="23"/>
        <v>0.53436337889652641</v>
      </c>
      <c r="AA177" s="18">
        <f t="shared" si="24"/>
        <v>1</v>
      </c>
    </row>
    <row r="178" spans="1:27" hidden="1" outlineLevel="4" x14ac:dyDescent="0.35">
      <c r="A178" s="14" t="s">
        <v>279</v>
      </c>
      <c r="B178" s="14" t="s">
        <v>280</v>
      </c>
      <c r="C178" s="14" t="s">
        <v>30</v>
      </c>
      <c r="D178" s="14" t="s">
        <v>59</v>
      </c>
      <c r="E178" s="14" t="s">
        <v>54</v>
      </c>
      <c r="F178" s="14" t="s">
        <v>33</v>
      </c>
      <c r="G178" s="14" t="s">
        <v>55</v>
      </c>
      <c r="H178" s="14" t="s">
        <v>35</v>
      </c>
      <c r="I178" s="14" t="s">
        <v>30</v>
      </c>
      <c r="J178" s="20" t="s">
        <v>60</v>
      </c>
      <c r="K178" s="21">
        <v>4827090</v>
      </c>
      <c r="L178" s="21">
        <v>4827090</v>
      </c>
      <c r="M178" s="21">
        <v>0</v>
      </c>
      <c r="N178" s="16">
        <f t="shared" si="25"/>
        <v>4827090</v>
      </c>
      <c r="O178" s="21">
        <v>0</v>
      </c>
      <c r="P178" s="21">
        <v>2056402</v>
      </c>
      <c r="Q178" s="21">
        <v>0</v>
      </c>
      <c r="R178" s="21">
        <v>2770688</v>
      </c>
      <c r="S178" s="21">
        <v>2770688</v>
      </c>
      <c r="T178" s="21">
        <v>0</v>
      </c>
      <c r="U178" s="21">
        <v>0</v>
      </c>
      <c r="V178" s="21">
        <v>0</v>
      </c>
      <c r="W178" s="17">
        <f t="shared" si="26"/>
        <v>0</v>
      </c>
      <c r="X178" s="18">
        <f t="shared" si="21"/>
        <v>0.57398722625847043</v>
      </c>
      <c r="Y178" s="18">
        <f t="shared" si="22"/>
        <v>0.57398722625847043</v>
      </c>
      <c r="Z178" s="18">
        <f t="shared" si="23"/>
        <v>0.42601277374152957</v>
      </c>
      <c r="AA178" s="18">
        <f t="shared" si="24"/>
        <v>1</v>
      </c>
    </row>
    <row r="179" spans="1:27" hidden="1" outlineLevel="4" x14ac:dyDescent="0.35">
      <c r="A179" s="14" t="s">
        <v>279</v>
      </c>
      <c r="B179" s="14" t="s">
        <v>280</v>
      </c>
      <c r="C179" s="14" t="s">
        <v>30</v>
      </c>
      <c r="D179" s="14" t="s">
        <v>61</v>
      </c>
      <c r="E179" s="14" t="s">
        <v>54</v>
      </c>
      <c r="F179" s="14" t="s">
        <v>33</v>
      </c>
      <c r="G179" s="14" t="s">
        <v>55</v>
      </c>
      <c r="H179" s="14" t="s">
        <v>35</v>
      </c>
      <c r="I179" s="14" t="s">
        <v>30</v>
      </c>
      <c r="J179" s="20" t="s">
        <v>62</v>
      </c>
      <c r="K179" s="21">
        <v>8655915</v>
      </c>
      <c r="L179" s="21">
        <v>10705915</v>
      </c>
      <c r="M179" s="21">
        <v>0</v>
      </c>
      <c r="N179" s="16">
        <f t="shared" si="25"/>
        <v>10705915</v>
      </c>
      <c r="O179" s="21">
        <v>0</v>
      </c>
      <c r="P179" s="21">
        <v>2484710</v>
      </c>
      <c r="Q179" s="21">
        <v>0</v>
      </c>
      <c r="R179" s="21">
        <v>8221205</v>
      </c>
      <c r="S179" s="21">
        <v>8221205</v>
      </c>
      <c r="T179" s="21">
        <v>0</v>
      </c>
      <c r="U179" s="21">
        <v>0</v>
      </c>
      <c r="V179" s="21">
        <v>0</v>
      </c>
      <c r="W179" s="17">
        <f t="shared" si="26"/>
        <v>0</v>
      </c>
      <c r="X179" s="18">
        <f t="shared" si="21"/>
        <v>0.76791241103632901</v>
      </c>
      <c r="Y179" s="18">
        <f t="shared" si="22"/>
        <v>0.76791241103632901</v>
      </c>
      <c r="Z179" s="18">
        <f t="shared" si="23"/>
        <v>0.23208758896367102</v>
      </c>
      <c r="AA179" s="18">
        <f t="shared" si="24"/>
        <v>1</v>
      </c>
    </row>
    <row r="180" spans="1:27" hidden="1" outlineLevel="4" x14ac:dyDescent="0.35">
      <c r="A180" s="14" t="s">
        <v>279</v>
      </c>
      <c r="B180" s="14" t="s">
        <v>280</v>
      </c>
      <c r="C180" s="14" t="s">
        <v>30</v>
      </c>
      <c r="D180" s="14" t="s">
        <v>63</v>
      </c>
      <c r="E180" s="14" t="s">
        <v>54</v>
      </c>
      <c r="F180" s="14" t="s">
        <v>33</v>
      </c>
      <c r="G180" s="14" t="s">
        <v>55</v>
      </c>
      <c r="H180" s="14" t="s">
        <v>35</v>
      </c>
      <c r="I180" s="14" t="s">
        <v>30</v>
      </c>
      <c r="J180" s="20" t="s">
        <v>64</v>
      </c>
      <c r="K180" s="21">
        <v>4327958</v>
      </c>
      <c r="L180" s="21">
        <v>5877958</v>
      </c>
      <c r="M180" s="21">
        <v>0</v>
      </c>
      <c r="N180" s="16">
        <f t="shared" si="25"/>
        <v>5877958</v>
      </c>
      <c r="O180" s="21">
        <v>0</v>
      </c>
      <c r="P180" s="21">
        <v>1767365</v>
      </c>
      <c r="Q180" s="21">
        <v>0</v>
      </c>
      <c r="R180" s="21">
        <v>4110593</v>
      </c>
      <c r="S180" s="21">
        <v>4110593</v>
      </c>
      <c r="T180" s="21">
        <v>0</v>
      </c>
      <c r="U180" s="21">
        <v>0</v>
      </c>
      <c r="V180" s="21">
        <v>0</v>
      </c>
      <c r="W180" s="17">
        <f t="shared" si="26"/>
        <v>0</v>
      </c>
      <c r="X180" s="18">
        <f t="shared" si="21"/>
        <v>0.69932330241216423</v>
      </c>
      <c r="Y180" s="18">
        <f t="shared" si="22"/>
        <v>0.69932330241216423</v>
      </c>
      <c r="Z180" s="18">
        <f t="shared" si="23"/>
        <v>0.30067669758783577</v>
      </c>
      <c r="AA180" s="18">
        <f t="shared" si="24"/>
        <v>1</v>
      </c>
    </row>
    <row r="181" spans="1:27" hidden="1" outlineLevel="4" x14ac:dyDescent="0.35">
      <c r="A181" s="14" t="s">
        <v>279</v>
      </c>
      <c r="B181" s="14" t="s">
        <v>280</v>
      </c>
      <c r="C181" s="14" t="s">
        <v>30</v>
      </c>
      <c r="D181" s="14" t="s">
        <v>65</v>
      </c>
      <c r="E181" s="14" t="s">
        <v>54</v>
      </c>
      <c r="F181" s="14" t="s">
        <v>33</v>
      </c>
      <c r="G181" s="14" t="s">
        <v>55</v>
      </c>
      <c r="H181" s="14" t="s">
        <v>35</v>
      </c>
      <c r="I181" s="14" t="s">
        <v>30</v>
      </c>
      <c r="J181" s="20" t="s">
        <v>66</v>
      </c>
      <c r="K181" s="21">
        <v>11244861</v>
      </c>
      <c r="L181" s="21">
        <v>12313675.68</v>
      </c>
      <c r="M181" s="21">
        <v>0</v>
      </c>
      <c r="N181" s="16">
        <f t="shared" si="25"/>
        <v>12313675.68</v>
      </c>
      <c r="O181" s="21">
        <v>0</v>
      </c>
      <c r="P181" s="21">
        <v>0</v>
      </c>
      <c r="Q181" s="21">
        <v>0</v>
      </c>
      <c r="R181" s="21">
        <v>11244861</v>
      </c>
      <c r="S181" s="21">
        <v>11244861</v>
      </c>
      <c r="T181" s="21">
        <v>1068814.68</v>
      </c>
      <c r="U181" s="21">
        <v>1068814.68</v>
      </c>
      <c r="V181" s="21">
        <v>0</v>
      </c>
      <c r="W181" s="17">
        <f t="shared" si="26"/>
        <v>1068814.68</v>
      </c>
      <c r="X181" s="18">
        <f t="shared" si="21"/>
        <v>0.91320100449486585</v>
      </c>
      <c r="Y181" s="18">
        <f t="shared" si="22"/>
        <v>0.91320100449486585</v>
      </c>
      <c r="Z181" s="18">
        <f t="shared" si="23"/>
        <v>0</v>
      </c>
      <c r="AA181" s="18">
        <f t="shared" si="24"/>
        <v>0.91320100449486585</v>
      </c>
    </row>
    <row r="182" spans="1:27" hidden="1" outlineLevel="3" x14ac:dyDescent="0.35">
      <c r="A182" s="35"/>
      <c r="B182" s="37"/>
      <c r="C182" s="36" t="s">
        <v>491</v>
      </c>
      <c r="D182" s="37"/>
      <c r="E182" s="37"/>
      <c r="F182" s="37"/>
      <c r="G182" s="37"/>
      <c r="H182" s="37"/>
      <c r="I182" s="37"/>
      <c r="J182" s="38"/>
      <c r="K182" s="39">
        <f t="shared" ref="K182:W182" si="31">SUBTOTAL(9,K168:K181)</f>
        <v>500151283</v>
      </c>
      <c r="L182" s="39">
        <f t="shared" si="31"/>
        <v>539228163.67999995</v>
      </c>
      <c r="M182" s="39">
        <f t="shared" si="31"/>
        <v>0</v>
      </c>
      <c r="N182" s="39">
        <f t="shared" si="31"/>
        <v>539228163.67999995</v>
      </c>
      <c r="O182" s="39">
        <f t="shared" si="31"/>
        <v>0</v>
      </c>
      <c r="P182" s="39">
        <f t="shared" si="31"/>
        <v>13521222</v>
      </c>
      <c r="Q182" s="39">
        <f t="shared" si="31"/>
        <v>0</v>
      </c>
      <c r="R182" s="39">
        <f t="shared" si="31"/>
        <v>402495812.68000001</v>
      </c>
      <c r="S182" s="39">
        <f t="shared" si="31"/>
        <v>402495812.68000001</v>
      </c>
      <c r="T182" s="39">
        <f t="shared" si="31"/>
        <v>123211129</v>
      </c>
      <c r="U182" s="39">
        <f t="shared" si="31"/>
        <v>123211129</v>
      </c>
      <c r="V182" s="39">
        <f t="shared" si="31"/>
        <v>0</v>
      </c>
      <c r="W182" s="40">
        <f t="shared" si="31"/>
        <v>123211129</v>
      </c>
      <c r="X182" s="41">
        <f t="shared" si="21"/>
        <v>0.74642950756343929</v>
      </c>
      <c r="Y182" s="41">
        <f t="shared" si="22"/>
        <v>0.74642950756343929</v>
      </c>
      <c r="Z182" s="41">
        <f t="shared" si="23"/>
        <v>2.5075140563362797E-2</v>
      </c>
      <c r="AA182" s="41">
        <f t="shared" si="24"/>
        <v>0.77150464812680208</v>
      </c>
    </row>
    <row r="183" spans="1:27" hidden="1" outlineLevel="4" x14ac:dyDescent="0.35">
      <c r="A183" s="14" t="s">
        <v>279</v>
      </c>
      <c r="B183" s="14" t="s">
        <v>280</v>
      </c>
      <c r="C183" s="14" t="s">
        <v>67</v>
      </c>
      <c r="D183" s="14" t="s">
        <v>73</v>
      </c>
      <c r="E183" s="14" t="s">
        <v>32</v>
      </c>
      <c r="F183" s="14" t="s">
        <v>33</v>
      </c>
      <c r="G183" s="14" t="s">
        <v>69</v>
      </c>
      <c r="H183" s="14" t="s">
        <v>35</v>
      </c>
      <c r="I183" s="14" t="s">
        <v>30</v>
      </c>
      <c r="J183" s="20" t="s">
        <v>74</v>
      </c>
      <c r="K183" s="21">
        <v>300000</v>
      </c>
      <c r="L183" s="21">
        <v>300000</v>
      </c>
      <c r="M183" s="21">
        <v>0</v>
      </c>
      <c r="N183" s="16">
        <f t="shared" si="25"/>
        <v>300000</v>
      </c>
      <c r="O183" s="21">
        <v>0</v>
      </c>
      <c r="P183" s="21">
        <v>0</v>
      </c>
      <c r="Q183" s="21">
        <v>0</v>
      </c>
      <c r="R183" s="21">
        <v>73450</v>
      </c>
      <c r="S183" s="21">
        <v>73450</v>
      </c>
      <c r="T183" s="21">
        <v>226550</v>
      </c>
      <c r="U183" s="21">
        <v>226550</v>
      </c>
      <c r="V183" s="21">
        <v>0</v>
      </c>
      <c r="W183" s="17">
        <f t="shared" si="26"/>
        <v>226550</v>
      </c>
      <c r="X183" s="18">
        <f t="shared" si="21"/>
        <v>0.24483333333333332</v>
      </c>
      <c r="Y183" s="18">
        <f t="shared" si="22"/>
        <v>0.24483333333333332</v>
      </c>
      <c r="Z183" s="18">
        <f t="shared" si="23"/>
        <v>0</v>
      </c>
      <c r="AA183" s="18">
        <f t="shared" si="24"/>
        <v>0.24483333333333332</v>
      </c>
    </row>
    <row r="184" spans="1:27" hidden="1" outlineLevel="4" x14ac:dyDescent="0.35">
      <c r="A184" s="14" t="s">
        <v>279</v>
      </c>
      <c r="B184" s="14" t="s">
        <v>280</v>
      </c>
      <c r="C184" s="14" t="s">
        <v>67</v>
      </c>
      <c r="D184" s="14" t="s">
        <v>203</v>
      </c>
      <c r="E184" s="14" t="s">
        <v>32</v>
      </c>
      <c r="F184" s="14" t="s">
        <v>33</v>
      </c>
      <c r="G184" s="14" t="s">
        <v>69</v>
      </c>
      <c r="H184" s="14" t="s">
        <v>35</v>
      </c>
      <c r="I184" s="14" t="s">
        <v>30</v>
      </c>
      <c r="J184" s="20" t="s">
        <v>204</v>
      </c>
      <c r="K184" s="21">
        <v>600000</v>
      </c>
      <c r="L184" s="21">
        <v>600000</v>
      </c>
      <c r="M184" s="21">
        <v>0</v>
      </c>
      <c r="N184" s="16">
        <f t="shared" si="25"/>
        <v>600000</v>
      </c>
      <c r="O184" s="21">
        <v>0</v>
      </c>
      <c r="P184" s="21">
        <v>0</v>
      </c>
      <c r="Q184" s="21">
        <v>0</v>
      </c>
      <c r="R184" s="21">
        <v>284527</v>
      </c>
      <c r="S184" s="21">
        <v>284527</v>
      </c>
      <c r="T184" s="21">
        <v>315473</v>
      </c>
      <c r="U184" s="21">
        <v>315473</v>
      </c>
      <c r="V184" s="21">
        <v>0</v>
      </c>
      <c r="W184" s="17">
        <f t="shared" si="26"/>
        <v>315473</v>
      </c>
      <c r="X184" s="18">
        <f t="shared" si="21"/>
        <v>0.47421166666666664</v>
      </c>
      <c r="Y184" s="18">
        <f t="shared" si="22"/>
        <v>0.47421166666666664</v>
      </c>
      <c r="Z184" s="18">
        <f t="shared" si="23"/>
        <v>0</v>
      </c>
      <c r="AA184" s="18">
        <f t="shared" si="24"/>
        <v>0.47421166666666664</v>
      </c>
    </row>
    <row r="185" spans="1:27" hidden="1" outlineLevel="4" x14ac:dyDescent="0.35">
      <c r="A185" s="14" t="s">
        <v>279</v>
      </c>
      <c r="B185" s="14" t="s">
        <v>280</v>
      </c>
      <c r="C185" s="14" t="s">
        <v>67</v>
      </c>
      <c r="D185" s="14" t="s">
        <v>81</v>
      </c>
      <c r="E185" s="14" t="s">
        <v>32</v>
      </c>
      <c r="F185" s="14" t="s">
        <v>33</v>
      </c>
      <c r="G185" s="14" t="s">
        <v>69</v>
      </c>
      <c r="H185" s="14" t="s">
        <v>35</v>
      </c>
      <c r="I185" s="14" t="s">
        <v>30</v>
      </c>
      <c r="J185" s="20" t="s">
        <v>82</v>
      </c>
      <c r="K185" s="21">
        <v>866400</v>
      </c>
      <c r="L185" s="21">
        <v>866400</v>
      </c>
      <c r="M185" s="21">
        <v>0</v>
      </c>
      <c r="N185" s="16">
        <f t="shared" si="25"/>
        <v>866400</v>
      </c>
      <c r="O185" s="21">
        <v>0</v>
      </c>
      <c r="P185" s="21">
        <v>0</v>
      </c>
      <c r="Q185" s="21">
        <v>0</v>
      </c>
      <c r="R185" s="21">
        <v>624500</v>
      </c>
      <c r="S185" s="21">
        <v>624500</v>
      </c>
      <c r="T185" s="21">
        <v>241900</v>
      </c>
      <c r="U185" s="21">
        <v>241900</v>
      </c>
      <c r="V185" s="21">
        <v>0</v>
      </c>
      <c r="W185" s="17">
        <f t="shared" si="26"/>
        <v>241900</v>
      </c>
      <c r="X185" s="18">
        <f t="shared" si="21"/>
        <v>0.7207987072945522</v>
      </c>
      <c r="Y185" s="18">
        <f t="shared" si="22"/>
        <v>0.7207987072945522</v>
      </c>
      <c r="Z185" s="18">
        <f t="shared" si="23"/>
        <v>0</v>
      </c>
      <c r="AA185" s="18">
        <f t="shared" si="24"/>
        <v>0.7207987072945522</v>
      </c>
    </row>
    <row r="186" spans="1:27" hidden="1" outlineLevel="4" x14ac:dyDescent="0.35">
      <c r="A186" s="14" t="s">
        <v>279</v>
      </c>
      <c r="B186" s="14" t="s">
        <v>280</v>
      </c>
      <c r="C186" s="14" t="s">
        <v>67</v>
      </c>
      <c r="D186" s="14" t="s">
        <v>222</v>
      </c>
      <c r="E186" s="14" t="s">
        <v>32</v>
      </c>
      <c r="F186" s="14" t="s">
        <v>33</v>
      </c>
      <c r="G186" s="14" t="s">
        <v>69</v>
      </c>
      <c r="H186" s="14" t="s">
        <v>35</v>
      </c>
      <c r="I186" s="14" t="s">
        <v>30</v>
      </c>
      <c r="J186" s="20" t="s">
        <v>223</v>
      </c>
      <c r="K186" s="21">
        <v>200000</v>
      </c>
      <c r="L186" s="21">
        <v>200000</v>
      </c>
      <c r="M186" s="21">
        <v>0</v>
      </c>
      <c r="N186" s="16">
        <f t="shared" si="25"/>
        <v>200000</v>
      </c>
      <c r="O186" s="21">
        <v>0</v>
      </c>
      <c r="P186" s="21">
        <v>0</v>
      </c>
      <c r="Q186" s="21">
        <v>0</v>
      </c>
      <c r="R186" s="21">
        <v>0</v>
      </c>
      <c r="S186" s="21">
        <v>0</v>
      </c>
      <c r="T186" s="21">
        <v>200000</v>
      </c>
      <c r="U186" s="21">
        <v>200000</v>
      </c>
      <c r="V186" s="21">
        <v>0</v>
      </c>
      <c r="W186" s="17">
        <f t="shared" si="26"/>
        <v>200000</v>
      </c>
      <c r="X186" s="18">
        <f t="shared" si="21"/>
        <v>0</v>
      </c>
      <c r="Y186" s="18">
        <f t="shared" si="22"/>
        <v>0</v>
      </c>
      <c r="Z186" s="18">
        <f t="shared" si="23"/>
        <v>0</v>
      </c>
      <c r="AA186" s="18">
        <f t="shared" si="24"/>
        <v>0</v>
      </c>
    </row>
    <row r="187" spans="1:27" hidden="1" outlineLevel="4" x14ac:dyDescent="0.35">
      <c r="A187" s="14" t="s">
        <v>279</v>
      </c>
      <c r="B187" s="14" t="s">
        <v>280</v>
      </c>
      <c r="C187" s="14" t="s">
        <v>67</v>
      </c>
      <c r="D187" s="14" t="s">
        <v>224</v>
      </c>
      <c r="E187" s="14" t="s">
        <v>32</v>
      </c>
      <c r="F187" s="14" t="s">
        <v>33</v>
      </c>
      <c r="G187" s="14" t="s">
        <v>69</v>
      </c>
      <c r="H187" s="14" t="s">
        <v>35</v>
      </c>
      <c r="I187" s="14" t="s">
        <v>30</v>
      </c>
      <c r="J187" s="20" t="s">
        <v>225</v>
      </c>
      <c r="K187" s="21">
        <v>800000</v>
      </c>
      <c r="L187" s="21">
        <v>800000</v>
      </c>
      <c r="M187" s="21">
        <v>0</v>
      </c>
      <c r="N187" s="16">
        <f t="shared" si="25"/>
        <v>800000</v>
      </c>
      <c r="O187" s="21">
        <v>0</v>
      </c>
      <c r="P187" s="21">
        <v>0</v>
      </c>
      <c r="Q187" s="21">
        <v>0</v>
      </c>
      <c r="R187" s="21">
        <v>0</v>
      </c>
      <c r="S187" s="21">
        <v>0</v>
      </c>
      <c r="T187" s="21">
        <v>800000</v>
      </c>
      <c r="U187" s="21">
        <v>800000</v>
      </c>
      <c r="V187" s="21">
        <v>0</v>
      </c>
      <c r="W187" s="17">
        <f t="shared" si="26"/>
        <v>800000</v>
      </c>
      <c r="X187" s="18">
        <f t="shared" si="21"/>
        <v>0</v>
      </c>
      <c r="Y187" s="18">
        <f t="shared" si="22"/>
        <v>0</v>
      </c>
      <c r="Z187" s="18">
        <f t="shared" si="23"/>
        <v>0</v>
      </c>
      <c r="AA187" s="18">
        <f t="shared" si="24"/>
        <v>0</v>
      </c>
    </row>
    <row r="188" spans="1:27" hidden="1" outlineLevel="4" x14ac:dyDescent="0.35">
      <c r="A188" s="14" t="s">
        <v>279</v>
      </c>
      <c r="B188" s="14" t="s">
        <v>280</v>
      </c>
      <c r="C188" s="14" t="s">
        <v>67</v>
      </c>
      <c r="D188" s="14" t="s">
        <v>91</v>
      </c>
      <c r="E188" s="14" t="s">
        <v>32</v>
      </c>
      <c r="F188" s="14" t="s">
        <v>33</v>
      </c>
      <c r="G188" s="14" t="s">
        <v>69</v>
      </c>
      <c r="H188" s="14" t="s">
        <v>35</v>
      </c>
      <c r="I188" s="14" t="s">
        <v>30</v>
      </c>
      <c r="J188" s="20" t="s">
        <v>92</v>
      </c>
      <c r="K188" s="21">
        <v>1000000</v>
      </c>
      <c r="L188" s="21">
        <v>1000000</v>
      </c>
      <c r="M188" s="21">
        <v>0</v>
      </c>
      <c r="N188" s="16">
        <f t="shared" si="25"/>
        <v>1000000</v>
      </c>
      <c r="O188" s="21">
        <v>0</v>
      </c>
      <c r="P188" s="21">
        <v>0</v>
      </c>
      <c r="Q188" s="21">
        <v>0</v>
      </c>
      <c r="R188" s="21">
        <v>0</v>
      </c>
      <c r="S188" s="21">
        <v>0</v>
      </c>
      <c r="T188" s="21">
        <v>1000000</v>
      </c>
      <c r="U188" s="21">
        <v>1000000</v>
      </c>
      <c r="V188" s="21">
        <v>0</v>
      </c>
      <c r="W188" s="17">
        <f t="shared" si="26"/>
        <v>1000000</v>
      </c>
      <c r="X188" s="18">
        <f t="shared" si="21"/>
        <v>0</v>
      </c>
      <c r="Y188" s="18">
        <f t="shared" si="22"/>
        <v>0</v>
      </c>
      <c r="Z188" s="18">
        <f t="shared" si="23"/>
        <v>0</v>
      </c>
      <c r="AA188" s="18">
        <f t="shared" si="24"/>
        <v>0</v>
      </c>
    </row>
    <row r="189" spans="1:27" hidden="1" outlineLevel="4" x14ac:dyDescent="0.35">
      <c r="A189" s="14" t="s">
        <v>279</v>
      </c>
      <c r="B189" s="14" t="s">
        <v>280</v>
      </c>
      <c r="C189" s="14" t="s">
        <v>67</v>
      </c>
      <c r="D189" s="14" t="s">
        <v>93</v>
      </c>
      <c r="E189" s="14" t="s">
        <v>32</v>
      </c>
      <c r="F189" s="14" t="s">
        <v>33</v>
      </c>
      <c r="G189" s="14" t="s">
        <v>69</v>
      </c>
      <c r="H189" s="14" t="s">
        <v>35</v>
      </c>
      <c r="I189" s="14" t="s">
        <v>30</v>
      </c>
      <c r="J189" s="20" t="s">
        <v>94</v>
      </c>
      <c r="K189" s="21">
        <v>0</v>
      </c>
      <c r="L189" s="21">
        <v>2115847.7799999998</v>
      </c>
      <c r="M189" s="21">
        <v>0</v>
      </c>
      <c r="N189" s="16">
        <f t="shared" si="25"/>
        <v>2115847.7799999998</v>
      </c>
      <c r="O189" s="21">
        <v>0</v>
      </c>
      <c r="P189" s="21">
        <v>0</v>
      </c>
      <c r="Q189" s="21">
        <v>0</v>
      </c>
      <c r="R189" s="21">
        <v>0</v>
      </c>
      <c r="S189" s="21">
        <v>0</v>
      </c>
      <c r="T189" s="21">
        <v>2115847.7799999998</v>
      </c>
      <c r="U189" s="21">
        <v>2115847.7799999998</v>
      </c>
      <c r="V189" s="21">
        <v>0</v>
      </c>
      <c r="W189" s="17">
        <f t="shared" si="26"/>
        <v>2115847.7799999998</v>
      </c>
      <c r="X189" s="18">
        <f t="shared" si="21"/>
        <v>0</v>
      </c>
      <c r="Y189" s="18">
        <f t="shared" si="22"/>
        <v>0</v>
      </c>
      <c r="Z189" s="18">
        <f t="shared" si="23"/>
        <v>0</v>
      </c>
      <c r="AA189" s="18">
        <f t="shared" si="24"/>
        <v>0</v>
      </c>
    </row>
    <row r="190" spans="1:27" hidden="1" outlineLevel="3" x14ac:dyDescent="0.35">
      <c r="A190" s="35"/>
      <c r="B190" s="37"/>
      <c r="C190" s="36" t="s">
        <v>492</v>
      </c>
      <c r="D190" s="37"/>
      <c r="E190" s="37"/>
      <c r="F190" s="37"/>
      <c r="G190" s="37"/>
      <c r="H190" s="37"/>
      <c r="I190" s="37"/>
      <c r="J190" s="38"/>
      <c r="K190" s="39">
        <f t="shared" ref="K190:W190" si="32">SUBTOTAL(9,K183:K189)</f>
        <v>3766400</v>
      </c>
      <c r="L190" s="39">
        <f t="shared" si="32"/>
        <v>5882247.7799999993</v>
      </c>
      <c r="M190" s="39">
        <f t="shared" si="32"/>
        <v>0</v>
      </c>
      <c r="N190" s="39">
        <f t="shared" si="32"/>
        <v>5882247.7799999993</v>
      </c>
      <c r="O190" s="39">
        <f t="shared" si="32"/>
        <v>0</v>
      </c>
      <c r="P190" s="39">
        <f t="shared" si="32"/>
        <v>0</v>
      </c>
      <c r="Q190" s="39">
        <f t="shared" si="32"/>
        <v>0</v>
      </c>
      <c r="R190" s="39">
        <f t="shared" si="32"/>
        <v>982477</v>
      </c>
      <c r="S190" s="39">
        <f t="shared" si="32"/>
        <v>982477</v>
      </c>
      <c r="T190" s="39">
        <f t="shared" si="32"/>
        <v>4899770.7799999993</v>
      </c>
      <c r="U190" s="39">
        <f t="shared" si="32"/>
        <v>4899770.7799999993</v>
      </c>
      <c r="V190" s="39">
        <f t="shared" si="32"/>
        <v>0</v>
      </c>
      <c r="W190" s="40">
        <f t="shared" si="32"/>
        <v>4899770.7799999993</v>
      </c>
      <c r="X190" s="41">
        <f t="shared" si="21"/>
        <v>0.16702407595621552</v>
      </c>
      <c r="Y190" s="41">
        <f t="shared" si="22"/>
        <v>0.16702407595621552</v>
      </c>
      <c r="Z190" s="41">
        <f t="shared" si="23"/>
        <v>0</v>
      </c>
      <c r="AA190" s="41">
        <f t="shared" si="24"/>
        <v>0.16702407595621552</v>
      </c>
    </row>
    <row r="191" spans="1:27" hidden="1" outlineLevel="4" x14ac:dyDescent="0.35">
      <c r="A191" s="14" t="s">
        <v>279</v>
      </c>
      <c r="B191" s="14" t="s">
        <v>280</v>
      </c>
      <c r="C191" s="14" t="s">
        <v>95</v>
      </c>
      <c r="D191" s="14" t="s">
        <v>252</v>
      </c>
      <c r="E191" s="14" t="s">
        <v>32</v>
      </c>
      <c r="F191" s="14" t="s">
        <v>33</v>
      </c>
      <c r="G191" s="14" t="s">
        <v>69</v>
      </c>
      <c r="H191" s="14" t="s">
        <v>35</v>
      </c>
      <c r="I191" s="14" t="s">
        <v>30</v>
      </c>
      <c r="J191" s="20" t="s">
        <v>253</v>
      </c>
      <c r="K191" s="21">
        <v>0</v>
      </c>
      <c r="L191" s="21">
        <v>50000</v>
      </c>
      <c r="M191" s="21">
        <v>0</v>
      </c>
      <c r="N191" s="16">
        <f t="shared" si="25"/>
        <v>50000</v>
      </c>
      <c r="O191" s="21">
        <v>0</v>
      </c>
      <c r="P191" s="21">
        <v>0</v>
      </c>
      <c r="Q191" s="21">
        <v>0</v>
      </c>
      <c r="R191" s="21">
        <v>0</v>
      </c>
      <c r="S191" s="21">
        <v>0</v>
      </c>
      <c r="T191" s="21">
        <v>50000</v>
      </c>
      <c r="U191" s="21">
        <v>50000</v>
      </c>
      <c r="V191" s="21">
        <v>0</v>
      </c>
      <c r="W191" s="17">
        <f t="shared" si="26"/>
        <v>50000</v>
      </c>
      <c r="X191" s="18">
        <f t="shared" si="21"/>
        <v>0</v>
      </c>
      <c r="Y191" s="18">
        <f t="shared" si="22"/>
        <v>0</v>
      </c>
      <c r="Z191" s="18">
        <f t="shared" si="23"/>
        <v>0</v>
      </c>
      <c r="AA191" s="18">
        <f t="shared" si="24"/>
        <v>0</v>
      </c>
    </row>
    <row r="192" spans="1:27" hidden="1" outlineLevel="4" x14ac:dyDescent="0.35">
      <c r="A192" s="14" t="s">
        <v>279</v>
      </c>
      <c r="B192" s="14" t="s">
        <v>280</v>
      </c>
      <c r="C192" s="14" t="s">
        <v>95</v>
      </c>
      <c r="D192" s="14" t="s">
        <v>100</v>
      </c>
      <c r="E192" s="14" t="s">
        <v>32</v>
      </c>
      <c r="F192" s="14" t="s">
        <v>33</v>
      </c>
      <c r="G192" s="14" t="s">
        <v>69</v>
      </c>
      <c r="H192" s="14" t="s">
        <v>35</v>
      </c>
      <c r="I192" s="14" t="s">
        <v>30</v>
      </c>
      <c r="J192" s="20" t="s">
        <v>101</v>
      </c>
      <c r="K192" s="21">
        <v>600000</v>
      </c>
      <c r="L192" s="21">
        <v>550000</v>
      </c>
      <c r="M192" s="21">
        <v>0</v>
      </c>
      <c r="N192" s="16">
        <f t="shared" si="25"/>
        <v>550000</v>
      </c>
      <c r="O192" s="21">
        <v>0</v>
      </c>
      <c r="P192" s="21">
        <v>0</v>
      </c>
      <c r="Q192" s="21">
        <v>0</v>
      </c>
      <c r="R192" s="21">
        <v>131080</v>
      </c>
      <c r="S192" s="21">
        <v>131080</v>
      </c>
      <c r="T192" s="21">
        <v>418920</v>
      </c>
      <c r="U192" s="21">
        <v>418920</v>
      </c>
      <c r="V192" s="21">
        <v>0</v>
      </c>
      <c r="W192" s="17">
        <f t="shared" si="26"/>
        <v>418920</v>
      </c>
      <c r="X192" s="18">
        <f t="shared" si="21"/>
        <v>0.23832727272727272</v>
      </c>
      <c r="Y192" s="18">
        <f t="shared" si="22"/>
        <v>0.23832727272727272</v>
      </c>
      <c r="Z192" s="18">
        <f t="shared" si="23"/>
        <v>0</v>
      </c>
      <c r="AA192" s="18">
        <f t="shared" si="24"/>
        <v>0.23832727272727272</v>
      </c>
    </row>
    <row r="193" spans="1:27" hidden="1" outlineLevel="3" x14ac:dyDescent="0.35">
      <c r="A193" s="35"/>
      <c r="B193" s="37"/>
      <c r="C193" s="36" t="s">
        <v>493</v>
      </c>
      <c r="D193" s="37"/>
      <c r="E193" s="37"/>
      <c r="F193" s="37"/>
      <c r="G193" s="37"/>
      <c r="H193" s="37"/>
      <c r="I193" s="37"/>
      <c r="J193" s="38"/>
      <c r="K193" s="39">
        <f t="shared" ref="K193:W193" si="33">SUBTOTAL(9,K191:K192)</f>
        <v>600000</v>
      </c>
      <c r="L193" s="39">
        <f t="shared" si="33"/>
        <v>600000</v>
      </c>
      <c r="M193" s="39">
        <f t="shared" si="33"/>
        <v>0</v>
      </c>
      <c r="N193" s="39">
        <f t="shared" si="33"/>
        <v>600000</v>
      </c>
      <c r="O193" s="39">
        <f t="shared" si="33"/>
        <v>0</v>
      </c>
      <c r="P193" s="39">
        <f t="shared" si="33"/>
        <v>0</v>
      </c>
      <c r="Q193" s="39">
        <f t="shared" si="33"/>
        <v>0</v>
      </c>
      <c r="R193" s="39">
        <f t="shared" si="33"/>
        <v>131080</v>
      </c>
      <c r="S193" s="39">
        <f t="shared" si="33"/>
        <v>131080</v>
      </c>
      <c r="T193" s="39">
        <f t="shared" si="33"/>
        <v>468920</v>
      </c>
      <c r="U193" s="39">
        <f t="shared" si="33"/>
        <v>468920</v>
      </c>
      <c r="V193" s="39">
        <f t="shared" si="33"/>
        <v>0</v>
      </c>
      <c r="W193" s="40">
        <f t="shared" si="33"/>
        <v>468920</v>
      </c>
      <c r="X193" s="41">
        <f t="shared" si="21"/>
        <v>0.21846666666666667</v>
      </c>
      <c r="Y193" s="41">
        <f t="shared" si="22"/>
        <v>0.21846666666666667</v>
      </c>
      <c r="Z193" s="41">
        <f t="shared" si="23"/>
        <v>0</v>
      </c>
      <c r="AA193" s="41">
        <f t="shared" si="24"/>
        <v>0.21846666666666667</v>
      </c>
    </row>
    <row r="194" spans="1:27" hidden="1" outlineLevel="4" x14ac:dyDescent="0.35">
      <c r="A194" s="14" t="s">
        <v>279</v>
      </c>
      <c r="B194" s="14" t="s">
        <v>280</v>
      </c>
      <c r="C194" s="14" t="s">
        <v>102</v>
      </c>
      <c r="D194" s="14" t="s">
        <v>103</v>
      </c>
      <c r="E194" s="14" t="s">
        <v>32</v>
      </c>
      <c r="F194" s="14" t="s">
        <v>104</v>
      </c>
      <c r="G194" s="14" t="s">
        <v>105</v>
      </c>
      <c r="H194" s="14" t="s">
        <v>35</v>
      </c>
      <c r="I194" s="14" t="s">
        <v>30</v>
      </c>
      <c r="J194" s="20" t="s">
        <v>106</v>
      </c>
      <c r="K194" s="21">
        <v>15000000</v>
      </c>
      <c r="L194" s="21">
        <v>15000000</v>
      </c>
      <c r="M194" s="21">
        <v>0</v>
      </c>
      <c r="N194" s="16">
        <f t="shared" si="25"/>
        <v>15000000</v>
      </c>
      <c r="O194" s="21">
        <v>0</v>
      </c>
      <c r="P194" s="21">
        <v>0</v>
      </c>
      <c r="Q194" s="21">
        <v>0</v>
      </c>
      <c r="R194" s="21">
        <v>0</v>
      </c>
      <c r="S194" s="21">
        <v>0</v>
      </c>
      <c r="T194" s="21">
        <v>15000000</v>
      </c>
      <c r="U194" s="21">
        <v>15000000</v>
      </c>
      <c r="V194" s="21">
        <v>0</v>
      </c>
      <c r="W194" s="17">
        <f t="shared" si="26"/>
        <v>15000000</v>
      </c>
      <c r="X194" s="18">
        <f t="shared" si="21"/>
        <v>0</v>
      </c>
      <c r="Y194" s="18">
        <f t="shared" si="22"/>
        <v>0</v>
      </c>
      <c r="Z194" s="18">
        <f t="shared" si="23"/>
        <v>0</v>
      </c>
      <c r="AA194" s="18">
        <f t="shared" si="24"/>
        <v>0</v>
      </c>
    </row>
    <row r="195" spans="1:27" hidden="1" outlineLevel="4" x14ac:dyDescent="0.35">
      <c r="A195" s="14" t="s">
        <v>279</v>
      </c>
      <c r="B195" s="14" t="s">
        <v>280</v>
      </c>
      <c r="C195" s="14" t="s">
        <v>102</v>
      </c>
      <c r="D195" s="14" t="s">
        <v>107</v>
      </c>
      <c r="E195" s="14" t="s">
        <v>32</v>
      </c>
      <c r="F195" s="14" t="s">
        <v>104</v>
      </c>
      <c r="G195" s="14" t="s">
        <v>105</v>
      </c>
      <c r="H195" s="14" t="s">
        <v>35</v>
      </c>
      <c r="I195" s="14" t="s">
        <v>30</v>
      </c>
      <c r="J195" s="20" t="s">
        <v>108</v>
      </c>
      <c r="K195" s="21">
        <v>0</v>
      </c>
      <c r="L195" s="21">
        <v>365000</v>
      </c>
      <c r="M195" s="21">
        <v>0</v>
      </c>
      <c r="N195" s="16">
        <f t="shared" si="25"/>
        <v>365000</v>
      </c>
      <c r="O195" s="21">
        <v>0</v>
      </c>
      <c r="P195" s="21">
        <v>0</v>
      </c>
      <c r="Q195" s="21">
        <v>0</v>
      </c>
      <c r="R195" s="21">
        <v>0</v>
      </c>
      <c r="S195" s="21">
        <v>0</v>
      </c>
      <c r="T195" s="21">
        <v>365000</v>
      </c>
      <c r="U195" s="21">
        <v>365000</v>
      </c>
      <c r="V195" s="21">
        <v>0</v>
      </c>
      <c r="W195" s="17">
        <f t="shared" si="26"/>
        <v>365000</v>
      </c>
      <c r="X195" s="18">
        <f t="shared" si="21"/>
        <v>0</v>
      </c>
      <c r="Y195" s="18">
        <f t="shared" si="22"/>
        <v>0</v>
      </c>
      <c r="Z195" s="18">
        <f t="shared" si="23"/>
        <v>0</v>
      </c>
      <c r="AA195" s="18">
        <f t="shared" si="24"/>
        <v>0</v>
      </c>
    </row>
    <row r="196" spans="1:27" hidden="1" outlineLevel="4" x14ac:dyDescent="0.35">
      <c r="A196" s="14" t="s">
        <v>279</v>
      </c>
      <c r="B196" s="14" t="s">
        <v>280</v>
      </c>
      <c r="C196" s="19" t="s">
        <v>102</v>
      </c>
      <c r="D196" s="14" t="s">
        <v>109</v>
      </c>
      <c r="E196" s="14" t="s">
        <v>32</v>
      </c>
      <c r="F196" s="14" t="s">
        <v>104</v>
      </c>
      <c r="G196" s="14" t="s">
        <v>105</v>
      </c>
      <c r="H196" s="14" t="s">
        <v>35</v>
      </c>
      <c r="I196" s="14" t="s">
        <v>30</v>
      </c>
      <c r="J196" s="20" t="s">
        <v>110</v>
      </c>
      <c r="K196" s="21">
        <v>500000</v>
      </c>
      <c r="L196" s="21">
        <v>135000</v>
      </c>
      <c r="M196" s="21">
        <v>0</v>
      </c>
      <c r="N196" s="16">
        <f t="shared" si="25"/>
        <v>135000</v>
      </c>
      <c r="O196" s="21">
        <v>0</v>
      </c>
      <c r="P196" s="21">
        <v>0</v>
      </c>
      <c r="Q196" s="21">
        <v>0</v>
      </c>
      <c r="R196" s="21">
        <v>0</v>
      </c>
      <c r="S196" s="21">
        <v>0</v>
      </c>
      <c r="T196" s="21">
        <v>135000</v>
      </c>
      <c r="U196" s="21">
        <v>135000</v>
      </c>
      <c r="V196" s="21">
        <v>0</v>
      </c>
      <c r="W196" s="17">
        <f t="shared" si="26"/>
        <v>135000</v>
      </c>
      <c r="X196" s="18">
        <f t="shared" si="21"/>
        <v>0</v>
      </c>
      <c r="Y196" s="18">
        <f t="shared" si="22"/>
        <v>0</v>
      </c>
      <c r="Z196" s="18">
        <f t="shared" si="23"/>
        <v>0</v>
      </c>
      <c r="AA196" s="18">
        <f t="shared" si="24"/>
        <v>0</v>
      </c>
    </row>
    <row r="197" spans="1:27" hidden="1" outlineLevel="4" x14ac:dyDescent="0.35">
      <c r="A197" s="14" t="s">
        <v>279</v>
      </c>
      <c r="B197" s="14" t="s">
        <v>280</v>
      </c>
      <c r="C197" s="14" t="s">
        <v>102</v>
      </c>
      <c r="D197" s="14" t="s">
        <v>111</v>
      </c>
      <c r="E197" s="14" t="s">
        <v>32</v>
      </c>
      <c r="F197" s="14" t="s">
        <v>104</v>
      </c>
      <c r="G197" s="14" t="s">
        <v>105</v>
      </c>
      <c r="H197" s="14" t="s">
        <v>35</v>
      </c>
      <c r="I197" s="14" t="s">
        <v>30</v>
      </c>
      <c r="J197" s="20" t="s">
        <v>112</v>
      </c>
      <c r="K197" s="21">
        <v>500000</v>
      </c>
      <c r="L197" s="21">
        <v>975000</v>
      </c>
      <c r="M197" s="21">
        <v>0</v>
      </c>
      <c r="N197" s="16">
        <f t="shared" si="25"/>
        <v>975000</v>
      </c>
      <c r="O197" s="21">
        <v>0</v>
      </c>
      <c r="P197" s="21">
        <v>0</v>
      </c>
      <c r="Q197" s="21">
        <v>0</v>
      </c>
      <c r="R197" s="21">
        <v>963438</v>
      </c>
      <c r="S197" s="21">
        <v>963438</v>
      </c>
      <c r="T197" s="21">
        <v>11562</v>
      </c>
      <c r="U197" s="21">
        <v>11562</v>
      </c>
      <c r="V197" s="21">
        <v>0</v>
      </c>
      <c r="W197" s="17">
        <f t="shared" si="26"/>
        <v>11562</v>
      </c>
      <c r="X197" s="18">
        <f t="shared" si="21"/>
        <v>0.98814153846153852</v>
      </c>
      <c r="Y197" s="18">
        <f t="shared" si="22"/>
        <v>0.98814153846153852</v>
      </c>
      <c r="Z197" s="18">
        <f t="shared" si="23"/>
        <v>0</v>
      </c>
      <c r="AA197" s="18">
        <f t="shared" si="24"/>
        <v>0.98814153846153852</v>
      </c>
    </row>
    <row r="198" spans="1:27" hidden="1" outlineLevel="4" x14ac:dyDescent="0.35">
      <c r="A198" s="14" t="s">
        <v>279</v>
      </c>
      <c r="B198" s="14" t="s">
        <v>280</v>
      </c>
      <c r="C198" s="14" t="s">
        <v>102</v>
      </c>
      <c r="D198" s="14" t="s">
        <v>113</v>
      </c>
      <c r="E198" s="14" t="s">
        <v>32</v>
      </c>
      <c r="F198" s="14" t="s">
        <v>104</v>
      </c>
      <c r="G198" s="14" t="s">
        <v>114</v>
      </c>
      <c r="H198" s="14" t="s">
        <v>35</v>
      </c>
      <c r="I198" s="14" t="s">
        <v>30</v>
      </c>
      <c r="J198" s="20" t="s">
        <v>115</v>
      </c>
      <c r="K198" s="21">
        <v>600000</v>
      </c>
      <c r="L198" s="21">
        <v>125000</v>
      </c>
      <c r="M198" s="21">
        <v>0</v>
      </c>
      <c r="N198" s="16">
        <f t="shared" si="25"/>
        <v>125000</v>
      </c>
      <c r="O198" s="21">
        <v>0</v>
      </c>
      <c r="P198" s="21">
        <v>0</v>
      </c>
      <c r="Q198" s="21">
        <v>0</v>
      </c>
      <c r="R198" s="21">
        <v>0</v>
      </c>
      <c r="S198" s="21">
        <v>0</v>
      </c>
      <c r="T198" s="21">
        <v>125000</v>
      </c>
      <c r="U198" s="21">
        <v>125000</v>
      </c>
      <c r="V198" s="21">
        <v>0</v>
      </c>
      <c r="W198" s="17">
        <f t="shared" si="26"/>
        <v>125000</v>
      </c>
      <c r="X198" s="18">
        <f t="shared" si="21"/>
        <v>0</v>
      </c>
      <c r="Y198" s="18">
        <f t="shared" si="22"/>
        <v>0</v>
      </c>
      <c r="Z198" s="18">
        <f t="shared" si="23"/>
        <v>0</v>
      </c>
      <c r="AA198" s="18">
        <f t="shared" si="24"/>
        <v>0</v>
      </c>
    </row>
    <row r="199" spans="1:27" hidden="1" outlineLevel="3" x14ac:dyDescent="0.35">
      <c r="A199" s="35"/>
      <c r="B199" s="37"/>
      <c r="C199" s="36" t="s">
        <v>494</v>
      </c>
      <c r="D199" s="37"/>
      <c r="E199" s="37"/>
      <c r="F199" s="37"/>
      <c r="G199" s="37"/>
      <c r="H199" s="37"/>
      <c r="I199" s="37"/>
      <c r="J199" s="38"/>
      <c r="K199" s="39">
        <f t="shared" ref="K199:W199" si="34">SUBTOTAL(9,K194:K198)</f>
        <v>16600000</v>
      </c>
      <c r="L199" s="39">
        <f t="shared" si="34"/>
        <v>16600000</v>
      </c>
      <c r="M199" s="39">
        <f t="shared" si="34"/>
        <v>0</v>
      </c>
      <c r="N199" s="39">
        <f t="shared" si="34"/>
        <v>16600000</v>
      </c>
      <c r="O199" s="39">
        <f t="shared" si="34"/>
        <v>0</v>
      </c>
      <c r="P199" s="39">
        <f t="shared" si="34"/>
        <v>0</v>
      </c>
      <c r="Q199" s="39">
        <f t="shared" si="34"/>
        <v>0</v>
      </c>
      <c r="R199" s="39">
        <f t="shared" si="34"/>
        <v>963438</v>
      </c>
      <c r="S199" s="39">
        <f t="shared" si="34"/>
        <v>963438</v>
      </c>
      <c r="T199" s="39">
        <f t="shared" si="34"/>
        <v>15636562</v>
      </c>
      <c r="U199" s="39">
        <f t="shared" si="34"/>
        <v>15636562</v>
      </c>
      <c r="V199" s="39">
        <f t="shared" si="34"/>
        <v>0</v>
      </c>
      <c r="W199" s="40">
        <f t="shared" si="34"/>
        <v>15636562</v>
      </c>
      <c r="X199" s="41">
        <f t="shared" si="21"/>
        <v>5.8038433734939762E-2</v>
      </c>
      <c r="Y199" s="41">
        <f t="shared" si="22"/>
        <v>5.8038433734939762E-2</v>
      </c>
      <c r="Z199" s="41">
        <f t="shared" si="23"/>
        <v>0</v>
      </c>
      <c r="AA199" s="41">
        <f t="shared" si="24"/>
        <v>5.8038433734939762E-2</v>
      </c>
    </row>
    <row r="200" spans="1:27" hidden="1" outlineLevel="4" x14ac:dyDescent="0.35">
      <c r="A200" s="14" t="s">
        <v>279</v>
      </c>
      <c r="B200" s="14" t="s">
        <v>280</v>
      </c>
      <c r="C200" s="19" t="s">
        <v>116</v>
      </c>
      <c r="D200" s="14" t="s">
        <v>117</v>
      </c>
      <c r="E200" s="14" t="s">
        <v>54</v>
      </c>
      <c r="F200" s="14" t="s">
        <v>33</v>
      </c>
      <c r="G200" s="14" t="s">
        <v>118</v>
      </c>
      <c r="H200" s="14" t="s">
        <v>35</v>
      </c>
      <c r="I200" s="14" t="s">
        <v>30</v>
      </c>
      <c r="J200" s="20" t="s">
        <v>119</v>
      </c>
      <c r="K200" s="21">
        <v>1398253</v>
      </c>
      <c r="L200" s="21">
        <v>1898253</v>
      </c>
      <c r="M200" s="21">
        <v>0</v>
      </c>
      <c r="N200" s="16">
        <f t="shared" si="25"/>
        <v>1898253</v>
      </c>
      <c r="O200" s="21">
        <v>0</v>
      </c>
      <c r="P200" s="21">
        <v>1122478.3400000001</v>
      </c>
      <c r="Q200" s="21">
        <v>0</v>
      </c>
      <c r="R200" s="21">
        <v>775774.66</v>
      </c>
      <c r="S200" s="21">
        <v>775774.66</v>
      </c>
      <c r="T200" s="21">
        <v>0</v>
      </c>
      <c r="U200" s="21">
        <v>0</v>
      </c>
      <c r="V200" s="21">
        <v>0</v>
      </c>
      <c r="W200" s="17">
        <f t="shared" si="26"/>
        <v>0</v>
      </c>
      <c r="X200" s="18">
        <f t="shared" si="21"/>
        <v>0.40867822150155964</v>
      </c>
      <c r="Y200" s="18">
        <f t="shared" si="22"/>
        <v>0.40867822150155964</v>
      </c>
      <c r="Z200" s="18">
        <f t="shared" si="23"/>
        <v>0.59132177849844048</v>
      </c>
      <c r="AA200" s="18">
        <f t="shared" si="24"/>
        <v>1</v>
      </c>
    </row>
    <row r="201" spans="1:27" hidden="1" outlineLevel="4" x14ac:dyDescent="0.35">
      <c r="A201" s="14" t="s">
        <v>279</v>
      </c>
      <c r="B201" s="14" t="s">
        <v>280</v>
      </c>
      <c r="C201" s="14" t="s">
        <v>116</v>
      </c>
      <c r="D201" s="14" t="s">
        <v>117</v>
      </c>
      <c r="E201" s="14" t="s">
        <v>120</v>
      </c>
      <c r="F201" s="14" t="s">
        <v>33</v>
      </c>
      <c r="G201" s="14" t="s">
        <v>118</v>
      </c>
      <c r="H201" s="14" t="s">
        <v>35</v>
      </c>
      <c r="I201" s="14" t="s">
        <v>30</v>
      </c>
      <c r="J201" s="20" t="s">
        <v>121</v>
      </c>
      <c r="K201" s="21">
        <v>721326</v>
      </c>
      <c r="L201" s="21">
        <v>1421326</v>
      </c>
      <c r="M201" s="21">
        <v>0</v>
      </c>
      <c r="N201" s="16">
        <f t="shared" si="25"/>
        <v>1421326</v>
      </c>
      <c r="O201" s="21">
        <v>0</v>
      </c>
      <c r="P201" s="21">
        <v>736224.02</v>
      </c>
      <c r="Q201" s="21">
        <v>0</v>
      </c>
      <c r="R201" s="21">
        <v>685101.98</v>
      </c>
      <c r="S201" s="21">
        <v>685101.98</v>
      </c>
      <c r="T201" s="21">
        <v>0</v>
      </c>
      <c r="U201" s="21">
        <v>0</v>
      </c>
      <c r="V201" s="21">
        <v>0</v>
      </c>
      <c r="W201" s="17">
        <f t="shared" si="26"/>
        <v>0</v>
      </c>
      <c r="X201" s="18">
        <f t="shared" ref="X201:X264" si="35">+IF(L201=0,0,R201/L201)</f>
        <v>0.48201607512984351</v>
      </c>
      <c r="Y201" s="18">
        <f t="shared" ref="Y201:Y264" si="36">+IF(N201=0,0,R201/N201)</f>
        <v>0.48201607512984351</v>
      </c>
      <c r="Z201" s="18">
        <f t="shared" ref="Z201:Z264" si="37">+IF(N201=0,0,(O201+P201+Q201)/N201)</f>
        <v>0.51798392487015643</v>
      </c>
      <c r="AA201" s="18">
        <f t="shared" ref="AA201:AA264" si="38">+Y201+Z201</f>
        <v>1</v>
      </c>
    </row>
    <row r="202" spans="1:27" hidden="1" outlineLevel="4" x14ac:dyDescent="0.35">
      <c r="A202" s="14" t="s">
        <v>279</v>
      </c>
      <c r="B202" s="14" t="s">
        <v>280</v>
      </c>
      <c r="C202" s="14" t="s">
        <v>116</v>
      </c>
      <c r="D202" s="14" t="s">
        <v>117</v>
      </c>
      <c r="E202" s="14" t="s">
        <v>122</v>
      </c>
      <c r="F202" s="14" t="s">
        <v>33</v>
      </c>
      <c r="G202" s="14" t="s">
        <v>118</v>
      </c>
      <c r="H202" s="14" t="s">
        <v>35</v>
      </c>
      <c r="I202" s="14" t="s">
        <v>30</v>
      </c>
      <c r="J202" s="20" t="s">
        <v>123</v>
      </c>
      <c r="K202" s="21">
        <v>2607745</v>
      </c>
      <c r="L202" s="21">
        <v>2607745</v>
      </c>
      <c r="M202" s="21">
        <v>0</v>
      </c>
      <c r="N202" s="16">
        <f t="shared" si="25"/>
        <v>2607745</v>
      </c>
      <c r="O202" s="21">
        <v>0</v>
      </c>
      <c r="P202" s="21">
        <v>0</v>
      </c>
      <c r="Q202" s="21">
        <v>0</v>
      </c>
      <c r="R202" s="21">
        <v>2607745</v>
      </c>
      <c r="S202" s="21">
        <v>2607745</v>
      </c>
      <c r="T202" s="21">
        <v>0</v>
      </c>
      <c r="U202" s="21">
        <v>0</v>
      </c>
      <c r="V202" s="21">
        <v>0</v>
      </c>
      <c r="W202" s="17">
        <f t="shared" si="26"/>
        <v>0</v>
      </c>
      <c r="X202" s="18">
        <f t="shared" si="35"/>
        <v>1</v>
      </c>
      <c r="Y202" s="18">
        <f t="shared" si="36"/>
        <v>1</v>
      </c>
      <c r="Z202" s="18">
        <f t="shared" si="37"/>
        <v>0</v>
      </c>
      <c r="AA202" s="18">
        <f t="shared" si="38"/>
        <v>1</v>
      </c>
    </row>
    <row r="203" spans="1:27" hidden="1" outlineLevel="4" x14ac:dyDescent="0.35">
      <c r="A203" s="14" t="s">
        <v>279</v>
      </c>
      <c r="B203" s="14" t="s">
        <v>280</v>
      </c>
      <c r="C203" s="14" t="s">
        <v>116</v>
      </c>
      <c r="D203" s="14" t="s">
        <v>158</v>
      </c>
      <c r="E203" s="14" t="s">
        <v>32</v>
      </c>
      <c r="F203" s="14" t="s">
        <v>33</v>
      </c>
      <c r="G203" s="14" t="s">
        <v>159</v>
      </c>
      <c r="H203" s="14" t="s">
        <v>35</v>
      </c>
      <c r="I203" s="14" t="s">
        <v>30</v>
      </c>
      <c r="J203" s="20" t="s">
        <v>160</v>
      </c>
      <c r="K203" s="21">
        <v>991400</v>
      </c>
      <c r="L203" s="21">
        <v>9194304</v>
      </c>
      <c r="M203" s="21">
        <v>0</v>
      </c>
      <c r="N203" s="16">
        <f t="shared" si="25"/>
        <v>9194304</v>
      </c>
      <c r="O203" s="21">
        <v>0</v>
      </c>
      <c r="P203" s="21">
        <v>0</v>
      </c>
      <c r="Q203" s="21">
        <v>0</v>
      </c>
      <c r="R203" s="21">
        <v>1856926.59</v>
      </c>
      <c r="S203" s="21">
        <v>1856926.59</v>
      </c>
      <c r="T203" s="21">
        <v>7337377.4100000001</v>
      </c>
      <c r="U203" s="21">
        <v>7337377.4100000001</v>
      </c>
      <c r="V203" s="21">
        <v>0</v>
      </c>
      <c r="W203" s="17">
        <f t="shared" si="26"/>
        <v>7337377.4100000001</v>
      </c>
      <c r="X203" s="18">
        <f t="shared" si="35"/>
        <v>0.20196488934888385</v>
      </c>
      <c r="Y203" s="18">
        <f t="shared" si="36"/>
        <v>0.20196488934888385</v>
      </c>
      <c r="Z203" s="18">
        <f t="shared" si="37"/>
        <v>0</v>
      </c>
      <c r="AA203" s="18">
        <f t="shared" si="38"/>
        <v>0.20196488934888385</v>
      </c>
    </row>
    <row r="204" spans="1:27" hidden="1" outlineLevel="3" x14ac:dyDescent="0.35">
      <c r="A204" s="35"/>
      <c r="B204" s="37"/>
      <c r="C204" s="36" t="s">
        <v>495</v>
      </c>
      <c r="D204" s="37"/>
      <c r="E204" s="37"/>
      <c r="F204" s="37"/>
      <c r="G204" s="37"/>
      <c r="H204" s="37"/>
      <c r="I204" s="37"/>
      <c r="J204" s="38"/>
      <c r="K204" s="39">
        <f t="shared" ref="K204:W204" si="39">SUBTOTAL(9,K200:K203)</f>
        <v>5718724</v>
      </c>
      <c r="L204" s="39">
        <f t="shared" si="39"/>
        <v>15121628</v>
      </c>
      <c r="M204" s="39">
        <f t="shared" si="39"/>
        <v>0</v>
      </c>
      <c r="N204" s="39">
        <f t="shared" si="39"/>
        <v>15121628</v>
      </c>
      <c r="O204" s="39">
        <f t="shared" si="39"/>
        <v>0</v>
      </c>
      <c r="P204" s="39">
        <f t="shared" si="39"/>
        <v>1858702.36</v>
      </c>
      <c r="Q204" s="39">
        <f t="shared" si="39"/>
        <v>0</v>
      </c>
      <c r="R204" s="39">
        <f t="shared" si="39"/>
        <v>5925548.2300000004</v>
      </c>
      <c r="S204" s="39">
        <f t="shared" si="39"/>
        <v>5925548.2300000004</v>
      </c>
      <c r="T204" s="39">
        <f t="shared" si="39"/>
        <v>7337377.4100000001</v>
      </c>
      <c r="U204" s="39">
        <f t="shared" si="39"/>
        <v>7337377.4100000001</v>
      </c>
      <c r="V204" s="39">
        <f t="shared" si="39"/>
        <v>0</v>
      </c>
      <c r="W204" s="40">
        <f t="shared" si="39"/>
        <v>7337377.4100000001</v>
      </c>
      <c r="X204" s="41">
        <f t="shared" si="35"/>
        <v>0.39185914572161151</v>
      </c>
      <c r="Y204" s="41">
        <f t="shared" si="36"/>
        <v>0.39185914572161151</v>
      </c>
      <c r="Z204" s="41">
        <f t="shared" si="37"/>
        <v>0.122916815570387</v>
      </c>
      <c r="AA204" s="41">
        <f t="shared" si="38"/>
        <v>0.51477596129199854</v>
      </c>
    </row>
    <row r="205" spans="1:27" outlineLevel="2" collapsed="1" x14ac:dyDescent="0.35">
      <c r="A205" s="28"/>
      <c r="B205" s="28" t="s">
        <v>486</v>
      </c>
      <c r="C205" s="28"/>
      <c r="D205" s="28"/>
      <c r="E205" s="28"/>
      <c r="F205" s="28"/>
      <c r="G205" s="28"/>
      <c r="H205" s="28"/>
      <c r="I205" s="28"/>
      <c r="J205" s="33"/>
      <c r="K205" s="34">
        <f t="shared" ref="K205:W205" si="40">SUBTOTAL(9,K168:K203)</f>
        <v>526836407</v>
      </c>
      <c r="L205" s="34">
        <f t="shared" si="40"/>
        <v>577432039.45999992</v>
      </c>
      <c r="M205" s="34">
        <f t="shared" si="40"/>
        <v>0</v>
      </c>
      <c r="N205" s="30">
        <f t="shared" si="40"/>
        <v>577432039.45999992</v>
      </c>
      <c r="O205" s="34">
        <f t="shared" si="40"/>
        <v>0</v>
      </c>
      <c r="P205" s="34">
        <f t="shared" si="40"/>
        <v>15379924.359999999</v>
      </c>
      <c r="Q205" s="34">
        <f t="shared" si="40"/>
        <v>0</v>
      </c>
      <c r="R205" s="34">
        <f t="shared" si="40"/>
        <v>410498355.91000003</v>
      </c>
      <c r="S205" s="34">
        <f t="shared" si="40"/>
        <v>410498355.91000003</v>
      </c>
      <c r="T205" s="34">
        <f t="shared" si="40"/>
        <v>151553759.19</v>
      </c>
      <c r="U205" s="34">
        <f t="shared" si="40"/>
        <v>151553759.19</v>
      </c>
      <c r="V205" s="34">
        <f t="shared" si="40"/>
        <v>0</v>
      </c>
      <c r="W205" s="31">
        <f t="shared" si="40"/>
        <v>151553759.19</v>
      </c>
      <c r="X205" s="32">
        <f t="shared" si="35"/>
        <v>0.71090332343506235</v>
      </c>
      <c r="Y205" s="32">
        <f t="shared" si="36"/>
        <v>0.71090332343506235</v>
      </c>
      <c r="Z205" s="32">
        <f t="shared" si="37"/>
        <v>2.6635038080642222E-2</v>
      </c>
      <c r="AA205" s="32">
        <f t="shared" si="38"/>
        <v>0.73753836151570462</v>
      </c>
    </row>
    <row r="206" spans="1:27" hidden="1" outlineLevel="4" x14ac:dyDescent="0.35">
      <c r="A206" s="14" t="s">
        <v>279</v>
      </c>
      <c r="B206" s="14" t="s">
        <v>281</v>
      </c>
      <c r="C206" s="14" t="s">
        <v>30</v>
      </c>
      <c r="D206" s="14" t="s">
        <v>31</v>
      </c>
      <c r="E206" s="14" t="s">
        <v>32</v>
      </c>
      <c r="F206" s="14" t="s">
        <v>33</v>
      </c>
      <c r="G206" s="14" t="s">
        <v>34</v>
      </c>
      <c r="H206" s="14" t="s">
        <v>35</v>
      </c>
      <c r="I206" s="14" t="s">
        <v>30</v>
      </c>
      <c r="J206" s="20" t="s">
        <v>36</v>
      </c>
      <c r="K206" s="21">
        <v>2597518867</v>
      </c>
      <c r="L206" s="21">
        <v>2603056397</v>
      </c>
      <c r="M206" s="21">
        <v>0</v>
      </c>
      <c r="N206" s="16">
        <f t="shared" si="25"/>
        <v>2603056397</v>
      </c>
      <c r="O206" s="21">
        <v>0</v>
      </c>
      <c r="P206" s="21">
        <v>0</v>
      </c>
      <c r="Q206" s="21">
        <v>0</v>
      </c>
      <c r="R206" s="21">
        <v>2225362456.3000002</v>
      </c>
      <c r="S206" s="21">
        <v>2225362456.3000002</v>
      </c>
      <c r="T206" s="21">
        <v>377693940.69999999</v>
      </c>
      <c r="U206" s="21">
        <v>377693940.69999999</v>
      </c>
      <c r="V206" s="21">
        <v>0</v>
      </c>
      <c r="W206" s="17">
        <f t="shared" si="26"/>
        <v>377693940.69999999</v>
      </c>
      <c r="X206" s="18">
        <f t="shared" si="35"/>
        <v>0.85490366588473121</v>
      </c>
      <c r="Y206" s="18">
        <f t="shared" si="36"/>
        <v>0.85490366588473121</v>
      </c>
      <c r="Z206" s="18">
        <f t="shared" si="37"/>
        <v>0</v>
      </c>
      <c r="AA206" s="18">
        <f t="shared" si="38"/>
        <v>0.85490366588473121</v>
      </c>
    </row>
    <row r="207" spans="1:27" hidden="1" outlineLevel="4" x14ac:dyDescent="0.35">
      <c r="A207" s="14" t="s">
        <v>279</v>
      </c>
      <c r="B207" s="14" t="s">
        <v>281</v>
      </c>
      <c r="C207" s="14" t="s">
        <v>30</v>
      </c>
      <c r="D207" s="14" t="s">
        <v>37</v>
      </c>
      <c r="E207" s="14" t="s">
        <v>32</v>
      </c>
      <c r="F207" s="14" t="s">
        <v>33</v>
      </c>
      <c r="G207" s="14" t="s">
        <v>34</v>
      </c>
      <c r="H207" s="14" t="s">
        <v>35</v>
      </c>
      <c r="I207" s="14" t="s">
        <v>30</v>
      </c>
      <c r="J207" s="20" t="s">
        <v>38</v>
      </c>
      <c r="K207" s="21">
        <v>649825</v>
      </c>
      <c r="L207" s="21">
        <v>5649825</v>
      </c>
      <c r="M207" s="21">
        <v>0</v>
      </c>
      <c r="N207" s="16">
        <f t="shared" si="25"/>
        <v>5649825</v>
      </c>
      <c r="O207" s="21">
        <v>0</v>
      </c>
      <c r="P207" s="21">
        <v>0</v>
      </c>
      <c r="Q207" s="21">
        <v>0</v>
      </c>
      <c r="R207" s="21">
        <v>0</v>
      </c>
      <c r="S207" s="21">
        <v>0</v>
      </c>
      <c r="T207" s="21">
        <v>5649825</v>
      </c>
      <c r="U207" s="21">
        <v>5649825</v>
      </c>
      <c r="V207" s="21">
        <v>0</v>
      </c>
      <c r="W207" s="17">
        <f t="shared" si="26"/>
        <v>5649825</v>
      </c>
      <c r="X207" s="18">
        <f t="shared" si="35"/>
        <v>0</v>
      </c>
      <c r="Y207" s="18">
        <f t="shared" si="36"/>
        <v>0</v>
      </c>
      <c r="Z207" s="18">
        <f t="shared" si="37"/>
        <v>0</v>
      </c>
      <c r="AA207" s="18">
        <f t="shared" si="38"/>
        <v>0</v>
      </c>
    </row>
    <row r="208" spans="1:27" hidden="1" outlineLevel="4" x14ac:dyDescent="0.35">
      <c r="A208" s="14" t="s">
        <v>279</v>
      </c>
      <c r="B208" s="14" t="s">
        <v>281</v>
      </c>
      <c r="C208" s="14" t="s">
        <v>30</v>
      </c>
      <c r="D208" s="14" t="s">
        <v>39</v>
      </c>
      <c r="E208" s="14" t="s">
        <v>32</v>
      </c>
      <c r="F208" s="14" t="s">
        <v>33</v>
      </c>
      <c r="G208" s="14" t="s">
        <v>34</v>
      </c>
      <c r="H208" s="14" t="s">
        <v>35</v>
      </c>
      <c r="I208" s="14" t="s">
        <v>30</v>
      </c>
      <c r="J208" s="20" t="s">
        <v>40</v>
      </c>
      <c r="K208" s="21">
        <v>11537729</v>
      </c>
      <c r="L208" s="21">
        <v>11565942</v>
      </c>
      <c r="M208" s="21">
        <v>0</v>
      </c>
      <c r="N208" s="16">
        <f t="shared" si="25"/>
        <v>11565942</v>
      </c>
      <c r="O208" s="21">
        <v>0</v>
      </c>
      <c r="P208" s="21">
        <v>0</v>
      </c>
      <c r="Q208" s="21">
        <v>0</v>
      </c>
      <c r="R208" s="21">
        <v>4941362.3</v>
      </c>
      <c r="S208" s="21">
        <v>4941362.3</v>
      </c>
      <c r="T208" s="21">
        <v>6624579.7000000002</v>
      </c>
      <c r="U208" s="21">
        <v>6624579.7000000002</v>
      </c>
      <c r="V208" s="21">
        <v>0</v>
      </c>
      <c r="W208" s="17">
        <f t="shared" si="26"/>
        <v>6624579.7000000002</v>
      </c>
      <c r="X208" s="18">
        <f t="shared" si="35"/>
        <v>0.42723388203053414</v>
      </c>
      <c r="Y208" s="18">
        <f t="shared" si="36"/>
        <v>0.42723388203053414</v>
      </c>
      <c r="Z208" s="18">
        <f t="shared" si="37"/>
        <v>0</v>
      </c>
      <c r="AA208" s="18">
        <f t="shared" si="38"/>
        <v>0.42723388203053414</v>
      </c>
    </row>
    <row r="209" spans="1:27" hidden="1" outlineLevel="4" x14ac:dyDescent="0.35">
      <c r="A209" s="14" t="s">
        <v>279</v>
      </c>
      <c r="B209" s="14" t="s">
        <v>281</v>
      </c>
      <c r="C209" s="14" t="s">
        <v>30</v>
      </c>
      <c r="D209" s="14" t="s">
        <v>43</v>
      </c>
      <c r="E209" s="14" t="s">
        <v>32</v>
      </c>
      <c r="F209" s="14" t="s">
        <v>33</v>
      </c>
      <c r="G209" s="14" t="s">
        <v>34</v>
      </c>
      <c r="H209" s="14" t="s">
        <v>35</v>
      </c>
      <c r="I209" s="14" t="s">
        <v>30</v>
      </c>
      <c r="J209" s="20" t="s">
        <v>44</v>
      </c>
      <c r="K209" s="21">
        <v>951793874</v>
      </c>
      <c r="L209" s="21">
        <v>948336952</v>
      </c>
      <c r="M209" s="21">
        <v>-20000000</v>
      </c>
      <c r="N209" s="16">
        <f t="shared" si="25"/>
        <v>948336952</v>
      </c>
      <c r="O209" s="21">
        <v>0</v>
      </c>
      <c r="P209" s="21">
        <v>0</v>
      </c>
      <c r="Q209" s="21">
        <v>0</v>
      </c>
      <c r="R209" s="21">
        <v>833854192.92999995</v>
      </c>
      <c r="S209" s="21">
        <v>833854192.92999995</v>
      </c>
      <c r="T209" s="21">
        <v>94482759.069999993</v>
      </c>
      <c r="U209" s="21">
        <v>114482759.06999999</v>
      </c>
      <c r="V209" s="21">
        <v>0</v>
      </c>
      <c r="W209" s="17">
        <f t="shared" si="26"/>
        <v>114482759.06999999</v>
      </c>
      <c r="X209" s="18">
        <f t="shared" si="35"/>
        <v>0.87928050380346245</v>
      </c>
      <c r="Y209" s="18">
        <f t="shared" si="36"/>
        <v>0.87928050380346245</v>
      </c>
      <c r="Z209" s="18">
        <f t="shared" si="37"/>
        <v>0</v>
      </c>
      <c r="AA209" s="18">
        <f t="shared" si="38"/>
        <v>0.87928050380346245</v>
      </c>
    </row>
    <row r="210" spans="1:27" hidden="1" outlineLevel="4" x14ac:dyDescent="0.35">
      <c r="A210" s="14" t="s">
        <v>279</v>
      </c>
      <c r="B210" s="14" t="s">
        <v>281</v>
      </c>
      <c r="C210" s="14" t="s">
        <v>30</v>
      </c>
      <c r="D210" s="14" t="s">
        <v>45</v>
      </c>
      <c r="E210" s="14" t="s">
        <v>32</v>
      </c>
      <c r="F210" s="14" t="s">
        <v>33</v>
      </c>
      <c r="G210" s="14" t="s">
        <v>34</v>
      </c>
      <c r="H210" s="14" t="s">
        <v>35</v>
      </c>
      <c r="I210" s="14" t="s">
        <v>30</v>
      </c>
      <c r="J210" s="20" t="s">
        <v>46</v>
      </c>
      <c r="K210" s="21">
        <v>1109518359</v>
      </c>
      <c r="L210" s="21">
        <v>1119355420</v>
      </c>
      <c r="M210" s="21">
        <v>0</v>
      </c>
      <c r="N210" s="16">
        <f t="shared" si="25"/>
        <v>1119355420</v>
      </c>
      <c r="O210" s="21">
        <v>0</v>
      </c>
      <c r="P210" s="21">
        <v>0</v>
      </c>
      <c r="Q210" s="21">
        <v>0</v>
      </c>
      <c r="R210" s="21">
        <v>1001838386.9299999</v>
      </c>
      <c r="S210" s="21">
        <v>1001838386.9299999</v>
      </c>
      <c r="T210" s="21">
        <v>117517033.06999999</v>
      </c>
      <c r="U210" s="21">
        <v>117517033.06999999</v>
      </c>
      <c r="V210" s="21">
        <v>0</v>
      </c>
      <c r="W210" s="17">
        <f t="shared" si="26"/>
        <v>117517033.06999999</v>
      </c>
      <c r="X210" s="18">
        <f t="shared" si="35"/>
        <v>0.89501365610040107</v>
      </c>
      <c r="Y210" s="18">
        <f t="shared" si="36"/>
        <v>0.89501365610040107</v>
      </c>
      <c r="Z210" s="18">
        <f t="shared" si="37"/>
        <v>0</v>
      </c>
      <c r="AA210" s="18">
        <f t="shared" si="38"/>
        <v>0.89501365610040107</v>
      </c>
    </row>
    <row r="211" spans="1:27" hidden="1" outlineLevel="4" x14ac:dyDescent="0.35">
      <c r="A211" s="14" t="s">
        <v>279</v>
      </c>
      <c r="B211" s="14" t="s">
        <v>281</v>
      </c>
      <c r="C211" s="14" t="s">
        <v>30</v>
      </c>
      <c r="D211" s="14" t="s">
        <v>47</v>
      </c>
      <c r="E211" s="14" t="s">
        <v>32</v>
      </c>
      <c r="F211" s="14" t="s">
        <v>33</v>
      </c>
      <c r="G211" s="14" t="s">
        <v>34</v>
      </c>
      <c r="H211" s="14" t="s">
        <v>35</v>
      </c>
      <c r="I211" s="14" t="s">
        <v>30</v>
      </c>
      <c r="J211" s="20" t="s">
        <v>48</v>
      </c>
      <c r="K211" s="21">
        <v>469433493</v>
      </c>
      <c r="L211" s="21">
        <v>469410590</v>
      </c>
      <c r="M211" s="21">
        <v>0</v>
      </c>
      <c r="N211" s="16">
        <f t="shared" si="25"/>
        <v>469410590</v>
      </c>
      <c r="O211" s="21">
        <v>0</v>
      </c>
      <c r="P211" s="21">
        <v>0</v>
      </c>
      <c r="Q211" s="21">
        <v>0</v>
      </c>
      <c r="R211" s="21">
        <v>2493422.23</v>
      </c>
      <c r="S211" s="21">
        <v>2493422.23</v>
      </c>
      <c r="T211" s="21">
        <v>466917167.76999998</v>
      </c>
      <c r="U211" s="21">
        <v>466917167.76999998</v>
      </c>
      <c r="V211" s="21">
        <v>0</v>
      </c>
      <c r="W211" s="17">
        <f t="shared" si="26"/>
        <v>466917167.76999998</v>
      </c>
      <c r="X211" s="18">
        <f t="shared" si="35"/>
        <v>5.3118150359581793E-3</v>
      </c>
      <c r="Y211" s="18">
        <f t="shared" si="36"/>
        <v>5.3118150359581793E-3</v>
      </c>
      <c r="Z211" s="18">
        <f t="shared" si="37"/>
        <v>0</v>
      </c>
      <c r="AA211" s="18">
        <f t="shared" si="38"/>
        <v>5.3118150359581793E-3</v>
      </c>
    </row>
    <row r="212" spans="1:27" hidden="1" outlineLevel="4" x14ac:dyDescent="0.35">
      <c r="A212" s="14" t="s">
        <v>279</v>
      </c>
      <c r="B212" s="14" t="s">
        <v>281</v>
      </c>
      <c r="C212" s="14" t="s">
        <v>30</v>
      </c>
      <c r="D212" s="14" t="s">
        <v>49</v>
      </c>
      <c r="E212" s="14" t="s">
        <v>32</v>
      </c>
      <c r="F212" s="14" t="s">
        <v>33</v>
      </c>
      <c r="G212" s="14" t="s">
        <v>34</v>
      </c>
      <c r="H212" s="14" t="s">
        <v>35</v>
      </c>
      <c r="I212" s="14" t="s">
        <v>30</v>
      </c>
      <c r="J212" s="20" t="s">
        <v>50</v>
      </c>
      <c r="K212" s="21">
        <v>417943754</v>
      </c>
      <c r="L212" s="21">
        <v>418917790</v>
      </c>
      <c r="M212" s="21">
        <v>0</v>
      </c>
      <c r="N212" s="16">
        <f t="shared" si="25"/>
        <v>418917790</v>
      </c>
      <c r="O212" s="21">
        <v>0</v>
      </c>
      <c r="P212" s="21">
        <v>0</v>
      </c>
      <c r="Q212" s="21">
        <v>0</v>
      </c>
      <c r="R212" s="21">
        <v>417153085.97000003</v>
      </c>
      <c r="S212" s="21">
        <v>417153085.97000003</v>
      </c>
      <c r="T212" s="21">
        <v>1764704.03</v>
      </c>
      <c r="U212" s="21">
        <v>1764704.03</v>
      </c>
      <c r="V212" s="21">
        <v>0</v>
      </c>
      <c r="W212" s="17">
        <f t="shared" si="26"/>
        <v>1764704.03</v>
      </c>
      <c r="X212" s="18">
        <f t="shared" si="35"/>
        <v>0.99578746935049001</v>
      </c>
      <c r="Y212" s="18">
        <f t="shared" si="36"/>
        <v>0.99578746935049001</v>
      </c>
      <c r="Z212" s="18">
        <f t="shared" si="37"/>
        <v>0</v>
      </c>
      <c r="AA212" s="18">
        <f t="shared" si="38"/>
        <v>0.99578746935049001</v>
      </c>
    </row>
    <row r="213" spans="1:27" hidden="1" outlineLevel="4" x14ac:dyDescent="0.35">
      <c r="A213" s="14" t="s">
        <v>279</v>
      </c>
      <c r="B213" s="14" t="s">
        <v>281</v>
      </c>
      <c r="C213" s="14" t="s">
        <v>30</v>
      </c>
      <c r="D213" s="14" t="s">
        <v>51</v>
      </c>
      <c r="E213" s="14" t="s">
        <v>32</v>
      </c>
      <c r="F213" s="14" t="s">
        <v>33</v>
      </c>
      <c r="G213" s="14" t="s">
        <v>34</v>
      </c>
      <c r="H213" s="14" t="s">
        <v>35</v>
      </c>
      <c r="I213" s="14" t="s">
        <v>30</v>
      </c>
      <c r="J213" s="20" t="s">
        <v>52</v>
      </c>
      <c r="K213" s="21">
        <v>607086545</v>
      </c>
      <c r="L213" s="21">
        <v>624086545</v>
      </c>
      <c r="M213" s="21">
        <v>0</v>
      </c>
      <c r="N213" s="16">
        <f t="shared" si="25"/>
        <v>624086545</v>
      </c>
      <c r="O213" s="21">
        <v>0</v>
      </c>
      <c r="P213" s="21">
        <v>0</v>
      </c>
      <c r="Q213" s="21">
        <v>0</v>
      </c>
      <c r="R213" s="21">
        <v>547561507.19000006</v>
      </c>
      <c r="S213" s="21">
        <v>547561507.19000006</v>
      </c>
      <c r="T213" s="21">
        <v>76525037.810000002</v>
      </c>
      <c r="U213" s="21">
        <v>76525037.810000002</v>
      </c>
      <c r="V213" s="21">
        <v>0</v>
      </c>
      <c r="W213" s="17">
        <f t="shared" si="26"/>
        <v>76525037.810000002</v>
      </c>
      <c r="X213" s="18">
        <f t="shared" si="35"/>
        <v>0.87738072800463929</v>
      </c>
      <c r="Y213" s="18">
        <f t="shared" si="36"/>
        <v>0.87738072800463929</v>
      </c>
      <c r="Z213" s="18">
        <f t="shared" si="37"/>
        <v>0</v>
      </c>
      <c r="AA213" s="18">
        <f t="shared" si="38"/>
        <v>0.87738072800463929</v>
      </c>
    </row>
    <row r="214" spans="1:27" hidden="1" outlineLevel="4" x14ac:dyDescent="0.35">
      <c r="A214" s="14" t="s">
        <v>279</v>
      </c>
      <c r="B214" s="14" t="s">
        <v>281</v>
      </c>
      <c r="C214" s="14" t="s">
        <v>30</v>
      </c>
      <c r="D214" s="14" t="s">
        <v>53</v>
      </c>
      <c r="E214" s="14" t="s">
        <v>54</v>
      </c>
      <c r="F214" s="14" t="s">
        <v>33</v>
      </c>
      <c r="G214" s="14" t="s">
        <v>55</v>
      </c>
      <c r="H214" s="14" t="s">
        <v>35</v>
      </c>
      <c r="I214" s="14" t="s">
        <v>30</v>
      </c>
      <c r="J214" s="20" t="s">
        <v>56</v>
      </c>
      <c r="K214" s="21">
        <v>488962583</v>
      </c>
      <c r="L214" s="21">
        <v>520136870</v>
      </c>
      <c r="M214" s="21">
        <v>0</v>
      </c>
      <c r="N214" s="16">
        <f t="shared" si="25"/>
        <v>520136870</v>
      </c>
      <c r="O214" s="21">
        <v>0</v>
      </c>
      <c r="P214" s="21">
        <v>54234498</v>
      </c>
      <c r="Q214" s="21">
        <v>0</v>
      </c>
      <c r="R214" s="21">
        <v>465902372</v>
      </c>
      <c r="S214" s="21">
        <v>465902372</v>
      </c>
      <c r="T214" s="21">
        <v>0</v>
      </c>
      <c r="U214" s="21">
        <v>0</v>
      </c>
      <c r="V214" s="21">
        <v>0</v>
      </c>
      <c r="W214" s="17">
        <f t="shared" si="26"/>
        <v>0</v>
      </c>
      <c r="X214" s="18">
        <f t="shared" si="35"/>
        <v>0.89573033344088837</v>
      </c>
      <c r="Y214" s="18">
        <f t="shared" si="36"/>
        <v>0.89573033344088837</v>
      </c>
      <c r="Z214" s="18">
        <f t="shared" si="37"/>
        <v>0.10426966655911164</v>
      </c>
      <c r="AA214" s="18">
        <f t="shared" si="38"/>
        <v>1</v>
      </c>
    </row>
    <row r="215" spans="1:27" hidden="1" outlineLevel="4" x14ac:dyDescent="0.35">
      <c r="A215" s="14" t="s">
        <v>279</v>
      </c>
      <c r="B215" s="14" t="s">
        <v>281</v>
      </c>
      <c r="C215" s="14" t="s">
        <v>30</v>
      </c>
      <c r="D215" s="14" t="s">
        <v>57</v>
      </c>
      <c r="E215" s="14" t="s">
        <v>54</v>
      </c>
      <c r="F215" s="14" t="s">
        <v>33</v>
      </c>
      <c r="G215" s="14" t="s">
        <v>55</v>
      </c>
      <c r="H215" s="14" t="s">
        <v>35</v>
      </c>
      <c r="I215" s="14" t="s">
        <v>30</v>
      </c>
      <c r="J215" s="20" t="s">
        <v>58</v>
      </c>
      <c r="K215" s="21">
        <v>26430410</v>
      </c>
      <c r="L215" s="21">
        <v>31650642</v>
      </c>
      <c r="M215" s="21">
        <v>0</v>
      </c>
      <c r="N215" s="16">
        <f t="shared" si="25"/>
        <v>31650642</v>
      </c>
      <c r="O215" s="21">
        <v>0</v>
      </c>
      <c r="P215" s="21">
        <v>6523965</v>
      </c>
      <c r="Q215" s="21">
        <v>0</v>
      </c>
      <c r="R215" s="21">
        <v>25126677</v>
      </c>
      <c r="S215" s="21">
        <v>25126677</v>
      </c>
      <c r="T215" s="21">
        <v>0</v>
      </c>
      <c r="U215" s="21">
        <v>0</v>
      </c>
      <c r="V215" s="21">
        <v>0</v>
      </c>
      <c r="W215" s="17">
        <f t="shared" si="26"/>
        <v>0</v>
      </c>
      <c r="X215" s="18">
        <f t="shared" si="35"/>
        <v>0.79387574507967329</v>
      </c>
      <c r="Y215" s="18">
        <f t="shared" si="36"/>
        <v>0.79387574507967329</v>
      </c>
      <c r="Z215" s="18">
        <f t="shared" si="37"/>
        <v>0.20612425492032674</v>
      </c>
      <c r="AA215" s="18">
        <f t="shared" si="38"/>
        <v>1</v>
      </c>
    </row>
    <row r="216" spans="1:27" hidden="1" outlineLevel="4" x14ac:dyDescent="0.35">
      <c r="A216" s="14" t="s">
        <v>279</v>
      </c>
      <c r="B216" s="14" t="s">
        <v>281</v>
      </c>
      <c r="C216" s="14" t="s">
        <v>30</v>
      </c>
      <c r="D216" s="14" t="s">
        <v>59</v>
      </c>
      <c r="E216" s="14" t="s">
        <v>54</v>
      </c>
      <c r="F216" s="14" t="s">
        <v>33</v>
      </c>
      <c r="G216" s="14" t="s">
        <v>55</v>
      </c>
      <c r="H216" s="14" t="s">
        <v>35</v>
      </c>
      <c r="I216" s="14" t="s">
        <v>30</v>
      </c>
      <c r="J216" s="20" t="s">
        <v>60</v>
      </c>
      <c r="K216" s="21">
        <v>87323904</v>
      </c>
      <c r="L216" s="21">
        <v>72701469</v>
      </c>
      <c r="M216" s="21">
        <v>0</v>
      </c>
      <c r="N216" s="16">
        <f t="shared" si="25"/>
        <v>72701469</v>
      </c>
      <c r="O216" s="21">
        <v>0</v>
      </c>
      <c r="P216" s="21">
        <v>11308836</v>
      </c>
      <c r="Q216" s="21">
        <v>0</v>
      </c>
      <c r="R216" s="21">
        <v>61392633</v>
      </c>
      <c r="S216" s="21">
        <v>61392633</v>
      </c>
      <c r="T216" s="21">
        <v>0</v>
      </c>
      <c r="U216" s="21">
        <v>0</v>
      </c>
      <c r="V216" s="21">
        <v>0</v>
      </c>
      <c r="W216" s="17">
        <f t="shared" si="26"/>
        <v>0</v>
      </c>
      <c r="X216" s="18">
        <f t="shared" si="35"/>
        <v>0.84444831506774642</v>
      </c>
      <c r="Y216" s="18">
        <f t="shared" si="36"/>
        <v>0.84444831506774642</v>
      </c>
      <c r="Z216" s="18">
        <f t="shared" si="37"/>
        <v>0.15555168493225358</v>
      </c>
      <c r="AA216" s="18">
        <f t="shared" si="38"/>
        <v>1</v>
      </c>
    </row>
    <row r="217" spans="1:27" hidden="1" outlineLevel="4" x14ac:dyDescent="0.35">
      <c r="A217" s="14" t="s">
        <v>279</v>
      </c>
      <c r="B217" s="14" t="s">
        <v>281</v>
      </c>
      <c r="C217" s="14" t="s">
        <v>30</v>
      </c>
      <c r="D217" s="14" t="s">
        <v>61</v>
      </c>
      <c r="E217" s="14" t="s">
        <v>54</v>
      </c>
      <c r="F217" s="14" t="s">
        <v>33</v>
      </c>
      <c r="G217" s="14" t="s">
        <v>55</v>
      </c>
      <c r="H217" s="14" t="s">
        <v>35</v>
      </c>
      <c r="I217" s="14" t="s">
        <v>30</v>
      </c>
      <c r="J217" s="20" t="s">
        <v>62</v>
      </c>
      <c r="K217" s="21">
        <v>158582459</v>
      </c>
      <c r="L217" s="21">
        <v>168603850</v>
      </c>
      <c r="M217" s="21">
        <v>0</v>
      </c>
      <c r="N217" s="16">
        <f t="shared" si="25"/>
        <v>168603850</v>
      </c>
      <c r="O217" s="21">
        <v>0</v>
      </c>
      <c r="P217" s="21">
        <v>17843977</v>
      </c>
      <c r="Q217" s="21">
        <v>0</v>
      </c>
      <c r="R217" s="21">
        <v>150759873</v>
      </c>
      <c r="S217" s="21">
        <v>150759873</v>
      </c>
      <c r="T217" s="21">
        <v>0</v>
      </c>
      <c r="U217" s="21">
        <v>0</v>
      </c>
      <c r="V217" s="21">
        <v>0</v>
      </c>
      <c r="W217" s="17">
        <f t="shared" si="26"/>
        <v>0</v>
      </c>
      <c r="X217" s="18">
        <f t="shared" si="35"/>
        <v>0.89416625421068385</v>
      </c>
      <c r="Y217" s="18">
        <f t="shared" si="36"/>
        <v>0.89416625421068385</v>
      </c>
      <c r="Z217" s="18">
        <f t="shared" si="37"/>
        <v>0.1058337457893162</v>
      </c>
      <c r="AA217" s="18">
        <f t="shared" si="38"/>
        <v>1</v>
      </c>
    </row>
    <row r="218" spans="1:27" hidden="1" outlineLevel="4" x14ac:dyDescent="0.35">
      <c r="A218" s="14" t="s">
        <v>279</v>
      </c>
      <c r="B218" s="14" t="s">
        <v>281</v>
      </c>
      <c r="C218" s="14" t="s">
        <v>30</v>
      </c>
      <c r="D218" s="14" t="s">
        <v>63</v>
      </c>
      <c r="E218" s="14" t="s">
        <v>54</v>
      </c>
      <c r="F218" s="14" t="s">
        <v>33</v>
      </c>
      <c r="G218" s="14" t="s">
        <v>55</v>
      </c>
      <c r="H218" s="14" t="s">
        <v>35</v>
      </c>
      <c r="I218" s="14" t="s">
        <v>30</v>
      </c>
      <c r="J218" s="20" t="s">
        <v>64</v>
      </c>
      <c r="K218" s="21">
        <v>79291230</v>
      </c>
      <c r="L218" s="21">
        <v>85051926</v>
      </c>
      <c r="M218" s="21">
        <v>0</v>
      </c>
      <c r="N218" s="16">
        <f t="shared" si="25"/>
        <v>85051926</v>
      </c>
      <c r="O218" s="21">
        <v>0</v>
      </c>
      <c r="P218" s="21">
        <v>9672084</v>
      </c>
      <c r="Q218" s="21">
        <v>0</v>
      </c>
      <c r="R218" s="21">
        <v>75379842</v>
      </c>
      <c r="S218" s="21">
        <v>75379842</v>
      </c>
      <c r="T218" s="21">
        <v>0</v>
      </c>
      <c r="U218" s="21">
        <v>0</v>
      </c>
      <c r="V218" s="21">
        <v>0</v>
      </c>
      <c r="W218" s="17">
        <f t="shared" si="26"/>
        <v>0</v>
      </c>
      <c r="X218" s="18">
        <f t="shared" si="35"/>
        <v>0.88628024719863485</v>
      </c>
      <c r="Y218" s="18">
        <f t="shared" si="36"/>
        <v>0.88628024719863485</v>
      </c>
      <c r="Z218" s="18">
        <f t="shared" si="37"/>
        <v>0.11371975280136513</v>
      </c>
      <c r="AA218" s="18">
        <f t="shared" si="38"/>
        <v>1</v>
      </c>
    </row>
    <row r="219" spans="1:27" hidden="1" outlineLevel="4" x14ac:dyDescent="0.35">
      <c r="A219" s="14" t="s">
        <v>279</v>
      </c>
      <c r="B219" s="14" t="s">
        <v>281</v>
      </c>
      <c r="C219" s="14" t="s">
        <v>30</v>
      </c>
      <c r="D219" s="14" t="s">
        <v>65</v>
      </c>
      <c r="E219" s="14" t="s">
        <v>54</v>
      </c>
      <c r="F219" s="14" t="s">
        <v>33</v>
      </c>
      <c r="G219" s="14" t="s">
        <v>55</v>
      </c>
      <c r="H219" s="14" t="s">
        <v>35</v>
      </c>
      <c r="I219" s="14" t="s">
        <v>30</v>
      </c>
      <c r="J219" s="20" t="s">
        <v>66</v>
      </c>
      <c r="K219" s="21">
        <v>207903817</v>
      </c>
      <c r="L219" s="21">
        <v>225450920.75</v>
      </c>
      <c r="M219" s="21">
        <v>0</v>
      </c>
      <c r="N219" s="16">
        <f t="shared" si="25"/>
        <v>225450920.75</v>
      </c>
      <c r="O219" s="21">
        <v>0</v>
      </c>
      <c r="P219" s="21">
        <v>0</v>
      </c>
      <c r="Q219" s="21">
        <v>0</v>
      </c>
      <c r="R219" s="21">
        <v>207107248</v>
      </c>
      <c r="S219" s="21">
        <v>207107248</v>
      </c>
      <c r="T219" s="21">
        <v>18343672.75</v>
      </c>
      <c r="U219" s="21">
        <v>18343672.75</v>
      </c>
      <c r="V219" s="21">
        <v>0</v>
      </c>
      <c r="W219" s="17">
        <f t="shared" si="26"/>
        <v>18343672.75</v>
      </c>
      <c r="X219" s="18">
        <f t="shared" si="35"/>
        <v>0.91863562726212555</v>
      </c>
      <c r="Y219" s="18">
        <f t="shared" si="36"/>
        <v>0.91863562726212555</v>
      </c>
      <c r="Z219" s="18">
        <f t="shared" si="37"/>
        <v>0</v>
      </c>
      <c r="AA219" s="18">
        <f t="shared" si="38"/>
        <v>0.91863562726212555</v>
      </c>
    </row>
    <row r="220" spans="1:27" hidden="1" outlineLevel="3" x14ac:dyDescent="0.35">
      <c r="A220" s="35"/>
      <c r="B220" s="37"/>
      <c r="C220" s="36" t="s">
        <v>491</v>
      </c>
      <c r="D220" s="37"/>
      <c r="E220" s="37"/>
      <c r="F220" s="37"/>
      <c r="G220" s="37"/>
      <c r="H220" s="37"/>
      <c r="I220" s="37"/>
      <c r="J220" s="38"/>
      <c r="K220" s="39">
        <f t="shared" ref="K220:W220" si="41">SUBTOTAL(9,K206:K219)</f>
        <v>7213976849</v>
      </c>
      <c r="L220" s="39">
        <f t="shared" si="41"/>
        <v>7303975138.75</v>
      </c>
      <c r="M220" s="39">
        <f t="shared" si="41"/>
        <v>-20000000</v>
      </c>
      <c r="N220" s="39">
        <f t="shared" si="41"/>
        <v>7303975138.75</v>
      </c>
      <c r="O220" s="39">
        <f t="shared" si="41"/>
        <v>0</v>
      </c>
      <c r="P220" s="39">
        <f t="shared" si="41"/>
        <v>99583360</v>
      </c>
      <c r="Q220" s="39">
        <f t="shared" si="41"/>
        <v>0</v>
      </c>
      <c r="R220" s="39">
        <f t="shared" si="41"/>
        <v>6018873058.8500004</v>
      </c>
      <c r="S220" s="39">
        <f t="shared" si="41"/>
        <v>6018873058.8500004</v>
      </c>
      <c r="T220" s="39">
        <f t="shared" si="41"/>
        <v>1165518719.8999999</v>
      </c>
      <c r="U220" s="39">
        <f t="shared" si="41"/>
        <v>1185518719.8999999</v>
      </c>
      <c r="V220" s="39">
        <f t="shared" si="41"/>
        <v>0</v>
      </c>
      <c r="W220" s="40">
        <f t="shared" si="41"/>
        <v>1185518719.8999999</v>
      </c>
      <c r="X220" s="41">
        <f t="shared" si="35"/>
        <v>0.82405442851494537</v>
      </c>
      <c r="Y220" s="41">
        <f t="shared" si="36"/>
        <v>0.82405442851494537</v>
      </c>
      <c r="Z220" s="41">
        <f t="shared" si="37"/>
        <v>1.3634131840301234E-2</v>
      </c>
      <c r="AA220" s="41">
        <f t="shared" si="38"/>
        <v>0.83768856035524664</v>
      </c>
    </row>
    <row r="221" spans="1:27" hidden="1" outlineLevel="4" x14ac:dyDescent="0.35">
      <c r="A221" s="14" t="s">
        <v>279</v>
      </c>
      <c r="B221" s="14" t="s">
        <v>281</v>
      </c>
      <c r="C221" s="14" t="s">
        <v>67</v>
      </c>
      <c r="D221" s="14" t="s">
        <v>73</v>
      </c>
      <c r="E221" s="14" t="s">
        <v>32</v>
      </c>
      <c r="F221" s="14" t="s">
        <v>33</v>
      </c>
      <c r="G221" s="14" t="s">
        <v>69</v>
      </c>
      <c r="H221" s="14" t="s">
        <v>35</v>
      </c>
      <c r="I221" s="14" t="s">
        <v>30</v>
      </c>
      <c r="J221" s="20" t="s">
        <v>74</v>
      </c>
      <c r="K221" s="21">
        <v>44000000</v>
      </c>
      <c r="L221" s="21">
        <v>35000000</v>
      </c>
      <c r="M221" s="21">
        <v>0</v>
      </c>
      <c r="N221" s="16">
        <f t="shared" si="25"/>
        <v>35000000</v>
      </c>
      <c r="O221" s="21">
        <v>0</v>
      </c>
      <c r="P221" s="21">
        <v>9615866.0800000001</v>
      </c>
      <c r="Q221" s="21">
        <v>0</v>
      </c>
      <c r="R221" s="21">
        <v>18292903.300000001</v>
      </c>
      <c r="S221" s="21">
        <v>18292903.300000001</v>
      </c>
      <c r="T221" s="21">
        <v>7091230.6200000001</v>
      </c>
      <c r="U221" s="21">
        <v>7091230.6200000001</v>
      </c>
      <c r="V221" s="21">
        <v>7091230.6200000001</v>
      </c>
      <c r="W221" s="17">
        <f t="shared" si="26"/>
        <v>7091230.6200000001</v>
      </c>
      <c r="X221" s="18">
        <f t="shared" si="35"/>
        <v>0.52265437999999997</v>
      </c>
      <c r="Y221" s="18">
        <f t="shared" si="36"/>
        <v>0.52265437999999997</v>
      </c>
      <c r="Z221" s="18">
        <f t="shared" si="37"/>
        <v>0.27473903085714285</v>
      </c>
      <c r="AA221" s="18">
        <f t="shared" si="38"/>
        <v>0.79739341085714277</v>
      </c>
    </row>
    <row r="222" spans="1:27" hidden="1" outlineLevel="4" x14ac:dyDescent="0.35">
      <c r="A222" s="14" t="s">
        <v>279</v>
      </c>
      <c r="B222" s="14" t="s">
        <v>281</v>
      </c>
      <c r="C222" s="14" t="s">
        <v>67</v>
      </c>
      <c r="D222" s="14" t="s">
        <v>209</v>
      </c>
      <c r="E222" s="14" t="s">
        <v>32</v>
      </c>
      <c r="F222" s="14" t="s">
        <v>33</v>
      </c>
      <c r="G222" s="14" t="s">
        <v>69</v>
      </c>
      <c r="H222" s="14" t="s">
        <v>35</v>
      </c>
      <c r="I222" s="14" t="s">
        <v>30</v>
      </c>
      <c r="J222" s="20" t="s">
        <v>282</v>
      </c>
      <c r="K222" s="21">
        <v>5800000</v>
      </c>
      <c r="L222" s="21">
        <v>5800000</v>
      </c>
      <c r="M222" s="21">
        <v>0</v>
      </c>
      <c r="N222" s="16">
        <f t="shared" si="25"/>
        <v>5800000</v>
      </c>
      <c r="O222" s="21">
        <v>0</v>
      </c>
      <c r="P222" s="21">
        <v>5453744.25</v>
      </c>
      <c r="Q222" s="21">
        <v>0</v>
      </c>
      <c r="R222" s="21">
        <v>324987</v>
      </c>
      <c r="S222" s="21">
        <v>324987</v>
      </c>
      <c r="T222" s="21">
        <v>21268.75</v>
      </c>
      <c r="U222" s="21">
        <v>21268.75</v>
      </c>
      <c r="V222" s="21">
        <v>0</v>
      </c>
      <c r="W222" s="17">
        <f t="shared" si="26"/>
        <v>21268.75</v>
      </c>
      <c r="X222" s="18">
        <f t="shared" si="35"/>
        <v>5.6032241379310344E-2</v>
      </c>
      <c r="Y222" s="18">
        <f t="shared" si="36"/>
        <v>5.6032241379310344E-2</v>
      </c>
      <c r="Z222" s="18">
        <f t="shared" si="37"/>
        <v>0.94030073275862069</v>
      </c>
      <c r="AA222" s="18">
        <f t="shared" si="38"/>
        <v>0.99633297413793098</v>
      </c>
    </row>
    <row r="223" spans="1:27" hidden="1" outlineLevel="4" x14ac:dyDescent="0.35">
      <c r="A223" s="14" t="s">
        <v>279</v>
      </c>
      <c r="B223" s="14" t="s">
        <v>281</v>
      </c>
      <c r="C223" s="14" t="s">
        <v>67</v>
      </c>
      <c r="D223" s="14" t="s">
        <v>79</v>
      </c>
      <c r="E223" s="14" t="s">
        <v>32</v>
      </c>
      <c r="F223" s="14" t="s">
        <v>33</v>
      </c>
      <c r="G223" s="14" t="s">
        <v>69</v>
      </c>
      <c r="H223" s="14" t="s">
        <v>35</v>
      </c>
      <c r="I223" s="14" t="s">
        <v>30</v>
      </c>
      <c r="J223" s="20" t="s">
        <v>80</v>
      </c>
      <c r="K223" s="21">
        <v>4946552</v>
      </c>
      <c r="L223" s="21">
        <v>4946552</v>
      </c>
      <c r="M223" s="21">
        <v>0</v>
      </c>
      <c r="N223" s="16">
        <f t="shared" ref="N223:N294" si="42">+L223</f>
        <v>4946552</v>
      </c>
      <c r="O223" s="21">
        <v>0</v>
      </c>
      <c r="P223" s="21">
        <v>2793640</v>
      </c>
      <c r="Q223" s="21">
        <v>0</v>
      </c>
      <c r="R223" s="21">
        <v>2119702</v>
      </c>
      <c r="S223" s="21">
        <v>2119702</v>
      </c>
      <c r="T223" s="21">
        <v>33210</v>
      </c>
      <c r="U223" s="21">
        <v>33210</v>
      </c>
      <c r="V223" s="21">
        <v>0</v>
      </c>
      <c r="W223" s="17">
        <f t="shared" ref="W223:W294" si="43">+U223</f>
        <v>33210</v>
      </c>
      <c r="X223" s="18">
        <f t="shared" si="35"/>
        <v>0.42852111935748377</v>
      </c>
      <c r="Y223" s="18">
        <f t="shared" si="36"/>
        <v>0.42852111935748377</v>
      </c>
      <c r="Z223" s="18">
        <f t="shared" si="37"/>
        <v>0.56476511315356637</v>
      </c>
      <c r="AA223" s="18">
        <f t="shared" si="38"/>
        <v>0.99328623251105008</v>
      </c>
    </row>
    <row r="224" spans="1:27" hidden="1" outlineLevel="4" x14ac:dyDescent="0.35">
      <c r="A224" s="14" t="s">
        <v>279</v>
      </c>
      <c r="B224" s="14" t="s">
        <v>281</v>
      </c>
      <c r="C224" s="14" t="s">
        <v>67</v>
      </c>
      <c r="D224" s="14" t="s">
        <v>81</v>
      </c>
      <c r="E224" s="14" t="s">
        <v>32</v>
      </c>
      <c r="F224" s="14" t="s">
        <v>33</v>
      </c>
      <c r="G224" s="14" t="s">
        <v>69</v>
      </c>
      <c r="H224" s="14" t="s">
        <v>35</v>
      </c>
      <c r="I224" s="14" t="s">
        <v>30</v>
      </c>
      <c r="J224" s="20" t="s">
        <v>82</v>
      </c>
      <c r="K224" s="21">
        <v>100000000</v>
      </c>
      <c r="L224" s="21">
        <v>109000000</v>
      </c>
      <c r="M224" s="21">
        <v>0</v>
      </c>
      <c r="N224" s="16">
        <f t="shared" si="42"/>
        <v>109000000</v>
      </c>
      <c r="O224" s="21">
        <v>0</v>
      </c>
      <c r="P224" s="21">
        <v>40896312</v>
      </c>
      <c r="Q224" s="21">
        <v>0</v>
      </c>
      <c r="R224" s="21">
        <v>66334188</v>
      </c>
      <c r="S224" s="21">
        <v>66334188</v>
      </c>
      <c r="T224" s="21">
        <v>1769500</v>
      </c>
      <c r="U224" s="21">
        <v>1769500</v>
      </c>
      <c r="V224" s="21">
        <v>0</v>
      </c>
      <c r="W224" s="17">
        <f t="shared" si="43"/>
        <v>1769500</v>
      </c>
      <c r="X224" s="18">
        <f t="shared" si="35"/>
        <v>0.60857053211009171</v>
      </c>
      <c r="Y224" s="18">
        <f t="shared" si="36"/>
        <v>0.60857053211009171</v>
      </c>
      <c r="Z224" s="18">
        <f t="shared" si="37"/>
        <v>0.37519552293577979</v>
      </c>
      <c r="AA224" s="18">
        <f t="shared" si="38"/>
        <v>0.98376605504587156</v>
      </c>
    </row>
    <row r="225" spans="1:27" hidden="1" outlineLevel="4" x14ac:dyDescent="0.35">
      <c r="A225" s="14" t="s">
        <v>279</v>
      </c>
      <c r="B225" s="14" t="s">
        <v>281</v>
      </c>
      <c r="C225" s="14" t="s">
        <v>67</v>
      </c>
      <c r="D225" s="14" t="s">
        <v>87</v>
      </c>
      <c r="E225" s="14" t="s">
        <v>32</v>
      </c>
      <c r="F225" s="14" t="s">
        <v>33</v>
      </c>
      <c r="G225" s="14" t="s">
        <v>69</v>
      </c>
      <c r="H225" s="14" t="s">
        <v>35</v>
      </c>
      <c r="I225" s="14" t="s">
        <v>30</v>
      </c>
      <c r="J225" s="20" t="s">
        <v>88</v>
      </c>
      <c r="K225" s="21">
        <v>100000000</v>
      </c>
      <c r="L225" s="21">
        <v>100000000</v>
      </c>
      <c r="M225" s="21">
        <v>0</v>
      </c>
      <c r="N225" s="16">
        <f t="shared" si="42"/>
        <v>100000000</v>
      </c>
      <c r="O225" s="21">
        <v>0</v>
      </c>
      <c r="P225" s="21">
        <v>90000000</v>
      </c>
      <c r="Q225" s="21">
        <v>0</v>
      </c>
      <c r="R225" s="21">
        <v>3750666</v>
      </c>
      <c r="S225" s="21">
        <v>3750666</v>
      </c>
      <c r="T225" s="21">
        <v>6249334</v>
      </c>
      <c r="U225" s="21">
        <v>6249334</v>
      </c>
      <c r="V225" s="21">
        <v>6249334</v>
      </c>
      <c r="W225" s="17">
        <f t="shared" si="43"/>
        <v>6249334</v>
      </c>
      <c r="X225" s="18">
        <f t="shared" si="35"/>
        <v>3.7506659999999997E-2</v>
      </c>
      <c r="Y225" s="18">
        <f t="shared" si="36"/>
        <v>3.7506659999999997E-2</v>
      </c>
      <c r="Z225" s="18">
        <f t="shared" si="37"/>
        <v>0.9</v>
      </c>
      <c r="AA225" s="18">
        <f t="shared" si="38"/>
        <v>0.93750666000000005</v>
      </c>
    </row>
    <row r="226" spans="1:27" hidden="1" outlineLevel="4" x14ac:dyDescent="0.35">
      <c r="A226" s="14" t="s">
        <v>279</v>
      </c>
      <c r="B226" s="14" t="s">
        <v>281</v>
      </c>
      <c r="C226" s="14" t="s">
        <v>67</v>
      </c>
      <c r="D226" s="14" t="s">
        <v>89</v>
      </c>
      <c r="E226" s="14" t="s">
        <v>32</v>
      </c>
      <c r="F226" s="14" t="s">
        <v>33</v>
      </c>
      <c r="G226" s="14" t="s">
        <v>69</v>
      </c>
      <c r="H226" s="14" t="s">
        <v>35</v>
      </c>
      <c r="I226" s="14" t="s">
        <v>30</v>
      </c>
      <c r="J226" s="20" t="s">
        <v>283</v>
      </c>
      <c r="K226" s="21">
        <v>550000000</v>
      </c>
      <c r="L226" s="21">
        <v>846000000</v>
      </c>
      <c r="M226" s="21">
        <v>0</v>
      </c>
      <c r="N226" s="16">
        <f t="shared" si="42"/>
        <v>846000000</v>
      </c>
      <c r="O226" s="21">
        <v>0</v>
      </c>
      <c r="P226" s="21">
        <v>417568930</v>
      </c>
      <c r="Q226" s="21">
        <v>0</v>
      </c>
      <c r="R226" s="21">
        <v>418496880</v>
      </c>
      <c r="S226" s="21">
        <v>418496880</v>
      </c>
      <c r="T226" s="21">
        <v>9934190</v>
      </c>
      <c r="U226" s="21">
        <v>9934190</v>
      </c>
      <c r="V226" s="21">
        <v>0</v>
      </c>
      <c r="W226" s="17">
        <f t="shared" si="43"/>
        <v>9934190</v>
      </c>
      <c r="X226" s="18">
        <f t="shared" si="35"/>
        <v>0.49467716312056736</v>
      </c>
      <c r="Y226" s="18">
        <f t="shared" si="36"/>
        <v>0.49467716312056736</v>
      </c>
      <c r="Z226" s="18">
        <f t="shared" si="37"/>
        <v>0.49358029550827426</v>
      </c>
      <c r="AA226" s="18">
        <f t="shared" si="38"/>
        <v>0.98825745862884162</v>
      </c>
    </row>
    <row r="227" spans="1:27" hidden="1" outlineLevel="3" x14ac:dyDescent="0.35">
      <c r="A227" s="35"/>
      <c r="B227" s="37"/>
      <c r="C227" s="36" t="s">
        <v>492</v>
      </c>
      <c r="D227" s="37"/>
      <c r="E227" s="37"/>
      <c r="F227" s="37"/>
      <c r="G227" s="37"/>
      <c r="H227" s="37"/>
      <c r="I227" s="37"/>
      <c r="J227" s="38"/>
      <c r="K227" s="39">
        <f t="shared" ref="K227:W227" si="44">SUBTOTAL(9,K221:K226)</f>
        <v>804746552</v>
      </c>
      <c r="L227" s="39">
        <f t="shared" si="44"/>
        <v>1100746552</v>
      </c>
      <c r="M227" s="39">
        <f t="shared" si="44"/>
        <v>0</v>
      </c>
      <c r="N227" s="39">
        <f t="shared" si="44"/>
        <v>1100746552</v>
      </c>
      <c r="O227" s="39">
        <f t="shared" si="44"/>
        <v>0</v>
      </c>
      <c r="P227" s="39">
        <f t="shared" si="44"/>
        <v>566328492.32999992</v>
      </c>
      <c r="Q227" s="39">
        <f t="shared" si="44"/>
        <v>0</v>
      </c>
      <c r="R227" s="39">
        <f t="shared" si="44"/>
        <v>509319326.30000001</v>
      </c>
      <c r="S227" s="39">
        <f t="shared" si="44"/>
        <v>509319326.30000001</v>
      </c>
      <c r="T227" s="39">
        <f t="shared" si="44"/>
        <v>25098733.370000001</v>
      </c>
      <c r="U227" s="39">
        <f t="shared" si="44"/>
        <v>25098733.370000001</v>
      </c>
      <c r="V227" s="39">
        <f t="shared" si="44"/>
        <v>13340564.620000001</v>
      </c>
      <c r="W227" s="40">
        <f t="shared" si="44"/>
        <v>25098733.370000001</v>
      </c>
      <c r="X227" s="41">
        <f t="shared" si="35"/>
        <v>0.46270354004252201</v>
      </c>
      <c r="Y227" s="41">
        <f t="shared" si="36"/>
        <v>0.46270354004252201</v>
      </c>
      <c r="Z227" s="41">
        <f t="shared" si="37"/>
        <v>0.51449490466357595</v>
      </c>
      <c r="AA227" s="41">
        <f t="shared" si="38"/>
        <v>0.97719844470609796</v>
      </c>
    </row>
    <row r="228" spans="1:27" hidden="1" outlineLevel="4" x14ac:dyDescent="0.35">
      <c r="A228" s="14" t="s">
        <v>279</v>
      </c>
      <c r="B228" s="14" t="s">
        <v>281</v>
      </c>
      <c r="C228" s="14" t="s">
        <v>95</v>
      </c>
      <c r="D228" s="14" t="s">
        <v>100</v>
      </c>
      <c r="E228" s="14" t="s">
        <v>32</v>
      </c>
      <c r="F228" s="14" t="s">
        <v>33</v>
      </c>
      <c r="G228" s="14" t="s">
        <v>69</v>
      </c>
      <c r="H228" s="14" t="s">
        <v>35</v>
      </c>
      <c r="I228" s="14" t="s">
        <v>30</v>
      </c>
      <c r="J228" s="20" t="s">
        <v>101</v>
      </c>
      <c r="K228" s="21">
        <v>51827100</v>
      </c>
      <c r="L228" s="21">
        <v>51827100</v>
      </c>
      <c r="M228" s="21">
        <v>0</v>
      </c>
      <c r="N228" s="16">
        <f t="shared" si="42"/>
        <v>51827100</v>
      </c>
      <c r="O228" s="21">
        <v>0</v>
      </c>
      <c r="P228" s="21">
        <v>0</v>
      </c>
      <c r="Q228" s="21">
        <v>0</v>
      </c>
      <c r="R228" s="21">
        <v>41257660.5</v>
      </c>
      <c r="S228" s="21">
        <v>41257660.5</v>
      </c>
      <c r="T228" s="21">
        <v>10569439.5</v>
      </c>
      <c r="U228" s="21">
        <v>10569439.5</v>
      </c>
      <c r="V228" s="21">
        <v>10569439.5</v>
      </c>
      <c r="W228" s="17">
        <f t="shared" si="43"/>
        <v>10569439.5</v>
      </c>
      <c r="X228" s="18">
        <f t="shared" si="35"/>
        <v>0.79606345907835863</v>
      </c>
      <c r="Y228" s="18">
        <f t="shared" si="36"/>
        <v>0.79606345907835863</v>
      </c>
      <c r="Z228" s="18">
        <f t="shared" si="37"/>
        <v>0</v>
      </c>
      <c r="AA228" s="18">
        <f t="shared" si="38"/>
        <v>0.79606345907835863</v>
      </c>
    </row>
    <row r="229" spans="1:27" hidden="1" outlineLevel="4" x14ac:dyDescent="0.35">
      <c r="A229" s="14" t="s">
        <v>279</v>
      </c>
      <c r="B229" s="14" t="s">
        <v>281</v>
      </c>
      <c r="C229" s="14" t="s">
        <v>95</v>
      </c>
      <c r="D229" s="14" t="s">
        <v>256</v>
      </c>
      <c r="E229" s="14" t="s">
        <v>32</v>
      </c>
      <c r="F229" s="14" t="s">
        <v>33</v>
      </c>
      <c r="G229" s="14" t="s">
        <v>69</v>
      </c>
      <c r="H229" s="14" t="s">
        <v>35</v>
      </c>
      <c r="I229" s="14" t="s">
        <v>30</v>
      </c>
      <c r="J229" s="20" t="s">
        <v>257</v>
      </c>
      <c r="K229" s="21">
        <v>59750000</v>
      </c>
      <c r="L229" s="21">
        <v>91859486.530000001</v>
      </c>
      <c r="M229" s="21">
        <v>0</v>
      </c>
      <c r="N229" s="16">
        <f t="shared" si="42"/>
        <v>91859486.530000001</v>
      </c>
      <c r="O229" s="21">
        <v>0</v>
      </c>
      <c r="P229" s="21">
        <v>20758325.66</v>
      </c>
      <c r="Q229" s="21">
        <v>0</v>
      </c>
      <c r="R229" s="21">
        <v>60417878.369999997</v>
      </c>
      <c r="S229" s="21">
        <v>60417878.369999997</v>
      </c>
      <c r="T229" s="21">
        <v>10683282.5</v>
      </c>
      <c r="U229" s="21">
        <v>10683282.5</v>
      </c>
      <c r="V229" s="21">
        <v>0</v>
      </c>
      <c r="W229" s="17">
        <f t="shared" si="43"/>
        <v>10683282.5</v>
      </c>
      <c r="X229" s="18">
        <f t="shared" si="35"/>
        <v>0.6577206193098889</v>
      </c>
      <c r="Y229" s="18">
        <f t="shared" si="36"/>
        <v>0.6577206193098889</v>
      </c>
      <c r="Z229" s="18">
        <f t="shared" si="37"/>
        <v>0.22597911706398038</v>
      </c>
      <c r="AA229" s="18">
        <f t="shared" si="38"/>
        <v>0.88369973637386923</v>
      </c>
    </row>
    <row r="230" spans="1:27" hidden="1" outlineLevel="4" x14ac:dyDescent="0.35">
      <c r="A230" s="14" t="s">
        <v>279</v>
      </c>
      <c r="B230" s="14" t="s">
        <v>281</v>
      </c>
      <c r="C230" s="14" t="s">
        <v>95</v>
      </c>
      <c r="D230" s="14" t="s">
        <v>260</v>
      </c>
      <c r="E230" s="14" t="s">
        <v>32</v>
      </c>
      <c r="F230" s="14" t="s">
        <v>33</v>
      </c>
      <c r="G230" s="14" t="s">
        <v>69</v>
      </c>
      <c r="H230" s="14" t="s">
        <v>35</v>
      </c>
      <c r="I230" s="14" t="s">
        <v>30</v>
      </c>
      <c r="J230" s="20" t="s">
        <v>261</v>
      </c>
      <c r="K230" s="21">
        <v>98500000</v>
      </c>
      <c r="L230" s="21">
        <v>98500000</v>
      </c>
      <c r="M230" s="21">
        <v>0</v>
      </c>
      <c r="N230" s="16">
        <f t="shared" si="42"/>
        <v>98500000</v>
      </c>
      <c r="O230" s="21">
        <v>0</v>
      </c>
      <c r="P230" s="21">
        <v>0</v>
      </c>
      <c r="Q230" s="21">
        <v>0</v>
      </c>
      <c r="R230" s="21">
        <v>0</v>
      </c>
      <c r="S230" s="21">
        <v>0</v>
      </c>
      <c r="T230" s="21">
        <v>98500000</v>
      </c>
      <c r="U230" s="21">
        <v>98500000</v>
      </c>
      <c r="V230" s="21">
        <v>0</v>
      </c>
      <c r="W230" s="17">
        <f t="shared" si="43"/>
        <v>98500000</v>
      </c>
      <c r="X230" s="18">
        <f t="shared" si="35"/>
        <v>0</v>
      </c>
      <c r="Y230" s="18">
        <f t="shared" si="36"/>
        <v>0</v>
      </c>
      <c r="Z230" s="18">
        <f t="shared" si="37"/>
        <v>0</v>
      </c>
      <c r="AA230" s="18">
        <f t="shared" si="38"/>
        <v>0</v>
      </c>
    </row>
    <row r="231" spans="1:27" hidden="1" outlineLevel="4" x14ac:dyDescent="0.35">
      <c r="A231" s="14" t="s">
        <v>279</v>
      </c>
      <c r="B231" s="14" t="s">
        <v>281</v>
      </c>
      <c r="C231" s="14" t="s">
        <v>95</v>
      </c>
      <c r="D231" s="14" t="s">
        <v>284</v>
      </c>
      <c r="E231" s="14" t="s">
        <v>32</v>
      </c>
      <c r="F231" s="14" t="s">
        <v>33</v>
      </c>
      <c r="G231" s="14" t="s">
        <v>69</v>
      </c>
      <c r="H231" s="14" t="s">
        <v>35</v>
      </c>
      <c r="I231" s="14" t="s">
        <v>30</v>
      </c>
      <c r="J231" s="20" t="s">
        <v>285</v>
      </c>
      <c r="K231" s="21">
        <v>40000000</v>
      </c>
      <c r="L231" s="21">
        <v>7890513.4699999997</v>
      </c>
      <c r="M231" s="21">
        <v>0</v>
      </c>
      <c r="N231" s="16">
        <f t="shared" si="42"/>
        <v>7890513.4699999997</v>
      </c>
      <c r="O231" s="21">
        <v>0</v>
      </c>
      <c r="P231" s="21">
        <v>0</v>
      </c>
      <c r="Q231" s="21">
        <v>0</v>
      </c>
      <c r="R231" s="21">
        <v>0</v>
      </c>
      <c r="S231" s="21">
        <v>0</v>
      </c>
      <c r="T231" s="21">
        <v>7890513.4699999997</v>
      </c>
      <c r="U231" s="21">
        <v>7890513.4699999997</v>
      </c>
      <c r="V231" s="21">
        <v>0</v>
      </c>
      <c r="W231" s="17">
        <f t="shared" si="43"/>
        <v>7890513.4699999997</v>
      </c>
      <c r="X231" s="18">
        <f t="shared" si="35"/>
        <v>0</v>
      </c>
      <c r="Y231" s="18">
        <f t="shared" si="36"/>
        <v>0</v>
      </c>
      <c r="Z231" s="18">
        <f t="shared" si="37"/>
        <v>0</v>
      </c>
      <c r="AA231" s="18">
        <f t="shared" si="38"/>
        <v>0</v>
      </c>
    </row>
    <row r="232" spans="1:27" hidden="1" outlineLevel="4" x14ac:dyDescent="0.35">
      <c r="A232" s="14" t="s">
        <v>279</v>
      </c>
      <c r="B232" s="14" t="s">
        <v>281</v>
      </c>
      <c r="C232" s="14" t="s">
        <v>95</v>
      </c>
      <c r="D232" s="14" t="s">
        <v>262</v>
      </c>
      <c r="E232" s="14" t="s">
        <v>32</v>
      </c>
      <c r="F232" s="14" t="s">
        <v>33</v>
      </c>
      <c r="G232" s="14" t="s">
        <v>69</v>
      </c>
      <c r="H232" s="14" t="s">
        <v>35</v>
      </c>
      <c r="I232" s="14" t="s">
        <v>30</v>
      </c>
      <c r="J232" s="20" t="s">
        <v>263</v>
      </c>
      <c r="K232" s="21">
        <v>51500000</v>
      </c>
      <c r="L232" s="21">
        <v>51500000</v>
      </c>
      <c r="M232" s="21">
        <v>0</v>
      </c>
      <c r="N232" s="16">
        <f t="shared" si="42"/>
        <v>51500000</v>
      </c>
      <c r="O232" s="21">
        <v>0</v>
      </c>
      <c r="P232" s="21">
        <v>13232865</v>
      </c>
      <c r="Q232" s="21">
        <v>0</v>
      </c>
      <c r="R232" s="21">
        <v>30402876</v>
      </c>
      <c r="S232" s="21">
        <v>30402876</v>
      </c>
      <c r="T232" s="21">
        <v>7864259</v>
      </c>
      <c r="U232" s="21">
        <v>7864259</v>
      </c>
      <c r="V232" s="21">
        <v>0</v>
      </c>
      <c r="W232" s="17">
        <f t="shared" si="43"/>
        <v>7864259</v>
      </c>
      <c r="X232" s="18">
        <f t="shared" si="35"/>
        <v>0.59034710679611646</v>
      </c>
      <c r="Y232" s="18">
        <f t="shared" si="36"/>
        <v>0.59034710679611646</v>
      </c>
      <c r="Z232" s="18">
        <f t="shared" si="37"/>
        <v>0.25694883495145632</v>
      </c>
      <c r="AA232" s="18">
        <f t="shared" si="38"/>
        <v>0.84729594174757272</v>
      </c>
    </row>
    <row r="233" spans="1:27" hidden="1" outlineLevel="3" x14ac:dyDescent="0.35">
      <c r="A233" s="35"/>
      <c r="B233" s="37"/>
      <c r="C233" s="36" t="s">
        <v>493</v>
      </c>
      <c r="D233" s="37"/>
      <c r="E233" s="37"/>
      <c r="F233" s="37"/>
      <c r="G233" s="37"/>
      <c r="H233" s="37"/>
      <c r="I233" s="37"/>
      <c r="J233" s="38"/>
      <c r="K233" s="39">
        <f t="shared" ref="K233:W233" si="45">SUBTOTAL(9,K228:K232)</f>
        <v>301577100</v>
      </c>
      <c r="L233" s="39">
        <f t="shared" si="45"/>
        <v>301577100</v>
      </c>
      <c r="M233" s="39">
        <f t="shared" si="45"/>
        <v>0</v>
      </c>
      <c r="N233" s="39">
        <f t="shared" si="45"/>
        <v>301577100</v>
      </c>
      <c r="O233" s="39">
        <f t="shared" si="45"/>
        <v>0</v>
      </c>
      <c r="P233" s="39">
        <f t="shared" si="45"/>
        <v>33991190.659999996</v>
      </c>
      <c r="Q233" s="39">
        <f t="shared" si="45"/>
        <v>0</v>
      </c>
      <c r="R233" s="39">
        <f t="shared" si="45"/>
        <v>132078414.87</v>
      </c>
      <c r="S233" s="39">
        <f t="shared" si="45"/>
        <v>132078414.87</v>
      </c>
      <c r="T233" s="39">
        <f t="shared" si="45"/>
        <v>135507494.47</v>
      </c>
      <c r="U233" s="39">
        <f t="shared" si="45"/>
        <v>135507494.47</v>
      </c>
      <c r="V233" s="39">
        <f t="shared" si="45"/>
        <v>10569439.5</v>
      </c>
      <c r="W233" s="40">
        <f t="shared" si="45"/>
        <v>135507494.47</v>
      </c>
      <c r="X233" s="41">
        <f t="shared" si="35"/>
        <v>0.43795903226737043</v>
      </c>
      <c r="Y233" s="41">
        <f t="shared" si="36"/>
        <v>0.43795903226737043</v>
      </c>
      <c r="Z233" s="41">
        <f t="shared" si="37"/>
        <v>0.11271144480134598</v>
      </c>
      <c r="AA233" s="41">
        <f t="shared" si="38"/>
        <v>0.55067047706871641</v>
      </c>
    </row>
    <row r="234" spans="1:27" hidden="1" outlineLevel="4" x14ac:dyDescent="0.35">
      <c r="A234" s="14" t="s">
        <v>279</v>
      </c>
      <c r="B234" s="14" t="s">
        <v>281</v>
      </c>
      <c r="C234" s="19" t="s">
        <v>102</v>
      </c>
      <c r="D234" s="14" t="s">
        <v>286</v>
      </c>
      <c r="E234" s="14" t="s">
        <v>32</v>
      </c>
      <c r="F234" s="14" t="s">
        <v>104</v>
      </c>
      <c r="G234" s="14" t="s">
        <v>105</v>
      </c>
      <c r="H234" s="14" t="s">
        <v>35</v>
      </c>
      <c r="I234" s="14" t="s">
        <v>30</v>
      </c>
      <c r="J234" s="20" t="s">
        <v>287</v>
      </c>
      <c r="K234" s="21">
        <v>403285054</v>
      </c>
      <c r="L234" s="21">
        <v>403285054</v>
      </c>
      <c r="M234" s="21">
        <v>0</v>
      </c>
      <c r="N234" s="16">
        <f t="shared" si="42"/>
        <v>403285054</v>
      </c>
      <c r="O234" s="21">
        <v>0</v>
      </c>
      <c r="P234" s="21">
        <v>169452850.30000001</v>
      </c>
      <c r="Q234" s="21">
        <v>0</v>
      </c>
      <c r="R234" s="21">
        <v>221864590.81999999</v>
      </c>
      <c r="S234" s="21">
        <v>221864590.81999999</v>
      </c>
      <c r="T234" s="21">
        <v>11967612.880000001</v>
      </c>
      <c r="U234" s="21">
        <v>11967612.880000001</v>
      </c>
      <c r="V234" s="21">
        <v>0</v>
      </c>
      <c r="W234" s="17">
        <f t="shared" si="43"/>
        <v>11967612.880000001</v>
      </c>
      <c r="X234" s="18">
        <f t="shared" si="35"/>
        <v>0.55014335051454699</v>
      </c>
      <c r="Y234" s="18">
        <f t="shared" si="36"/>
        <v>0.55014335051454699</v>
      </c>
      <c r="Z234" s="18">
        <f t="shared" si="37"/>
        <v>0.42018132985409373</v>
      </c>
      <c r="AA234" s="18">
        <f t="shared" si="38"/>
        <v>0.97032468036864072</v>
      </c>
    </row>
    <row r="235" spans="1:27" hidden="1" outlineLevel="4" x14ac:dyDescent="0.35">
      <c r="A235" s="14" t="s">
        <v>279</v>
      </c>
      <c r="B235" s="14" t="s">
        <v>281</v>
      </c>
      <c r="C235" s="14" t="s">
        <v>102</v>
      </c>
      <c r="D235" s="14" t="s">
        <v>113</v>
      </c>
      <c r="E235" s="14" t="s">
        <v>32</v>
      </c>
      <c r="F235" s="14" t="s">
        <v>104</v>
      </c>
      <c r="G235" s="14" t="s">
        <v>114</v>
      </c>
      <c r="H235" s="14" t="s">
        <v>35</v>
      </c>
      <c r="I235" s="14" t="s">
        <v>30</v>
      </c>
      <c r="J235" s="20" t="s">
        <v>115</v>
      </c>
      <c r="K235" s="21">
        <v>52116660</v>
      </c>
      <c r="L235" s="21">
        <v>52116660</v>
      </c>
      <c r="M235" s="21">
        <v>0</v>
      </c>
      <c r="N235" s="16">
        <f t="shared" si="42"/>
        <v>52116660</v>
      </c>
      <c r="O235" s="21">
        <v>0</v>
      </c>
      <c r="P235" s="21">
        <v>33579555.020000003</v>
      </c>
      <c r="Q235" s="21">
        <v>0</v>
      </c>
      <c r="R235" s="21">
        <v>0</v>
      </c>
      <c r="S235" s="21">
        <v>0</v>
      </c>
      <c r="T235" s="21">
        <v>18537104.98</v>
      </c>
      <c r="U235" s="21">
        <v>18537104.98</v>
      </c>
      <c r="V235" s="21">
        <v>18537104.98</v>
      </c>
      <c r="W235" s="17">
        <f t="shared" si="43"/>
        <v>18537104.98</v>
      </c>
      <c r="X235" s="18">
        <f t="shared" si="35"/>
        <v>0</v>
      </c>
      <c r="Y235" s="18">
        <f t="shared" si="36"/>
        <v>0</v>
      </c>
      <c r="Z235" s="18">
        <f t="shared" si="37"/>
        <v>0.64431517714297126</v>
      </c>
      <c r="AA235" s="18">
        <f t="shared" si="38"/>
        <v>0.64431517714297126</v>
      </c>
    </row>
    <row r="236" spans="1:27" hidden="1" outlineLevel="3" x14ac:dyDescent="0.35">
      <c r="A236" s="35"/>
      <c r="B236" s="37"/>
      <c r="C236" s="36" t="s">
        <v>494</v>
      </c>
      <c r="D236" s="37"/>
      <c r="E236" s="37"/>
      <c r="F236" s="37"/>
      <c r="G236" s="37"/>
      <c r="H236" s="37"/>
      <c r="I236" s="37"/>
      <c r="J236" s="38"/>
      <c r="K236" s="39">
        <f t="shared" ref="K236:W236" si="46">SUBTOTAL(9,K234:K235)</f>
        <v>455401714</v>
      </c>
      <c r="L236" s="39">
        <f t="shared" si="46"/>
        <v>455401714</v>
      </c>
      <c r="M236" s="39">
        <f t="shared" si="46"/>
        <v>0</v>
      </c>
      <c r="N236" s="39">
        <f t="shared" si="46"/>
        <v>455401714</v>
      </c>
      <c r="O236" s="39">
        <f t="shared" si="46"/>
        <v>0</v>
      </c>
      <c r="P236" s="39">
        <f t="shared" si="46"/>
        <v>203032405.32000002</v>
      </c>
      <c r="Q236" s="39">
        <f t="shared" si="46"/>
        <v>0</v>
      </c>
      <c r="R236" s="39">
        <f t="shared" si="46"/>
        <v>221864590.81999999</v>
      </c>
      <c r="S236" s="39">
        <f t="shared" si="46"/>
        <v>221864590.81999999</v>
      </c>
      <c r="T236" s="39">
        <f t="shared" si="46"/>
        <v>30504717.859999999</v>
      </c>
      <c r="U236" s="39">
        <f t="shared" si="46"/>
        <v>30504717.859999999</v>
      </c>
      <c r="V236" s="39">
        <f t="shared" si="46"/>
        <v>18537104.98</v>
      </c>
      <c r="W236" s="40">
        <f t="shared" si="46"/>
        <v>30504717.859999999</v>
      </c>
      <c r="X236" s="41">
        <f t="shared" si="35"/>
        <v>0.48718435613968725</v>
      </c>
      <c r="Y236" s="41">
        <f t="shared" si="36"/>
        <v>0.48718435613968725</v>
      </c>
      <c r="Z236" s="41">
        <f t="shared" si="37"/>
        <v>0.44583144744158787</v>
      </c>
      <c r="AA236" s="41">
        <f t="shared" si="38"/>
        <v>0.93301580358127512</v>
      </c>
    </row>
    <row r="237" spans="1:27" hidden="1" outlineLevel="4" x14ac:dyDescent="0.35">
      <c r="A237" s="14" t="s">
        <v>279</v>
      </c>
      <c r="B237" s="14" t="s">
        <v>281</v>
      </c>
      <c r="C237" s="14" t="s">
        <v>116</v>
      </c>
      <c r="D237" s="14" t="s">
        <v>117</v>
      </c>
      <c r="E237" s="14" t="s">
        <v>54</v>
      </c>
      <c r="F237" s="14" t="s">
        <v>33</v>
      </c>
      <c r="G237" s="14" t="s">
        <v>118</v>
      </c>
      <c r="H237" s="14" t="s">
        <v>35</v>
      </c>
      <c r="I237" s="14" t="s">
        <v>30</v>
      </c>
      <c r="J237" s="20" t="s">
        <v>119</v>
      </c>
      <c r="K237" s="21">
        <v>25294932</v>
      </c>
      <c r="L237" s="21">
        <v>22231328</v>
      </c>
      <c r="M237" s="21">
        <v>0</v>
      </c>
      <c r="N237" s="16">
        <f t="shared" si="42"/>
        <v>22231328</v>
      </c>
      <c r="O237" s="21">
        <v>0</v>
      </c>
      <c r="P237" s="21">
        <v>4546807.54</v>
      </c>
      <c r="Q237" s="21">
        <v>0</v>
      </c>
      <c r="R237" s="21">
        <v>17684520.460000001</v>
      </c>
      <c r="S237" s="21">
        <v>17684520.460000001</v>
      </c>
      <c r="T237" s="21">
        <v>0</v>
      </c>
      <c r="U237" s="21">
        <v>0</v>
      </c>
      <c r="V237" s="21">
        <v>0</v>
      </c>
      <c r="W237" s="17">
        <f t="shared" si="43"/>
        <v>0</v>
      </c>
      <c r="X237" s="18">
        <f t="shared" si="35"/>
        <v>0.79547746585359191</v>
      </c>
      <c r="Y237" s="18">
        <f t="shared" si="36"/>
        <v>0.79547746585359191</v>
      </c>
      <c r="Z237" s="18">
        <f t="shared" si="37"/>
        <v>0.20452253414640817</v>
      </c>
      <c r="AA237" s="18">
        <f t="shared" si="38"/>
        <v>1</v>
      </c>
    </row>
    <row r="238" spans="1:27" hidden="1" outlineLevel="4" x14ac:dyDescent="0.35">
      <c r="A238" s="14" t="s">
        <v>279</v>
      </c>
      <c r="B238" s="14" t="s">
        <v>281</v>
      </c>
      <c r="C238" s="19" t="s">
        <v>116</v>
      </c>
      <c r="D238" s="14" t="s">
        <v>117</v>
      </c>
      <c r="E238" s="14" t="s">
        <v>120</v>
      </c>
      <c r="F238" s="14" t="s">
        <v>33</v>
      </c>
      <c r="G238" s="14" t="s">
        <v>118</v>
      </c>
      <c r="H238" s="14" t="s">
        <v>35</v>
      </c>
      <c r="I238" s="14" t="s">
        <v>30</v>
      </c>
      <c r="J238" s="20" t="s">
        <v>121</v>
      </c>
      <c r="K238" s="21">
        <v>13215206</v>
      </c>
      <c r="L238" s="21">
        <v>14872578</v>
      </c>
      <c r="M238" s="21">
        <v>0</v>
      </c>
      <c r="N238" s="16">
        <f t="shared" si="42"/>
        <v>14872578</v>
      </c>
      <c r="O238" s="21">
        <v>0</v>
      </c>
      <c r="P238" s="21">
        <v>2308410.2000000002</v>
      </c>
      <c r="Q238" s="21">
        <v>0</v>
      </c>
      <c r="R238" s="21">
        <v>12564167.800000001</v>
      </c>
      <c r="S238" s="21">
        <v>12564167.800000001</v>
      </c>
      <c r="T238" s="21">
        <v>0</v>
      </c>
      <c r="U238" s="21">
        <v>0</v>
      </c>
      <c r="V238" s="21">
        <v>0</v>
      </c>
      <c r="W238" s="17">
        <f t="shared" si="43"/>
        <v>0</v>
      </c>
      <c r="X238" s="18">
        <f t="shared" si="35"/>
        <v>0.84478748741475762</v>
      </c>
      <c r="Y238" s="18">
        <f t="shared" si="36"/>
        <v>0.84478748741475762</v>
      </c>
      <c r="Z238" s="18">
        <f t="shared" si="37"/>
        <v>0.15521251258524246</v>
      </c>
      <c r="AA238" s="18">
        <f t="shared" si="38"/>
        <v>1</v>
      </c>
    </row>
    <row r="239" spans="1:27" hidden="1" outlineLevel="4" x14ac:dyDescent="0.35">
      <c r="A239" s="14" t="s">
        <v>279</v>
      </c>
      <c r="B239" s="14" t="s">
        <v>281</v>
      </c>
      <c r="C239" s="14" t="s">
        <v>116</v>
      </c>
      <c r="D239" s="14" t="s">
        <v>117</v>
      </c>
      <c r="E239" s="14" t="s">
        <v>288</v>
      </c>
      <c r="F239" s="14" t="s">
        <v>33</v>
      </c>
      <c r="G239" s="14" t="s">
        <v>118</v>
      </c>
      <c r="H239" s="14" t="s">
        <v>35</v>
      </c>
      <c r="I239" s="14" t="s">
        <v>30</v>
      </c>
      <c r="J239" s="20" t="s">
        <v>289</v>
      </c>
      <c r="K239" s="21">
        <v>940000000</v>
      </c>
      <c r="L239" s="21">
        <v>752000000</v>
      </c>
      <c r="M239" s="21">
        <v>0</v>
      </c>
      <c r="N239" s="16">
        <f t="shared" si="42"/>
        <v>752000000</v>
      </c>
      <c r="O239" s="21">
        <v>0</v>
      </c>
      <c r="P239" s="21">
        <v>28735258.859999999</v>
      </c>
      <c r="Q239" s="21">
        <v>0</v>
      </c>
      <c r="R239" s="21">
        <v>723264741.13999999</v>
      </c>
      <c r="S239" s="21">
        <v>723264741.13999999</v>
      </c>
      <c r="T239" s="21">
        <v>0</v>
      </c>
      <c r="U239" s="21">
        <v>0</v>
      </c>
      <c r="V239" s="21">
        <v>0</v>
      </c>
      <c r="W239" s="17">
        <f t="shared" si="43"/>
        <v>0</v>
      </c>
      <c r="X239" s="18">
        <f t="shared" si="35"/>
        <v>0.96178821960106387</v>
      </c>
      <c r="Y239" s="18">
        <f t="shared" si="36"/>
        <v>0.96178821960106387</v>
      </c>
      <c r="Z239" s="18">
        <f t="shared" si="37"/>
        <v>3.821178039893617E-2</v>
      </c>
      <c r="AA239" s="18">
        <f t="shared" si="38"/>
        <v>1</v>
      </c>
    </row>
    <row r="240" spans="1:27" hidden="1" outlineLevel="4" x14ac:dyDescent="0.35">
      <c r="A240" s="14" t="s">
        <v>279</v>
      </c>
      <c r="B240" s="14" t="s">
        <v>281</v>
      </c>
      <c r="C240" s="14" t="s">
        <v>116</v>
      </c>
      <c r="D240" s="14" t="s">
        <v>117</v>
      </c>
      <c r="E240" s="14" t="s">
        <v>122</v>
      </c>
      <c r="F240" s="14" t="s">
        <v>33</v>
      </c>
      <c r="G240" s="14" t="s">
        <v>118</v>
      </c>
      <c r="H240" s="14" t="s">
        <v>35</v>
      </c>
      <c r="I240" s="14" t="s">
        <v>30</v>
      </c>
      <c r="J240" s="20" t="s">
        <v>123</v>
      </c>
      <c r="K240" s="21">
        <v>48217115</v>
      </c>
      <c r="L240" s="21">
        <v>48031839</v>
      </c>
      <c r="M240" s="21">
        <v>0</v>
      </c>
      <c r="N240" s="16">
        <f t="shared" si="42"/>
        <v>48031839</v>
      </c>
      <c r="O240" s="21">
        <v>0</v>
      </c>
      <c r="P240" s="21">
        <v>0</v>
      </c>
      <c r="Q240" s="21">
        <v>0</v>
      </c>
      <c r="R240" s="21">
        <v>48031839</v>
      </c>
      <c r="S240" s="21">
        <v>48031839</v>
      </c>
      <c r="T240" s="21">
        <v>0</v>
      </c>
      <c r="U240" s="21">
        <v>0</v>
      </c>
      <c r="V240" s="21">
        <v>0</v>
      </c>
      <c r="W240" s="17">
        <f t="shared" si="43"/>
        <v>0</v>
      </c>
      <c r="X240" s="18">
        <f t="shared" si="35"/>
        <v>1</v>
      </c>
      <c r="Y240" s="18">
        <f t="shared" si="36"/>
        <v>1</v>
      </c>
      <c r="Z240" s="18">
        <f t="shared" si="37"/>
        <v>0</v>
      </c>
      <c r="AA240" s="18">
        <f t="shared" si="38"/>
        <v>1</v>
      </c>
    </row>
    <row r="241" spans="1:27" hidden="1" outlineLevel="4" x14ac:dyDescent="0.35">
      <c r="A241" s="14" t="s">
        <v>279</v>
      </c>
      <c r="B241" s="14" t="s">
        <v>281</v>
      </c>
      <c r="C241" s="14" t="s">
        <v>116</v>
      </c>
      <c r="D241" s="14" t="s">
        <v>117</v>
      </c>
      <c r="E241" s="14" t="s">
        <v>290</v>
      </c>
      <c r="F241" s="14" t="s">
        <v>33</v>
      </c>
      <c r="G241" s="14" t="s">
        <v>118</v>
      </c>
      <c r="H241" s="14" t="s">
        <v>35</v>
      </c>
      <c r="I241" s="14" t="s">
        <v>30</v>
      </c>
      <c r="J241" s="20" t="s">
        <v>291</v>
      </c>
      <c r="K241" s="21">
        <v>500000000</v>
      </c>
      <c r="L241" s="21">
        <v>392000000</v>
      </c>
      <c r="M241" s="21">
        <v>0</v>
      </c>
      <c r="N241" s="16">
        <f t="shared" si="42"/>
        <v>392000000</v>
      </c>
      <c r="O241" s="21">
        <v>0</v>
      </c>
      <c r="P241" s="21">
        <v>0</v>
      </c>
      <c r="Q241" s="21">
        <v>0</v>
      </c>
      <c r="R241" s="21">
        <v>392000000</v>
      </c>
      <c r="S241" s="21">
        <v>392000000</v>
      </c>
      <c r="T241" s="21">
        <v>0</v>
      </c>
      <c r="U241" s="21">
        <v>0</v>
      </c>
      <c r="V241" s="21">
        <v>0</v>
      </c>
      <c r="W241" s="17">
        <f t="shared" si="43"/>
        <v>0</v>
      </c>
      <c r="X241" s="18">
        <f t="shared" si="35"/>
        <v>1</v>
      </c>
      <c r="Y241" s="18">
        <f t="shared" si="36"/>
        <v>1</v>
      </c>
      <c r="Z241" s="18">
        <f t="shared" si="37"/>
        <v>0</v>
      </c>
      <c r="AA241" s="18">
        <f t="shared" si="38"/>
        <v>1</v>
      </c>
    </row>
    <row r="242" spans="1:27" hidden="1" outlineLevel="4" x14ac:dyDescent="0.35">
      <c r="A242" s="14" t="s">
        <v>279</v>
      </c>
      <c r="B242" s="14" t="s">
        <v>281</v>
      </c>
      <c r="C242" s="14" t="s">
        <v>116</v>
      </c>
      <c r="D242" s="14" t="s">
        <v>117</v>
      </c>
      <c r="E242" s="14" t="s">
        <v>292</v>
      </c>
      <c r="F242" s="14" t="s">
        <v>33</v>
      </c>
      <c r="G242" s="14" t="s">
        <v>118</v>
      </c>
      <c r="H242" s="14" t="s">
        <v>35</v>
      </c>
      <c r="I242" s="14" t="s">
        <v>30</v>
      </c>
      <c r="J242" s="20" t="s">
        <v>293</v>
      </c>
      <c r="K242" s="21">
        <v>150000000</v>
      </c>
      <c r="L242" s="21">
        <v>150000000</v>
      </c>
      <c r="M242" s="21">
        <v>0</v>
      </c>
      <c r="N242" s="16">
        <f t="shared" si="42"/>
        <v>150000000</v>
      </c>
      <c r="O242" s="21">
        <v>0</v>
      </c>
      <c r="P242" s="21">
        <v>0</v>
      </c>
      <c r="Q242" s="21">
        <v>0</v>
      </c>
      <c r="R242" s="21">
        <v>150000000</v>
      </c>
      <c r="S242" s="21">
        <v>150000000</v>
      </c>
      <c r="T242" s="21">
        <v>0</v>
      </c>
      <c r="U242" s="21">
        <v>0</v>
      </c>
      <c r="V242" s="21">
        <v>0</v>
      </c>
      <c r="W242" s="17">
        <f t="shared" si="43"/>
        <v>0</v>
      </c>
      <c r="X242" s="18">
        <f t="shared" si="35"/>
        <v>1</v>
      </c>
      <c r="Y242" s="18">
        <f t="shared" si="36"/>
        <v>1</v>
      </c>
      <c r="Z242" s="18">
        <f t="shared" si="37"/>
        <v>0</v>
      </c>
      <c r="AA242" s="18">
        <f t="shared" si="38"/>
        <v>1</v>
      </c>
    </row>
    <row r="243" spans="1:27" hidden="1" outlineLevel="4" x14ac:dyDescent="0.35">
      <c r="A243" s="14" t="s">
        <v>279</v>
      </c>
      <c r="B243" s="14" t="s">
        <v>281</v>
      </c>
      <c r="C243" s="14" t="s">
        <v>116</v>
      </c>
      <c r="D243" s="14" t="s">
        <v>117</v>
      </c>
      <c r="E243" s="14" t="s">
        <v>294</v>
      </c>
      <c r="F243" s="14" t="s">
        <v>33</v>
      </c>
      <c r="G243" s="14" t="s">
        <v>118</v>
      </c>
      <c r="H243" s="14" t="s">
        <v>35</v>
      </c>
      <c r="I243" s="14" t="s">
        <v>30</v>
      </c>
      <c r="J243" s="20" t="s">
        <v>295</v>
      </c>
      <c r="K243" s="21">
        <v>60000000</v>
      </c>
      <c r="L243" s="21">
        <v>60000000</v>
      </c>
      <c r="M243" s="21">
        <v>0</v>
      </c>
      <c r="N243" s="16">
        <f t="shared" si="42"/>
        <v>60000000</v>
      </c>
      <c r="O243" s="21">
        <v>0</v>
      </c>
      <c r="P243" s="21">
        <v>0</v>
      </c>
      <c r="Q243" s="21">
        <v>0</v>
      </c>
      <c r="R243" s="21">
        <v>60000000</v>
      </c>
      <c r="S243" s="21">
        <v>60000000</v>
      </c>
      <c r="T243" s="21">
        <v>0</v>
      </c>
      <c r="U243" s="21">
        <v>0</v>
      </c>
      <c r="V243" s="21">
        <v>0</v>
      </c>
      <c r="W243" s="17">
        <f t="shared" si="43"/>
        <v>0</v>
      </c>
      <c r="X243" s="18">
        <f t="shared" si="35"/>
        <v>1</v>
      </c>
      <c r="Y243" s="18">
        <f t="shared" si="36"/>
        <v>1</v>
      </c>
      <c r="Z243" s="18">
        <f t="shared" si="37"/>
        <v>0</v>
      </c>
      <c r="AA243" s="18">
        <f t="shared" si="38"/>
        <v>1</v>
      </c>
    </row>
    <row r="244" spans="1:27" hidden="1" outlineLevel="4" x14ac:dyDescent="0.35">
      <c r="A244" s="14" t="s">
        <v>279</v>
      </c>
      <c r="B244" s="14" t="s">
        <v>281</v>
      </c>
      <c r="C244" s="19" t="s">
        <v>116</v>
      </c>
      <c r="D244" s="14" t="s">
        <v>117</v>
      </c>
      <c r="E244" s="14" t="s">
        <v>124</v>
      </c>
      <c r="F244" s="14" t="s">
        <v>33</v>
      </c>
      <c r="G244" s="14" t="s">
        <v>118</v>
      </c>
      <c r="H244" s="14" t="s">
        <v>35</v>
      </c>
      <c r="I244" s="14" t="s">
        <v>30</v>
      </c>
      <c r="J244" s="20" t="s">
        <v>296</v>
      </c>
      <c r="K244" s="21">
        <v>17449277</v>
      </c>
      <c r="L244" s="21">
        <v>17449277</v>
      </c>
      <c r="M244" s="21">
        <v>0</v>
      </c>
      <c r="N244" s="16">
        <f t="shared" si="42"/>
        <v>17449277</v>
      </c>
      <c r="O244" s="21">
        <v>0</v>
      </c>
      <c r="P244" s="21">
        <v>0</v>
      </c>
      <c r="Q244" s="21">
        <v>0</v>
      </c>
      <c r="R244" s="21">
        <v>17449000</v>
      </c>
      <c r="S244" s="21">
        <v>17449000</v>
      </c>
      <c r="T244" s="21">
        <v>277</v>
      </c>
      <c r="U244" s="21">
        <v>277</v>
      </c>
      <c r="V244" s="21">
        <v>0</v>
      </c>
      <c r="W244" s="17">
        <f t="shared" si="43"/>
        <v>277</v>
      </c>
      <c r="X244" s="18">
        <f t="shared" si="35"/>
        <v>0.99998412541677228</v>
      </c>
      <c r="Y244" s="18">
        <f t="shared" si="36"/>
        <v>0.99998412541677228</v>
      </c>
      <c r="Z244" s="18">
        <f t="shared" si="37"/>
        <v>0</v>
      </c>
      <c r="AA244" s="18">
        <f t="shared" si="38"/>
        <v>0.99998412541677228</v>
      </c>
    </row>
    <row r="245" spans="1:27" hidden="1" outlineLevel="4" x14ac:dyDescent="0.35">
      <c r="A245" s="14" t="s">
        <v>279</v>
      </c>
      <c r="B245" s="14" t="s">
        <v>281</v>
      </c>
      <c r="C245" s="14" t="s">
        <v>116</v>
      </c>
      <c r="D245" s="14" t="s">
        <v>117</v>
      </c>
      <c r="E245" s="14" t="s">
        <v>297</v>
      </c>
      <c r="F245" s="14" t="s">
        <v>33</v>
      </c>
      <c r="G245" s="14" t="s">
        <v>118</v>
      </c>
      <c r="H245" s="14" t="s">
        <v>35</v>
      </c>
      <c r="I245" s="14" t="s">
        <v>30</v>
      </c>
      <c r="J245" s="20" t="s">
        <v>298</v>
      </c>
      <c r="K245" s="21">
        <v>10000000</v>
      </c>
      <c r="L245" s="21">
        <v>10000000</v>
      </c>
      <c r="M245" s="21">
        <v>0</v>
      </c>
      <c r="N245" s="16">
        <f t="shared" si="42"/>
        <v>10000000</v>
      </c>
      <c r="O245" s="21">
        <v>0</v>
      </c>
      <c r="P245" s="21">
        <v>0</v>
      </c>
      <c r="Q245" s="21">
        <v>0</v>
      </c>
      <c r="R245" s="21">
        <v>9401460</v>
      </c>
      <c r="S245" s="21">
        <v>9401460</v>
      </c>
      <c r="T245" s="21">
        <v>598540</v>
      </c>
      <c r="U245" s="21">
        <v>598540</v>
      </c>
      <c r="V245" s="21">
        <v>0</v>
      </c>
      <c r="W245" s="17">
        <f t="shared" si="43"/>
        <v>598540</v>
      </c>
      <c r="X245" s="18">
        <f t="shared" si="35"/>
        <v>0.94014600000000004</v>
      </c>
      <c r="Y245" s="18">
        <f t="shared" si="36"/>
        <v>0.94014600000000004</v>
      </c>
      <c r="Z245" s="18">
        <f t="shared" si="37"/>
        <v>0</v>
      </c>
      <c r="AA245" s="18">
        <f t="shared" si="38"/>
        <v>0.94014600000000004</v>
      </c>
    </row>
    <row r="246" spans="1:27" hidden="1" outlineLevel="4" x14ac:dyDescent="0.35">
      <c r="A246" s="14" t="s">
        <v>279</v>
      </c>
      <c r="B246" s="14" t="s">
        <v>281</v>
      </c>
      <c r="C246" s="14" t="s">
        <v>116</v>
      </c>
      <c r="D246" s="14" t="s">
        <v>117</v>
      </c>
      <c r="E246" s="14" t="s">
        <v>299</v>
      </c>
      <c r="F246" s="14" t="s">
        <v>33</v>
      </c>
      <c r="G246" s="14" t="s">
        <v>118</v>
      </c>
      <c r="H246" s="14" t="s">
        <v>35</v>
      </c>
      <c r="I246" s="14" t="s">
        <v>30</v>
      </c>
      <c r="J246" s="20" t="s">
        <v>300</v>
      </c>
      <c r="K246" s="21">
        <v>28350000</v>
      </c>
      <c r="L246" s="21">
        <v>0</v>
      </c>
      <c r="M246" s="21">
        <v>0</v>
      </c>
      <c r="N246" s="16">
        <f t="shared" si="42"/>
        <v>0</v>
      </c>
      <c r="O246" s="21">
        <v>0</v>
      </c>
      <c r="P246" s="21">
        <v>0</v>
      </c>
      <c r="Q246" s="21">
        <v>0</v>
      </c>
      <c r="R246" s="21">
        <v>0</v>
      </c>
      <c r="S246" s="21">
        <v>0</v>
      </c>
      <c r="T246" s="21">
        <v>0</v>
      </c>
      <c r="U246" s="21">
        <v>0</v>
      </c>
      <c r="V246" s="21">
        <v>0</v>
      </c>
      <c r="W246" s="17">
        <f t="shared" si="43"/>
        <v>0</v>
      </c>
      <c r="X246" s="18">
        <f t="shared" si="35"/>
        <v>0</v>
      </c>
      <c r="Y246" s="18">
        <f t="shared" si="36"/>
        <v>0</v>
      </c>
      <c r="Z246" s="18">
        <f t="shared" si="37"/>
        <v>0</v>
      </c>
      <c r="AA246" s="18">
        <f t="shared" si="38"/>
        <v>0</v>
      </c>
    </row>
    <row r="247" spans="1:27" hidden="1" outlineLevel="4" x14ac:dyDescent="0.35">
      <c r="A247" s="14" t="s">
        <v>279</v>
      </c>
      <c r="B247" s="14" t="s">
        <v>281</v>
      </c>
      <c r="C247" s="14" t="s">
        <v>116</v>
      </c>
      <c r="D247" s="14" t="s">
        <v>117</v>
      </c>
      <c r="E247" s="14" t="s">
        <v>301</v>
      </c>
      <c r="F247" s="14" t="s">
        <v>33</v>
      </c>
      <c r="G247" s="14" t="s">
        <v>118</v>
      </c>
      <c r="H247" s="14" t="s">
        <v>35</v>
      </c>
      <c r="I247" s="14" t="s">
        <v>30</v>
      </c>
      <c r="J247" s="20" t="s">
        <v>302</v>
      </c>
      <c r="K247" s="21">
        <v>0</v>
      </c>
      <c r="L247" s="21">
        <v>262414854</v>
      </c>
      <c r="M247" s="21">
        <v>0</v>
      </c>
      <c r="N247" s="16">
        <f t="shared" si="42"/>
        <v>262414854</v>
      </c>
      <c r="O247" s="21">
        <v>0</v>
      </c>
      <c r="P247" s="21">
        <v>262414854</v>
      </c>
      <c r="Q247" s="21">
        <v>0</v>
      </c>
      <c r="R247" s="21">
        <v>0</v>
      </c>
      <c r="S247" s="21">
        <v>0</v>
      </c>
      <c r="T247" s="21">
        <v>0</v>
      </c>
      <c r="U247" s="21">
        <v>0</v>
      </c>
      <c r="V247" s="21">
        <v>0</v>
      </c>
      <c r="W247" s="17">
        <f t="shared" si="43"/>
        <v>0</v>
      </c>
      <c r="X247" s="18">
        <f t="shared" si="35"/>
        <v>0</v>
      </c>
      <c r="Y247" s="18">
        <f t="shared" si="36"/>
        <v>0</v>
      </c>
      <c r="Z247" s="18">
        <f t="shared" si="37"/>
        <v>1</v>
      </c>
      <c r="AA247" s="18">
        <f t="shared" si="38"/>
        <v>1</v>
      </c>
    </row>
    <row r="248" spans="1:27" hidden="1" outlineLevel="4" x14ac:dyDescent="0.35">
      <c r="A248" s="14" t="s">
        <v>279</v>
      </c>
      <c r="B248" s="14" t="s">
        <v>281</v>
      </c>
      <c r="C248" s="14" t="s">
        <v>116</v>
      </c>
      <c r="D248" s="14" t="s">
        <v>303</v>
      </c>
      <c r="E248" s="14" t="s">
        <v>32</v>
      </c>
      <c r="F248" s="14" t="s">
        <v>33</v>
      </c>
      <c r="G248" s="14" t="s">
        <v>159</v>
      </c>
      <c r="H248" s="14" t="s">
        <v>35</v>
      </c>
      <c r="I248" s="14" t="s">
        <v>30</v>
      </c>
      <c r="J248" s="20" t="s">
        <v>304</v>
      </c>
      <c r="K248" s="21">
        <v>1400000</v>
      </c>
      <c r="L248" s="21">
        <v>1400000</v>
      </c>
      <c r="M248" s="21">
        <v>0</v>
      </c>
      <c r="N248" s="16">
        <f t="shared" si="42"/>
        <v>1400000</v>
      </c>
      <c r="O248" s="21">
        <v>0</v>
      </c>
      <c r="P248" s="21">
        <v>0</v>
      </c>
      <c r="Q248" s="21">
        <v>0</v>
      </c>
      <c r="R248" s="21">
        <v>0</v>
      </c>
      <c r="S248" s="21">
        <v>0</v>
      </c>
      <c r="T248" s="21">
        <v>1400000</v>
      </c>
      <c r="U248" s="21">
        <v>1400000</v>
      </c>
      <c r="V248" s="21">
        <v>0</v>
      </c>
      <c r="W248" s="17">
        <f t="shared" si="43"/>
        <v>1400000</v>
      </c>
      <c r="X248" s="18">
        <f t="shared" si="35"/>
        <v>0</v>
      </c>
      <c r="Y248" s="18">
        <f t="shared" si="36"/>
        <v>0</v>
      </c>
      <c r="Z248" s="18">
        <f t="shared" si="37"/>
        <v>0</v>
      </c>
      <c r="AA248" s="18">
        <f t="shared" si="38"/>
        <v>0</v>
      </c>
    </row>
    <row r="249" spans="1:27" hidden="1" outlineLevel="4" x14ac:dyDescent="0.35">
      <c r="A249" s="14" t="s">
        <v>279</v>
      </c>
      <c r="B249" s="14" t="s">
        <v>281</v>
      </c>
      <c r="C249" s="14" t="s">
        <v>116</v>
      </c>
      <c r="D249" s="14" t="s">
        <v>158</v>
      </c>
      <c r="E249" s="14" t="s">
        <v>32</v>
      </c>
      <c r="F249" s="14" t="s">
        <v>33</v>
      </c>
      <c r="G249" s="14" t="s">
        <v>159</v>
      </c>
      <c r="H249" s="14" t="s">
        <v>35</v>
      </c>
      <c r="I249" s="14" t="s">
        <v>30</v>
      </c>
      <c r="J249" s="20" t="s">
        <v>160</v>
      </c>
      <c r="K249" s="21">
        <v>28562665</v>
      </c>
      <c r="L249" s="21">
        <v>16137665</v>
      </c>
      <c r="M249" s="21">
        <v>0</v>
      </c>
      <c r="N249" s="16">
        <f t="shared" si="42"/>
        <v>16137665</v>
      </c>
      <c r="O249" s="21">
        <v>0</v>
      </c>
      <c r="P249" s="21">
        <v>0</v>
      </c>
      <c r="Q249" s="21">
        <v>0</v>
      </c>
      <c r="R249" s="21">
        <v>8401776.8900000006</v>
      </c>
      <c r="S249" s="21">
        <v>8401776.8900000006</v>
      </c>
      <c r="T249" s="21">
        <v>7735888.1100000003</v>
      </c>
      <c r="U249" s="21">
        <v>7735888.1100000003</v>
      </c>
      <c r="V249" s="21">
        <v>0</v>
      </c>
      <c r="W249" s="17">
        <f t="shared" si="43"/>
        <v>7735888.1100000003</v>
      </c>
      <c r="X249" s="18">
        <f t="shared" si="35"/>
        <v>0.52063150957712911</v>
      </c>
      <c r="Y249" s="18">
        <f t="shared" si="36"/>
        <v>0.52063150957712911</v>
      </c>
      <c r="Z249" s="18">
        <f t="shared" si="37"/>
        <v>0</v>
      </c>
      <c r="AA249" s="18">
        <f t="shared" si="38"/>
        <v>0.52063150957712911</v>
      </c>
    </row>
    <row r="250" spans="1:27" hidden="1" outlineLevel="4" x14ac:dyDescent="0.35">
      <c r="A250" s="14" t="s">
        <v>279</v>
      </c>
      <c r="B250" s="14" t="s">
        <v>281</v>
      </c>
      <c r="C250" s="14" t="s">
        <v>116</v>
      </c>
      <c r="D250" s="14" t="s">
        <v>305</v>
      </c>
      <c r="E250" s="14" t="s">
        <v>54</v>
      </c>
      <c r="F250" s="14" t="s">
        <v>33</v>
      </c>
      <c r="G250" s="14" t="s">
        <v>159</v>
      </c>
      <c r="H250" s="14" t="s">
        <v>156</v>
      </c>
      <c r="I250" s="14" t="s">
        <v>30</v>
      </c>
      <c r="J250" s="20" t="s">
        <v>306</v>
      </c>
      <c r="K250" s="21">
        <v>0</v>
      </c>
      <c r="L250" s="21">
        <v>28350000</v>
      </c>
      <c r="M250" s="21">
        <v>0</v>
      </c>
      <c r="N250" s="16">
        <f t="shared" si="42"/>
        <v>28350000</v>
      </c>
      <c r="O250" s="21">
        <v>0</v>
      </c>
      <c r="P250" s="21">
        <v>0</v>
      </c>
      <c r="Q250" s="21">
        <v>0</v>
      </c>
      <c r="R250" s="21">
        <v>28350000</v>
      </c>
      <c r="S250" s="21">
        <v>28350000</v>
      </c>
      <c r="T250" s="21">
        <v>0</v>
      </c>
      <c r="U250" s="21">
        <v>0</v>
      </c>
      <c r="V250" s="21">
        <v>0</v>
      </c>
      <c r="W250" s="17">
        <f t="shared" si="43"/>
        <v>0</v>
      </c>
      <c r="X250" s="18">
        <f t="shared" si="35"/>
        <v>1</v>
      </c>
      <c r="Y250" s="18">
        <f t="shared" si="36"/>
        <v>1</v>
      </c>
      <c r="Z250" s="18">
        <f t="shared" si="37"/>
        <v>0</v>
      </c>
      <c r="AA250" s="18">
        <f t="shared" si="38"/>
        <v>1</v>
      </c>
    </row>
    <row r="251" spans="1:27" hidden="1" outlineLevel="4" x14ac:dyDescent="0.35">
      <c r="A251" s="14" t="s">
        <v>279</v>
      </c>
      <c r="B251" s="14" t="s">
        <v>281</v>
      </c>
      <c r="C251" s="14" t="s">
        <v>116</v>
      </c>
      <c r="D251" s="14" t="s">
        <v>307</v>
      </c>
      <c r="E251" s="14" t="s">
        <v>122</v>
      </c>
      <c r="F251" s="14" t="s">
        <v>33</v>
      </c>
      <c r="G251" s="14" t="s">
        <v>159</v>
      </c>
      <c r="H251" s="14" t="s">
        <v>35</v>
      </c>
      <c r="I251" s="14" t="s">
        <v>30</v>
      </c>
      <c r="J251" s="20" t="s">
        <v>308</v>
      </c>
      <c r="K251" s="21">
        <v>100000000</v>
      </c>
      <c r="L251" s="21">
        <v>100000000</v>
      </c>
      <c r="M251" s="21">
        <v>0</v>
      </c>
      <c r="N251" s="16">
        <f t="shared" si="42"/>
        <v>100000000</v>
      </c>
      <c r="O251" s="21">
        <v>0</v>
      </c>
      <c r="P251" s="21">
        <v>0</v>
      </c>
      <c r="Q251" s="21">
        <v>0</v>
      </c>
      <c r="R251" s="21">
        <v>100000000</v>
      </c>
      <c r="S251" s="21">
        <v>100000000</v>
      </c>
      <c r="T251" s="21">
        <v>0</v>
      </c>
      <c r="U251" s="21">
        <v>0</v>
      </c>
      <c r="V251" s="21">
        <v>0</v>
      </c>
      <c r="W251" s="17">
        <f t="shared" si="43"/>
        <v>0</v>
      </c>
      <c r="X251" s="18">
        <f t="shared" si="35"/>
        <v>1</v>
      </c>
      <c r="Y251" s="18">
        <f t="shared" si="36"/>
        <v>1</v>
      </c>
      <c r="Z251" s="18">
        <f t="shared" si="37"/>
        <v>0</v>
      </c>
      <c r="AA251" s="18">
        <f t="shared" si="38"/>
        <v>1</v>
      </c>
    </row>
    <row r="252" spans="1:27" hidden="1" outlineLevel="4" x14ac:dyDescent="0.35">
      <c r="A252" s="14" t="s">
        <v>279</v>
      </c>
      <c r="B252" s="14" t="s">
        <v>281</v>
      </c>
      <c r="C252" s="14" t="s">
        <v>116</v>
      </c>
      <c r="D252" s="14" t="s">
        <v>307</v>
      </c>
      <c r="E252" s="14" t="s">
        <v>309</v>
      </c>
      <c r="F252" s="14" t="s">
        <v>33</v>
      </c>
      <c r="G252" s="14" t="s">
        <v>159</v>
      </c>
      <c r="H252" s="14" t="s">
        <v>35</v>
      </c>
      <c r="I252" s="14" t="s">
        <v>30</v>
      </c>
      <c r="J252" s="20" t="s">
        <v>310</v>
      </c>
      <c r="K252" s="21">
        <v>176500000</v>
      </c>
      <c r="L252" s="21">
        <v>176500000</v>
      </c>
      <c r="M252" s="21">
        <v>0</v>
      </c>
      <c r="N252" s="16">
        <f t="shared" si="42"/>
        <v>176500000</v>
      </c>
      <c r="O252" s="21">
        <v>0</v>
      </c>
      <c r="P252" s="21">
        <v>0</v>
      </c>
      <c r="Q252" s="21">
        <v>0</v>
      </c>
      <c r="R252" s="21">
        <v>76500000</v>
      </c>
      <c r="S252" s="21">
        <v>76500000</v>
      </c>
      <c r="T252" s="21">
        <v>100000000</v>
      </c>
      <c r="U252" s="21">
        <v>100000000</v>
      </c>
      <c r="V252" s="21">
        <v>100000000</v>
      </c>
      <c r="W252" s="17">
        <f t="shared" si="43"/>
        <v>100000000</v>
      </c>
      <c r="X252" s="18">
        <f t="shared" si="35"/>
        <v>0.43342776203966005</v>
      </c>
      <c r="Y252" s="18">
        <f t="shared" si="36"/>
        <v>0.43342776203966005</v>
      </c>
      <c r="Z252" s="18">
        <f t="shared" si="37"/>
        <v>0</v>
      </c>
      <c r="AA252" s="18">
        <f t="shared" si="38"/>
        <v>0.43342776203966005</v>
      </c>
    </row>
    <row r="253" spans="1:27" hidden="1" outlineLevel="4" x14ac:dyDescent="0.35">
      <c r="A253" s="14" t="s">
        <v>279</v>
      </c>
      <c r="B253" s="14" t="s">
        <v>281</v>
      </c>
      <c r="C253" s="14" t="s">
        <v>116</v>
      </c>
      <c r="D253" s="14" t="s">
        <v>311</v>
      </c>
      <c r="E253" s="14" t="s">
        <v>54</v>
      </c>
      <c r="F253" s="14" t="s">
        <v>33</v>
      </c>
      <c r="G253" s="14" t="s">
        <v>166</v>
      </c>
      <c r="H253" s="14" t="s">
        <v>167</v>
      </c>
      <c r="I253" s="14" t="s">
        <v>30</v>
      </c>
      <c r="J253" s="20" t="s">
        <v>312</v>
      </c>
      <c r="K253" s="21">
        <v>331002000</v>
      </c>
      <c r="L253" s="21">
        <v>331002000</v>
      </c>
      <c r="M253" s="21">
        <v>0</v>
      </c>
      <c r="N253" s="16">
        <f t="shared" si="42"/>
        <v>331002000</v>
      </c>
      <c r="O253" s="21">
        <v>0</v>
      </c>
      <c r="P253" s="21">
        <v>0</v>
      </c>
      <c r="Q253" s="21">
        <v>0</v>
      </c>
      <c r="R253" s="21">
        <v>298245813.60000002</v>
      </c>
      <c r="S253" s="21">
        <v>298245813.60000002</v>
      </c>
      <c r="T253" s="21">
        <v>32756186.399999999</v>
      </c>
      <c r="U253" s="21">
        <v>32756186.399999999</v>
      </c>
      <c r="V253" s="21">
        <v>32756186</v>
      </c>
      <c r="W253" s="17">
        <f t="shared" si="43"/>
        <v>32756186.399999999</v>
      </c>
      <c r="X253" s="18">
        <f t="shared" si="35"/>
        <v>0.90103930973226753</v>
      </c>
      <c r="Y253" s="18">
        <f t="shared" si="36"/>
        <v>0.90103930973226753</v>
      </c>
      <c r="Z253" s="18">
        <f t="shared" si="37"/>
        <v>0</v>
      </c>
      <c r="AA253" s="18">
        <f t="shared" si="38"/>
        <v>0.90103930973226753</v>
      </c>
    </row>
    <row r="254" spans="1:27" hidden="1" outlineLevel="3" x14ac:dyDescent="0.35">
      <c r="A254" s="35"/>
      <c r="B254" s="37"/>
      <c r="C254" s="36" t="s">
        <v>495</v>
      </c>
      <c r="D254" s="37"/>
      <c r="E254" s="37"/>
      <c r="F254" s="37"/>
      <c r="G254" s="37"/>
      <c r="H254" s="37"/>
      <c r="I254" s="37"/>
      <c r="J254" s="38"/>
      <c r="K254" s="39">
        <f t="shared" ref="K254:W254" si="47">SUBTOTAL(9,K237:K253)</f>
        <v>2429991195</v>
      </c>
      <c r="L254" s="39">
        <f t="shared" si="47"/>
        <v>2382389541</v>
      </c>
      <c r="M254" s="39">
        <f t="shared" si="47"/>
        <v>0</v>
      </c>
      <c r="N254" s="39">
        <f t="shared" si="47"/>
        <v>2382389541</v>
      </c>
      <c r="O254" s="39">
        <f t="shared" si="47"/>
        <v>0</v>
      </c>
      <c r="P254" s="39">
        <f t="shared" si="47"/>
        <v>298005330.60000002</v>
      </c>
      <c r="Q254" s="39">
        <f t="shared" si="47"/>
        <v>0</v>
      </c>
      <c r="R254" s="39">
        <f t="shared" si="47"/>
        <v>1941893318.8900003</v>
      </c>
      <c r="S254" s="39">
        <f t="shared" si="47"/>
        <v>1941893318.8900003</v>
      </c>
      <c r="T254" s="39">
        <f t="shared" si="47"/>
        <v>142490891.50999999</v>
      </c>
      <c r="U254" s="39">
        <f t="shared" si="47"/>
        <v>142490891.50999999</v>
      </c>
      <c r="V254" s="39">
        <f t="shared" si="47"/>
        <v>132756186</v>
      </c>
      <c r="W254" s="40">
        <f t="shared" si="47"/>
        <v>142490891.50999999</v>
      </c>
      <c r="X254" s="41">
        <f t="shared" si="35"/>
        <v>0.81510319176220747</v>
      </c>
      <c r="Y254" s="41">
        <f t="shared" si="36"/>
        <v>0.81510319176220747</v>
      </c>
      <c r="Z254" s="41">
        <f t="shared" si="37"/>
        <v>0.12508673559526848</v>
      </c>
      <c r="AA254" s="41">
        <f t="shared" si="38"/>
        <v>0.94018992735747597</v>
      </c>
    </row>
    <row r="255" spans="1:27" outlineLevel="2" collapsed="1" x14ac:dyDescent="0.35">
      <c r="A255" s="28"/>
      <c r="B255" s="28" t="s">
        <v>487</v>
      </c>
      <c r="C255" s="28"/>
      <c r="D255" s="28"/>
      <c r="E255" s="28"/>
      <c r="F255" s="28"/>
      <c r="G255" s="28"/>
      <c r="H255" s="28"/>
      <c r="I255" s="28"/>
      <c r="J255" s="33"/>
      <c r="K255" s="34">
        <f t="shared" ref="K255:W255" si="48">SUBTOTAL(9,K206:K253)</f>
        <v>11205693410</v>
      </c>
      <c r="L255" s="34">
        <f t="shared" si="48"/>
        <v>11544090045.749998</v>
      </c>
      <c r="M255" s="34">
        <f t="shared" si="48"/>
        <v>-20000000</v>
      </c>
      <c r="N255" s="30">
        <f t="shared" si="48"/>
        <v>11544090045.749998</v>
      </c>
      <c r="O255" s="34">
        <f t="shared" si="48"/>
        <v>0</v>
      </c>
      <c r="P255" s="34">
        <f t="shared" si="48"/>
        <v>1200940778.9099998</v>
      </c>
      <c r="Q255" s="34">
        <f t="shared" si="48"/>
        <v>0</v>
      </c>
      <c r="R255" s="34">
        <f t="shared" si="48"/>
        <v>8824028709.7300014</v>
      </c>
      <c r="S255" s="34">
        <f t="shared" si="48"/>
        <v>8824028709.7300014</v>
      </c>
      <c r="T255" s="34">
        <f t="shared" si="48"/>
        <v>1499120557.1099999</v>
      </c>
      <c r="U255" s="34">
        <f t="shared" si="48"/>
        <v>1519120557.1099999</v>
      </c>
      <c r="V255" s="34">
        <f t="shared" si="48"/>
        <v>175203295.09999999</v>
      </c>
      <c r="W255" s="31">
        <f t="shared" si="48"/>
        <v>1519120557.1099999</v>
      </c>
      <c r="X255" s="32">
        <f t="shared" si="35"/>
        <v>0.76437628905871213</v>
      </c>
      <c r="Y255" s="32">
        <f t="shared" si="36"/>
        <v>0.76437628905871213</v>
      </c>
      <c r="Z255" s="32">
        <f t="shared" si="37"/>
        <v>0.10403078754155516</v>
      </c>
      <c r="AA255" s="32">
        <f t="shared" si="38"/>
        <v>0.86840707660026728</v>
      </c>
    </row>
    <row r="256" spans="1:27" hidden="1" outlineLevel="4" x14ac:dyDescent="0.35">
      <c r="A256" s="14" t="s">
        <v>279</v>
      </c>
      <c r="B256" s="14" t="s">
        <v>313</v>
      </c>
      <c r="C256" s="14" t="s">
        <v>30</v>
      </c>
      <c r="D256" s="14" t="s">
        <v>31</v>
      </c>
      <c r="E256" s="14" t="s">
        <v>32</v>
      </c>
      <c r="F256" s="14" t="s">
        <v>33</v>
      </c>
      <c r="G256" s="14" t="s">
        <v>34</v>
      </c>
      <c r="H256" s="14" t="s">
        <v>35</v>
      </c>
      <c r="I256" s="14" t="s">
        <v>30</v>
      </c>
      <c r="J256" s="20" t="s">
        <v>36</v>
      </c>
      <c r="K256" s="21">
        <v>520655707</v>
      </c>
      <c r="L256" s="21">
        <v>528501913</v>
      </c>
      <c r="M256" s="21">
        <v>0</v>
      </c>
      <c r="N256" s="16">
        <f t="shared" si="42"/>
        <v>528501913</v>
      </c>
      <c r="O256" s="21">
        <v>0</v>
      </c>
      <c r="P256" s="21">
        <v>0</v>
      </c>
      <c r="Q256" s="21">
        <v>0</v>
      </c>
      <c r="R256" s="21">
        <v>436405864.66000003</v>
      </c>
      <c r="S256" s="21">
        <v>436405864.66000003</v>
      </c>
      <c r="T256" s="21">
        <v>92096048.340000004</v>
      </c>
      <c r="U256" s="21">
        <v>92096048.340000004</v>
      </c>
      <c r="V256" s="21">
        <v>0</v>
      </c>
      <c r="W256" s="17">
        <f t="shared" si="43"/>
        <v>92096048.340000004</v>
      </c>
      <c r="X256" s="18">
        <f t="shared" si="35"/>
        <v>0.82574131507448301</v>
      </c>
      <c r="Y256" s="18">
        <f t="shared" si="36"/>
        <v>0.82574131507448301</v>
      </c>
      <c r="Z256" s="18">
        <f t="shared" si="37"/>
        <v>0</v>
      </c>
      <c r="AA256" s="18">
        <f t="shared" si="38"/>
        <v>0.82574131507448301</v>
      </c>
    </row>
    <row r="257" spans="1:27" hidden="1" outlineLevel="4" x14ac:dyDescent="0.35">
      <c r="A257" s="14" t="s">
        <v>279</v>
      </c>
      <c r="B257" s="14" t="s">
        <v>313</v>
      </c>
      <c r="C257" s="14" t="s">
        <v>30</v>
      </c>
      <c r="D257" s="14" t="s">
        <v>37</v>
      </c>
      <c r="E257" s="14" t="s">
        <v>32</v>
      </c>
      <c r="F257" s="14" t="s">
        <v>33</v>
      </c>
      <c r="G257" s="14" t="s">
        <v>34</v>
      </c>
      <c r="H257" s="14" t="s">
        <v>35</v>
      </c>
      <c r="I257" s="14" t="s">
        <v>30</v>
      </c>
      <c r="J257" s="20" t="s">
        <v>38</v>
      </c>
      <c r="K257" s="21">
        <v>191100</v>
      </c>
      <c r="L257" s="21">
        <v>191100</v>
      </c>
      <c r="M257" s="21">
        <v>0</v>
      </c>
      <c r="N257" s="16">
        <f t="shared" si="42"/>
        <v>191100</v>
      </c>
      <c r="O257" s="21">
        <v>0</v>
      </c>
      <c r="P257" s="21">
        <v>0</v>
      </c>
      <c r="Q257" s="21">
        <v>0</v>
      </c>
      <c r="R257" s="21">
        <v>0</v>
      </c>
      <c r="S257" s="21">
        <v>0</v>
      </c>
      <c r="T257" s="21">
        <v>191100</v>
      </c>
      <c r="U257" s="21">
        <v>191100</v>
      </c>
      <c r="V257" s="21">
        <v>0</v>
      </c>
      <c r="W257" s="17">
        <f t="shared" si="43"/>
        <v>191100</v>
      </c>
      <c r="X257" s="18">
        <f t="shared" si="35"/>
        <v>0</v>
      </c>
      <c r="Y257" s="18">
        <f t="shared" si="36"/>
        <v>0</v>
      </c>
      <c r="Z257" s="18">
        <f t="shared" si="37"/>
        <v>0</v>
      </c>
      <c r="AA257" s="18">
        <f t="shared" si="38"/>
        <v>0</v>
      </c>
    </row>
    <row r="258" spans="1:27" hidden="1" outlineLevel="4" x14ac:dyDescent="0.35">
      <c r="A258" s="14" t="s">
        <v>279</v>
      </c>
      <c r="B258" s="14" t="s">
        <v>313</v>
      </c>
      <c r="C258" s="14" t="s">
        <v>30</v>
      </c>
      <c r="D258" s="14" t="s">
        <v>39</v>
      </c>
      <c r="E258" s="14" t="s">
        <v>32</v>
      </c>
      <c r="F258" s="14" t="s">
        <v>33</v>
      </c>
      <c r="G258" s="14" t="s">
        <v>34</v>
      </c>
      <c r="H258" s="14" t="s">
        <v>35</v>
      </c>
      <c r="I258" s="14" t="s">
        <v>30</v>
      </c>
      <c r="J258" s="20" t="s">
        <v>40</v>
      </c>
      <c r="K258" s="21">
        <v>2498260</v>
      </c>
      <c r="L258" s="21">
        <v>2498260</v>
      </c>
      <c r="M258" s="21">
        <v>0</v>
      </c>
      <c r="N258" s="16">
        <f t="shared" si="42"/>
        <v>2498260</v>
      </c>
      <c r="O258" s="21">
        <v>0</v>
      </c>
      <c r="P258" s="21">
        <v>0</v>
      </c>
      <c r="Q258" s="21">
        <v>0</v>
      </c>
      <c r="R258" s="21">
        <v>2107183.59</v>
      </c>
      <c r="S258" s="21">
        <v>2107183.59</v>
      </c>
      <c r="T258" s="21">
        <v>391076.41</v>
      </c>
      <c r="U258" s="21">
        <v>391076.41</v>
      </c>
      <c r="V258" s="21">
        <v>0</v>
      </c>
      <c r="W258" s="17">
        <f t="shared" si="43"/>
        <v>391076.41</v>
      </c>
      <c r="X258" s="18">
        <f t="shared" si="35"/>
        <v>0.84346048449721001</v>
      </c>
      <c r="Y258" s="18">
        <f t="shared" si="36"/>
        <v>0.84346048449721001</v>
      </c>
      <c r="Z258" s="18">
        <f t="shared" si="37"/>
        <v>0</v>
      </c>
      <c r="AA258" s="18">
        <f t="shared" si="38"/>
        <v>0.84346048449721001</v>
      </c>
    </row>
    <row r="259" spans="1:27" hidden="1" outlineLevel="4" x14ac:dyDescent="0.35">
      <c r="A259" s="14" t="s">
        <v>279</v>
      </c>
      <c r="B259" s="14" t="s">
        <v>313</v>
      </c>
      <c r="C259" s="14" t="s">
        <v>30</v>
      </c>
      <c r="D259" s="14" t="s">
        <v>43</v>
      </c>
      <c r="E259" s="14" t="s">
        <v>32</v>
      </c>
      <c r="F259" s="14" t="s">
        <v>33</v>
      </c>
      <c r="G259" s="14" t="s">
        <v>34</v>
      </c>
      <c r="H259" s="14" t="s">
        <v>35</v>
      </c>
      <c r="I259" s="14" t="s">
        <v>30</v>
      </c>
      <c r="J259" s="20" t="s">
        <v>44</v>
      </c>
      <c r="K259" s="21">
        <v>176151368</v>
      </c>
      <c r="L259" s="21">
        <v>181751368</v>
      </c>
      <c r="M259" s="21">
        <v>0</v>
      </c>
      <c r="N259" s="16">
        <f t="shared" si="42"/>
        <v>181751368</v>
      </c>
      <c r="O259" s="21">
        <v>0</v>
      </c>
      <c r="P259" s="21">
        <v>0</v>
      </c>
      <c r="Q259" s="21">
        <v>0</v>
      </c>
      <c r="R259" s="21">
        <v>153076161.28</v>
      </c>
      <c r="S259" s="21">
        <v>153076161.28</v>
      </c>
      <c r="T259" s="21">
        <v>28675206.719999999</v>
      </c>
      <c r="U259" s="21">
        <v>28675206.719999999</v>
      </c>
      <c r="V259" s="21">
        <v>0</v>
      </c>
      <c r="W259" s="17">
        <f t="shared" si="43"/>
        <v>28675206.719999999</v>
      </c>
      <c r="X259" s="18">
        <f t="shared" si="35"/>
        <v>0.84222838575828496</v>
      </c>
      <c r="Y259" s="18">
        <f t="shared" si="36"/>
        <v>0.84222838575828496</v>
      </c>
      <c r="Z259" s="18">
        <f t="shared" si="37"/>
        <v>0</v>
      </c>
      <c r="AA259" s="18">
        <f t="shared" si="38"/>
        <v>0.84222838575828496</v>
      </c>
    </row>
    <row r="260" spans="1:27" hidden="1" outlineLevel="4" x14ac:dyDescent="0.35">
      <c r="A260" s="14" t="s">
        <v>279</v>
      </c>
      <c r="B260" s="14" t="s">
        <v>313</v>
      </c>
      <c r="C260" s="14" t="s">
        <v>30</v>
      </c>
      <c r="D260" s="14" t="s">
        <v>45</v>
      </c>
      <c r="E260" s="14" t="s">
        <v>32</v>
      </c>
      <c r="F260" s="14" t="s">
        <v>33</v>
      </c>
      <c r="G260" s="14" t="s">
        <v>34</v>
      </c>
      <c r="H260" s="14" t="s">
        <v>35</v>
      </c>
      <c r="I260" s="14" t="s">
        <v>30</v>
      </c>
      <c r="J260" s="20" t="s">
        <v>46</v>
      </c>
      <c r="K260" s="21">
        <v>195211148</v>
      </c>
      <c r="L260" s="21">
        <v>206611148</v>
      </c>
      <c r="M260" s="21">
        <v>0</v>
      </c>
      <c r="N260" s="16">
        <f t="shared" si="42"/>
        <v>206611148</v>
      </c>
      <c r="O260" s="21">
        <v>0</v>
      </c>
      <c r="P260" s="21">
        <v>0</v>
      </c>
      <c r="Q260" s="21">
        <v>0</v>
      </c>
      <c r="R260" s="21">
        <v>181256383.15000001</v>
      </c>
      <c r="S260" s="21">
        <v>181256383.15000001</v>
      </c>
      <c r="T260" s="21">
        <v>25354764.850000001</v>
      </c>
      <c r="U260" s="21">
        <v>25354764.850000001</v>
      </c>
      <c r="V260" s="21">
        <v>0</v>
      </c>
      <c r="W260" s="17">
        <f t="shared" si="43"/>
        <v>25354764.850000001</v>
      </c>
      <c r="X260" s="18">
        <f t="shared" si="35"/>
        <v>0.8772826873310825</v>
      </c>
      <c r="Y260" s="18">
        <f t="shared" si="36"/>
        <v>0.8772826873310825</v>
      </c>
      <c r="Z260" s="18">
        <f t="shared" si="37"/>
        <v>0</v>
      </c>
      <c r="AA260" s="18">
        <f t="shared" si="38"/>
        <v>0.8772826873310825</v>
      </c>
    </row>
    <row r="261" spans="1:27" hidden="1" outlineLevel="4" x14ac:dyDescent="0.35">
      <c r="A261" s="14" t="s">
        <v>279</v>
      </c>
      <c r="B261" s="14" t="s">
        <v>313</v>
      </c>
      <c r="C261" s="14" t="s">
        <v>30</v>
      </c>
      <c r="D261" s="14" t="s">
        <v>47</v>
      </c>
      <c r="E261" s="14" t="s">
        <v>32</v>
      </c>
      <c r="F261" s="14" t="s">
        <v>33</v>
      </c>
      <c r="G261" s="14" t="s">
        <v>34</v>
      </c>
      <c r="H261" s="14" t="s">
        <v>35</v>
      </c>
      <c r="I261" s="14" t="s">
        <v>30</v>
      </c>
      <c r="J261" s="20" t="s">
        <v>48</v>
      </c>
      <c r="K261" s="21">
        <v>91359700</v>
      </c>
      <c r="L261" s="21">
        <v>96104904</v>
      </c>
      <c r="M261" s="21">
        <v>0</v>
      </c>
      <c r="N261" s="16">
        <f t="shared" si="42"/>
        <v>96104904</v>
      </c>
      <c r="O261" s="21">
        <v>0</v>
      </c>
      <c r="P261" s="21">
        <v>0</v>
      </c>
      <c r="Q261" s="21">
        <v>0</v>
      </c>
      <c r="R261" s="21">
        <v>211460.15</v>
      </c>
      <c r="S261" s="21">
        <v>211460.15</v>
      </c>
      <c r="T261" s="21">
        <v>95893443.849999994</v>
      </c>
      <c r="U261" s="21">
        <v>95893443.849999994</v>
      </c>
      <c r="V261" s="21">
        <v>0</v>
      </c>
      <c r="W261" s="17">
        <f t="shared" si="43"/>
        <v>95893443.849999994</v>
      </c>
      <c r="X261" s="18">
        <f t="shared" si="35"/>
        <v>2.2003055119851115E-3</v>
      </c>
      <c r="Y261" s="18">
        <f t="shared" si="36"/>
        <v>2.2003055119851115E-3</v>
      </c>
      <c r="Z261" s="18">
        <f t="shared" si="37"/>
        <v>0</v>
      </c>
      <c r="AA261" s="18">
        <f t="shared" si="38"/>
        <v>2.2003055119851115E-3</v>
      </c>
    </row>
    <row r="262" spans="1:27" hidden="1" outlineLevel="4" x14ac:dyDescent="0.35">
      <c r="A262" s="14" t="s">
        <v>279</v>
      </c>
      <c r="B262" s="14" t="s">
        <v>313</v>
      </c>
      <c r="C262" s="14" t="s">
        <v>30</v>
      </c>
      <c r="D262" s="14" t="s">
        <v>49</v>
      </c>
      <c r="E262" s="14" t="s">
        <v>32</v>
      </c>
      <c r="F262" s="14" t="s">
        <v>33</v>
      </c>
      <c r="G262" s="14" t="s">
        <v>34</v>
      </c>
      <c r="H262" s="14" t="s">
        <v>35</v>
      </c>
      <c r="I262" s="14" t="s">
        <v>30</v>
      </c>
      <c r="J262" s="20" t="s">
        <v>50</v>
      </c>
      <c r="K262" s="21">
        <v>81193750</v>
      </c>
      <c r="L262" s="21">
        <v>81193750</v>
      </c>
      <c r="M262" s="21">
        <v>0</v>
      </c>
      <c r="N262" s="16">
        <f t="shared" si="42"/>
        <v>81193750</v>
      </c>
      <c r="O262" s="21">
        <v>0</v>
      </c>
      <c r="P262" s="21">
        <v>0</v>
      </c>
      <c r="Q262" s="21">
        <v>0</v>
      </c>
      <c r="R262" s="21">
        <v>80179701.260000005</v>
      </c>
      <c r="S262" s="21">
        <v>80179701.260000005</v>
      </c>
      <c r="T262" s="21">
        <v>1014048.74</v>
      </c>
      <c r="U262" s="21">
        <v>1014048.74</v>
      </c>
      <c r="V262" s="21">
        <v>0</v>
      </c>
      <c r="W262" s="17">
        <f t="shared" si="43"/>
        <v>1014048.74</v>
      </c>
      <c r="X262" s="18">
        <f t="shared" si="35"/>
        <v>0.98751075372180752</v>
      </c>
      <c r="Y262" s="18">
        <f t="shared" si="36"/>
        <v>0.98751075372180752</v>
      </c>
      <c r="Z262" s="18">
        <f t="shared" si="37"/>
        <v>0</v>
      </c>
      <c r="AA262" s="18">
        <f t="shared" si="38"/>
        <v>0.98751075372180752</v>
      </c>
    </row>
    <row r="263" spans="1:27" hidden="1" outlineLevel="4" x14ac:dyDescent="0.35">
      <c r="A263" s="14" t="s">
        <v>279</v>
      </c>
      <c r="B263" s="14" t="s">
        <v>313</v>
      </c>
      <c r="C263" s="14" t="s">
        <v>30</v>
      </c>
      <c r="D263" s="14" t="s">
        <v>51</v>
      </c>
      <c r="E263" s="14" t="s">
        <v>32</v>
      </c>
      <c r="F263" s="14" t="s">
        <v>33</v>
      </c>
      <c r="G263" s="14" t="s">
        <v>34</v>
      </c>
      <c r="H263" s="14" t="s">
        <v>35</v>
      </c>
      <c r="I263" s="14" t="s">
        <v>30</v>
      </c>
      <c r="J263" s="20" t="s">
        <v>52</v>
      </c>
      <c r="K263" s="21">
        <v>123039558</v>
      </c>
      <c r="L263" s="21">
        <v>114790588</v>
      </c>
      <c r="M263" s="21">
        <v>0</v>
      </c>
      <c r="N263" s="16">
        <f t="shared" si="42"/>
        <v>114790588</v>
      </c>
      <c r="O263" s="21">
        <v>0</v>
      </c>
      <c r="P263" s="21">
        <v>0</v>
      </c>
      <c r="Q263" s="21">
        <v>0</v>
      </c>
      <c r="R263" s="21">
        <v>100237570.38</v>
      </c>
      <c r="S263" s="21">
        <v>100237570.38</v>
      </c>
      <c r="T263" s="21">
        <v>14553017.619999999</v>
      </c>
      <c r="U263" s="21">
        <v>14553017.619999999</v>
      </c>
      <c r="V263" s="21">
        <v>0</v>
      </c>
      <c r="W263" s="17">
        <f t="shared" si="43"/>
        <v>14553017.619999999</v>
      </c>
      <c r="X263" s="18">
        <f t="shared" si="35"/>
        <v>0.8732211597348033</v>
      </c>
      <c r="Y263" s="18">
        <f t="shared" si="36"/>
        <v>0.8732211597348033</v>
      </c>
      <c r="Z263" s="18">
        <f t="shared" si="37"/>
        <v>0</v>
      </c>
      <c r="AA263" s="18">
        <f t="shared" si="38"/>
        <v>0.8732211597348033</v>
      </c>
    </row>
    <row r="264" spans="1:27" hidden="1" outlineLevel="4" x14ac:dyDescent="0.35">
      <c r="A264" s="14" t="s">
        <v>279</v>
      </c>
      <c r="B264" s="14" t="s">
        <v>313</v>
      </c>
      <c r="C264" s="14" t="s">
        <v>30</v>
      </c>
      <c r="D264" s="14" t="s">
        <v>53</v>
      </c>
      <c r="E264" s="14" t="s">
        <v>54</v>
      </c>
      <c r="F264" s="14" t="s">
        <v>33</v>
      </c>
      <c r="G264" s="14" t="s">
        <v>55</v>
      </c>
      <c r="H264" s="14" t="s">
        <v>35</v>
      </c>
      <c r="I264" s="14" t="s">
        <v>30</v>
      </c>
      <c r="J264" s="20" t="s">
        <v>56</v>
      </c>
      <c r="K264" s="21">
        <v>95081072</v>
      </c>
      <c r="L264" s="21">
        <v>103442317</v>
      </c>
      <c r="M264" s="21">
        <v>0</v>
      </c>
      <c r="N264" s="16">
        <f t="shared" si="42"/>
        <v>103442317</v>
      </c>
      <c r="O264" s="21">
        <v>0</v>
      </c>
      <c r="P264" s="21">
        <v>14596382</v>
      </c>
      <c r="Q264" s="21">
        <v>0</v>
      </c>
      <c r="R264" s="21">
        <v>88845935</v>
      </c>
      <c r="S264" s="21">
        <v>88845935</v>
      </c>
      <c r="T264" s="21">
        <v>0</v>
      </c>
      <c r="U264" s="21">
        <v>0</v>
      </c>
      <c r="V264" s="21">
        <v>0</v>
      </c>
      <c r="W264" s="17">
        <f t="shared" si="43"/>
        <v>0</v>
      </c>
      <c r="X264" s="18">
        <f t="shared" si="35"/>
        <v>0.85889351260374414</v>
      </c>
      <c r="Y264" s="18">
        <f t="shared" si="36"/>
        <v>0.85889351260374414</v>
      </c>
      <c r="Z264" s="18">
        <f t="shared" si="37"/>
        <v>0.14110648739625584</v>
      </c>
      <c r="AA264" s="18">
        <f t="shared" si="38"/>
        <v>1</v>
      </c>
    </row>
    <row r="265" spans="1:27" hidden="1" outlineLevel="4" x14ac:dyDescent="0.35">
      <c r="A265" s="14" t="s">
        <v>279</v>
      </c>
      <c r="B265" s="14" t="s">
        <v>313</v>
      </c>
      <c r="C265" s="14" t="s">
        <v>30</v>
      </c>
      <c r="D265" s="14" t="s">
        <v>57</v>
      </c>
      <c r="E265" s="14" t="s">
        <v>54</v>
      </c>
      <c r="F265" s="14" t="s">
        <v>33</v>
      </c>
      <c r="G265" s="14" t="s">
        <v>55</v>
      </c>
      <c r="H265" s="14" t="s">
        <v>35</v>
      </c>
      <c r="I265" s="14" t="s">
        <v>30</v>
      </c>
      <c r="J265" s="20" t="s">
        <v>58</v>
      </c>
      <c r="K265" s="21">
        <v>5139517</v>
      </c>
      <c r="L265" s="21">
        <v>7589517</v>
      </c>
      <c r="M265" s="21">
        <v>0</v>
      </c>
      <c r="N265" s="16">
        <f t="shared" si="42"/>
        <v>7589517</v>
      </c>
      <c r="O265" s="21">
        <v>0</v>
      </c>
      <c r="P265" s="21">
        <v>2787028</v>
      </c>
      <c r="Q265" s="21">
        <v>0</v>
      </c>
      <c r="R265" s="21">
        <v>4802489</v>
      </c>
      <c r="S265" s="21">
        <v>4802489</v>
      </c>
      <c r="T265" s="21">
        <v>0</v>
      </c>
      <c r="U265" s="21">
        <v>0</v>
      </c>
      <c r="V265" s="21">
        <v>0</v>
      </c>
      <c r="W265" s="17">
        <f t="shared" si="43"/>
        <v>0</v>
      </c>
      <c r="X265" s="18">
        <f t="shared" ref="X265:X328" si="49">+IF(L265=0,0,R265/L265)</f>
        <v>0.63277926645397853</v>
      </c>
      <c r="Y265" s="18">
        <f t="shared" ref="Y265:Y328" si="50">+IF(N265=0,0,R265/N265)</f>
        <v>0.63277926645397853</v>
      </c>
      <c r="Z265" s="18">
        <f t="shared" ref="Z265:Z328" si="51">+IF(N265=0,0,(O265+P265+Q265)/N265)</f>
        <v>0.36722073354602142</v>
      </c>
      <c r="AA265" s="18">
        <f t="shared" ref="AA265:AA328" si="52">+Y265+Z265</f>
        <v>1</v>
      </c>
    </row>
    <row r="266" spans="1:27" hidden="1" outlineLevel="4" x14ac:dyDescent="0.35">
      <c r="A266" s="14" t="s">
        <v>279</v>
      </c>
      <c r="B266" s="14" t="s">
        <v>313</v>
      </c>
      <c r="C266" s="14" t="s">
        <v>30</v>
      </c>
      <c r="D266" s="14" t="s">
        <v>59</v>
      </c>
      <c r="E266" s="14" t="s">
        <v>54</v>
      </c>
      <c r="F266" s="14" t="s">
        <v>33</v>
      </c>
      <c r="G266" s="14" t="s">
        <v>55</v>
      </c>
      <c r="H266" s="14" t="s">
        <v>35</v>
      </c>
      <c r="I266" s="14" t="s">
        <v>30</v>
      </c>
      <c r="J266" s="20" t="s">
        <v>60</v>
      </c>
      <c r="K266" s="21">
        <v>17196735</v>
      </c>
      <c r="L266" s="21">
        <v>17196735</v>
      </c>
      <c r="M266" s="21">
        <v>0</v>
      </c>
      <c r="N266" s="16">
        <f t="shared" si="42"/>
        <v>17196735</v>
      </c>
      <c r="O266" s="21">
        <v>0</v>
      </c>
      <c r="P266" s="21">
        <v>4971607</v>
      </c>
      <c r="Q266" s="21">
        <v>0</v>
      </c>
      <c r="R266" s="21">
        <v>12225128</v>
      </c>
      <c r="S266" s="21">
        <v>12225128</v>
      </c>
      <c r="T266" s="21">
        <v>0</v>
      </c>
      <c r="U266" s="21">
        <v>0</v>
      </c>
      <c r="V266" s="21">
        <v>0</v>
      </c>
      <c r="W266" s="17">
        <f t="shared" si="43"/>
        <v>0</v>
      </c>
      <c r="X266" s="18">
        <f t="shared" si="49"/>
        <v>0.71089820247855184</v>
      </c>
      <c r="Y266" s="18">
        <f t="shared" si="50"/>
        <v>0.71089820247855184</v>
      </c>
      <c r="Z266" s="18">
        <f t="shared" si="51"/>
        <v>0.2891017975214481</v>
      </c>
      <c r="AA266" s="18">
        <f t="shared" si="52"/>
        <v>1</v>
      </c>
    </row>
    <row r="267" spans="1:27" hidden="1" outlineLevel="4" x14ac:dyDescent="0.35">
      <c r="A267" s="14" t="s">
        <v>279</v>
      </c>
      <c r="B267" s="14" t="s">
        <v>313</v>
      </c>
      <c r="C267" s="14" t="s">
        <v>30</v>
      </c>
      <c r="D267" s="14" t="s">
        <v>61</v>
      </c>
      <c r="E267" s="14" t="s">
        <v>54</v>
      </c>
      <c r="F267" s="14" t="s">
        <v>33</v>
      </c>
      <c r="G267" s="14" t="s">
        <v>55</v>
      </c>
      <c r="H267" s="14" t="s">
        <v>35</v>
      </c>
      <c r="I267" s="14" t="s">
        <v>30</v>
      </c>
      <c r="J267" s="20" t="s">
        <v>62</v>
      </c>
      <c r="K267" s="21">
        <v>30837104</v>
      </c>
      <c r="L267" s="21">
        <v>34037104</v>
      </c>
      <c r="M267" s="21">
        <v>0</v>
      </c>
      <c r="N267" s="16">
        <f t="shared" si="42"/>
        <v>34037104</v>
      </c>
      <c r="O267" s="21">
        <v>0</v>
      </c>
      <c r="P267" s="21">
        <v>5222170</v>
      </c>
      <c r="Q267" s="21">
        <v>0</v>
      </c>
      <c r="R267" s="21">
        <v>28814934</v>
      </c>
      <c r="S267" s="21">
        <v>28814934</v>
      </c>
      <c r="T267" s="21">
        <v>0</v>
      </c>
      <c r="U267" s="21">
        <v>0</v>
      </c>
      <c r="V267" s="21">
        <v>0</v>
      </c>
      <c r="W267" s="17">
        <f t="shared" si="43"/>
        <v>0</v>
      </c>
      <c r="X267" s="18">
        <f t="shared" si="49"/>
        <v>0.84657419738177486</v>
      </c>
      <c r="Y267" s="18">
        <f t="shared" si="50"/>
        <v>0.84657419738177486</v>
      </c>
      <c r="Z267" s="18">
        <f t="shared" si="51"/>
        <v>0.15342580261822511</v>
      </c>
      <c r="AA267" s="18">
        <f t="shared" si="52"/>
        <v>1</v>
      </c>
    </row>
    <row r="268" spans="1:27" hidden="1" outlineLevel="4" x14ac:dyDescent="0.35">
      <c r="A268" s="14" t="s">
        <v>279</v>
      </c>
      <c r="B268" s="14" t="s">
        <v>313</v>
      </c>
      <c r="C268" s="14" t="s">
        <v>30</v>
      </c>
      <c r="D268" s="14" t="s">
        <v>63</v>
      </c>
      <c r="E268" s="14" t="s">
        <v>54</v>
      </c>
      <c r="F268" s="14" t="s">
        <v>33</v>
      </c>
      <c r="G268" s="14" t="s">
        <v>55</v>
      </c>
      <c r="H268" s="14" t="s">
        <v>35</v>
      </c>
      <c r="I268" s="14" t="s">
        <v>30</v>
      </c>
      <c r="J268" s="20" t="s">
        <v>64</v>
      </c>
      <c r="K268" s="21">
        <v>15418552</v>
      </c>
      <c r="L268" s="21">
        <v>17518552</v>
      </c>
      <c r="M268" s="21">
        <v>0</v>
      </c>
      <c r="N268" s="16">
        <f t="shared" si="42"/>
        <v>17518552</v>
      </c>
      <c r="O268" s="21">
        <v>0</v>
      </c>
      <c r="P268" s="21">
        <v>3111102</v>
      </c>
      <c r="Q268" s="21">
        <v>0</v>
      </c>
      <c r="R268" s="21">
        <v>14407450</v>
      </c>
      <c r="S268" s="21">
        <v>14407450</v>
      </c>
      <c r="T268" s="21">
        <v>0</v>
      </c>
      <c r="U268" s="21">
        <v>0</v>
      </c>
      <c r="V268" s="21">
        <v>0</v>
      </c>
      <c r="W268" s="17">
        <f t="shared" si="43"/>
        <v>0</v>
      </c>
      <c r="X268" s="18">
        <f t="shared" si="49"/>
        <v>0.82241100748509355</v>
      </c>
      <c r="Y268" s="18">
        <f t="shared" si="50"/>
        <v>0.82241100748509355</v>
      </c>
      <c r="Z268" s="18">
        <f t="shared" si="51"/>
        <v>0.17758899251490648</v>
      </c>
      <c r="AA268" s="18">
        <f t="shared" si="52"/>
        <v>1</v>
      </c>
    </row>
    <row r="269" spans="1:27" hidden="1" outlineLevel="4" x14ac:dyDescent="0.35">
      <c r="A269" s="14" t="s">
        <v>279</v>
      </c>
      <c r="B269" s="14" t="s">
        <v>313</v>
      </c>
      <c r="C269" s="14" t="s">
        <v>30</v>
      </c>
      <c r="D269" s="14" t="s">
        <v>65</v>
      </c>
      <c r="E269" s="14" t="s">
        <v>54</v>
      </c>
      <c r="F269" s="14" t="s">
        <v>33</v>
      </c>
      <c r="G269" s="14" t="s">
        <v>55</v>
      </c>
      <c r="H269" s="14" t="s">
        <v>35</v>
      </c>
      <c r="I269" s="14" t="s">
        <v>30</v>
      </c>
      <c r="J269" s="20" t="s">
        <v>66</v>
      </c>
      <c r="K269" s="21">
        <v>40052848</v>
      </c>
      <c r="L269" s="21">
        <v>43550613.140000001</v>
      </c>
      <c r="M269" s="21">
        <v>0</v>
      </c>
      <c r="N269" s="16">
        <f t="shared" si="42"/>
        <v>43550613.140000001</v>
      </c>
      <c r="O269" s="21">
        <v>0</v>
      </c>
      <c r="P269" s="21">
        <v>0</v>
      </c>
      <c r="Q269" s="21">
        <v>0</v>
      </c>
      <c r="R269" s="21">
        <v>40052848</v>
      </c>
      <c r="S269" s="21">
        <v>40052848</v>
      </c>
      <c r="T269" s="21">
        <v>3497765.14</v>
      </c>
      <c r="U269" s="21">
        <v>3497765.14</v>
      </c>
      <c r="V269" s="21">
        <v>0</v>
      </c>
      <c r="W269" s="17">
        <f t="shared" si="43"/>
        <v>3497765.14</v>
      </c>
      <c r="X269" s="18">
        <f t="shared" si="49"/>
        <v>0.91968505405983814</v>
      </c>
      <c r="Y269" s="18">
        <f t="shared" si="50"/>
        <v>0.91968505405983814</v>
      </c>
      <c r="Z269" s="18">
        <f t="shared" si="51"/>
        <v>0</v>
      </c>
      <c r="AA269" s="18">
        <f t="shared" si="52"/>
        <v>0.91968505405983814</v>
      </c>
    </row>
    <row r="270" spans="1:27" hidden="1" outlineLevel="3" x14ac:dyDescent="0.35">
      <c r="A270" s="35"/>
      <c r="B270" s="37"/>
      <c r="C270" s="36" t="s">
        <v>491</v>
      </c>
      <c r="D270" s="37"/>
      <c r="E270" s="37"/>
      <c r="F270" s="37"/>
      <c r="G270" s="37"/>
      <c r="H270" s="37"/>
      <c r="I270" s="37"/>
      <c r="J270" s="38"/>
      <c r="K270" s="39">
        <f t="shared" ref="K270:W270" si="53">SUBTOTAL(9,K256:K269)</f>
        <v>1394026419</v>
      </c>
      <c r="L270" s="39">
        <f t="shared" si="53"/>
        <v>1434977869.1400001</v>
      </c>
      <c r="M270" s="39">
        <f t="shared" si="53"/>
        <v>0</v>
      </c>
      <c r="N270" s="39">
        <f t="shared" si="53"/>
        <v>1434977869.1400001</v>
      </c>
      <c r="O270" s="39">
        <f t="shared" si="53"/>
        <v>0</v>
      </c>
      <c r="P270" s="39">
        <f t="shared" si="53"/>
        <v>30688289</v>
      </c>
      <c r="Q270" s="39">
        <f t="shared" si="53"/>
        <v>0</v>
      </c>
      <c r="R270" s="39">
        <f t="shared" si="53"/>
        <v>1142623108.4699998</v>
      </c>
      <c r="S270" s="39">
        <f t="shared" si="53"/>
        <v>1142623108.4699998</v>
      </c>
      <c r="T270" s="39">
        <f t="shared" si="53"/>
        <v>261666471.66999999</v>
      </c>
      <c r="U270" s="39">
        <f t="shared" si="53"/>
        <v>261666471.66999999</v>
      </c>
      <c r="V270" s="39">
        <f t="shared" si="53"/>
        <v>0</v>
      </c>
      <c r="W270" s="40">
        <f t="shared" si="53"/>
        <v>261666471.66999999</v>
      </c>
      <c r="X270" s="41">
        <f t="shared" si="49"/>
        <v>0.79626531742596696</v>
      </c>
      <c r="Y270" s="41">
        <f t="shared" si="50"/>
        <v>0.79626531742596696</v>
      </c>
      <c r="Z270" s="41">
        <f t="shared" si="51"/>
        <v>2.1385897065013183E-2</v>
      </c>
      <c r="AA270" s="41">
        <f t="shared" si="52"/>
        <v>0.8176512144909801</v>
      </c>
    </row>
    <row r="271" spans="1:27" hidden="1" outlineLevel="4" x14ac:dyDescent="0.35">
      <c r="A271" s="14" t="s">
        <v>279</v>
      </c>
      <c r="B271" s="14" t="s">
        <v>313</v>
      </c>
      <c r="C271" s="14" t="s">
        <v>67</v>
      </c>
      <c r="D271" s="14" t="s">
        <v>73</v>
      </c>
      <c r="E271" s="14" t="s">
        <v>32</v>
      </c>
      <c r="F271" s="14" t="s">
        <v>33</v>
      </c>
      <c r="G271" s="14" t="s">
        <v>69</v>
      </c>
      <c r="H271" s="14" t="s">
        <v>35</v>
      </c>
      <c r="I271" s="14" t="s">
        <v>30</v>
      </c>
      <c r="J271" s="20" t="s">
        <v>74</v>
      </c>
      <c r="K271" s="21">
        <v>700000</v>
      </c>
      <c r="L271" s="21">
        <v>755000</v>
      </c>
      <c r="M271" s="21">
        <v>0</v>
      </c>
      <c r="N271" s="16">
        <f t="shared" si="42"/>
        <v>755000</v>
      </c>
      <c r="O271" s="21">
        <v>0</v>
      </c>
      <c r="P271" s="21">
        <v>0</v>
      </c>
      <c r="Q271" s="21">
        <v>0</v>
      </c>
      <c r="R271" s="21">
        <v>0</v>
      </c>
      <c r="S271" s="21">
        <v>0</v>
      </c>
      <c r="T271" s="21">
        <v>755000</v>
      </c>
      <c r="U271" s="21">
        <v>755000</v>
      </c>
      <c r="V271" s="21">
        <v>0</v>
      </c>
      <c r="W271" s="17">
        <f t="shared" si="43"/>
        <v>755000</v>
      </c>
      <c r="X271" s="18">
        <f t="shared" si="49"/>
        <v>0</v>
      </c>
      <c r="Y271" s="18">
        <f t="shared" si="50"/>
        <v>0</v>
      </c>
      <c r="Z271" s="18">
        <f t="shared" si="51"/>
        <v>0</v>
      </c>
      <c r="AA271" s="18">
        <f t="shared" si="52"/>
        <v>0</v>
      </c>
    </row>
    <row r="272" spans="1:27" hidden="1" outlineLevel="4" x14ac:dyDescent="0.35">
      <c r="A272" s="14" t="s">
        <v>279</v>
      </c>
      <c r="B272" s="14" t="s">
        <v>313</v>
      </c>
      <c r="C272" s="14" t="s">
        <v>67</v>
      </c>
      <c r="D272" s="14" t="s">
        <v>203</v>
      </c>
      <c r="E272" s="14" t="s">
        <v>32</v>
      </c>
      <c r="F272" s="14" t="s">
        <v>33</v>
      </c>
      <c r="G272" s="14" t="s">
        <v>69</v>
      </c>
      <c r="H272" s="14" t="s">
        <v>35</v>
      </c>
      <c r="I272" s="14" t="s">
        <v>30</v>
      </c>
      <c r="J272" s="20" t="s">
        <v>204</v>
      </c>
      <c r="K272" s="21">
        <v>1300000</v>
      </c>
      <c r="L272" s="21">
        <v>1235000</v>
      </c>
      <c r="M272" s="21">
        <v>0</v>
      </c>
      <c r="N272" s="16">
        <f t="shared" si="42"/>
        <v>1235000</v>
      </c>
      <c r="O272" s="21">
        <v>0</v>
      </c>
      <c r="P272" s="21">
        <v>0</v>
      </c>
      <c r="Q272" s="21">
        <v>0</v>
      </c>
      <c r="R272" s="21">
        <v>657538.78</v>
      </c>
      <c r="S272" s="21">
        <v>591747.34</v>
      </c>
      <c r="T272" s="21">
        <v>577461.22</v>
      </c>
      <c r="U272" s="21">
        <v>577461.22</v>
      </c>
      <c r="V272" s="21">
        <v>350000</v>
      </c>
      <c r="W272" s="17">
        <f t="shared" si="43"/>
        <v>577461.22</v>
      </c>
      <c r="X272" s="18">
        <f t="shared" si="49"/>
        <v>0.53242006477732795</v>
      </c>
      <c r="Y272" s="18">
        <f t="shared" si="50"/>
        <v>0.53242006477732795</v>
      </c>
      <c r="Z272" s="18">
        <f t="shared" si="51"/>
        <v>0</v>
      </c>
      <c r="AA272" s="18">
        <f t="shared" si="52"/>
        <v>0.53242006477732795</v>
      </c>
    </row>
    <row r="273" spans="1:27" hidden="1" outlineLevel="4" x14ac:dyDescent="0.35">
      <c r="A273" s="14" t="s">
        <v>279</v>
      </c>
      <c r="B273" s="14" t="s">
        <v>313</v>
      </c>
      <c r="C273" s="14" t="s">
        <v>67</v>
      </c>
      <c r="D273" s="14" t="s">
        <v>75</v>
      </c>
      <c r="E273" s="14" t="s">
        <v>32</v>
      </c>
      <c r="F273" s="14" t="s">
        <v>33</v>
      </c>
      <c r="G273" s="14" t="s">
        <v>69</v>
      </c>
      <c r="H273" s="14" t="s">
        <v>35</v>
      </c>
      <c r="I273" s="14" t="s">
        <v>30</v>
      </c>
      <c r="J273" s="20" t="s">
        <v>76</v>
      </c>
      <c r="K273" s="21">
        <v>0</v>
      </c>
      <c r="L273" s="21">
        <v>20000</v>
      </c>
      <c r="M273" s="21">
        <v>0</v>
      </c>
      <c r="N273" s="16">
        <f t="shared" si="42"/>
        <v>20000</v>
      </c>
      <c r="O273" s="21">
        <v>0</v>
      </c>
      <c r="P273" s="21">
        <v>0</v>
      </c>
      <c r="Q273" s="21">
        <v>0</v>
      </c>
      <c r="R273" s="21">
        <v>10000</v>
      </c>
      <c r="S273" s="21">
        <v>10000</v>
      </c>
      <c r="T273" s="21">
        <v>10000</v>
      </c>
      <c r="U273" s="21">
        <v>10000</v>
      </c>
      <c r="V273" s="21">
        <v>10000</v>
      </c>
      <c r="W273" s="17">
        <f t="shared" si="43"/>
        <v>10000</v>
      </c>
      <c r="X273" s="18">
        <f t="shared" si="49"/>
        <v>0.5</v>
      </c>
      <c r="Y273" s="18">
        <f t="shared" si="50"/>
        <v>0.5</v>
      </c>
      <c r="Z273" s="18">
        <f t="shared" si="51"/>
        <v>0</v>
      </c>
      <c r="AA273" s="18">
        <f t="shared" si="52"/>
        <v>0.5</v>
      </c>
    </row>
    <row r="274" spans="1:27" hidden="1" outlineLevel="4" x14ac:dyDescent="0.35">
      <c r="A274" s="14" t="s">
        <v>279</v>
      </c>
      <c r="B274" s="14" t="s">
        <v>313</v>
      </c>
      <c r="C274" s="14" t="s">
        <v>67</v>
      </c>
      <c r="D274" s="14" t="s">
        <v>209</v>
      </c>
      <c r="E274" s="14" t="s">
        <v>32</v>
      </c>
      <c r="F274" s="14" t="s">
        <v>33</v>
      </c>
      <c r="G274" s="14" t="s">
        <v>69</v>
      </c>
      <c r="H274" s="14" t="s">
        <v>35</v>
      </c>
      <c r="I274" s="14" t="s">
        <v>30</v>
      </c>
      <c r="J274" s="20" t="s">
        <v>314</v>
      </c>
      <c r="K274" s="21">
        <v>169100000</v>
      </c>
      <c r="L274" s="21">
        <v>183228936</v>
      </c>
      <c r="M274" s="21">
        <v>0</v>
      </c>
      <c r="N274" s="16">
        <f t="shared" si="42"/>
        <v>183228936</v>
      </c>
      <c r="O274" s="21">
        <v>0</v>
      </c>
      <c r="P274" s="21">
        <v>0</v>
      </c>
      <c r="Q274" s="21">
        <v>0</v>
      </c>
      <c r="R274" s="21">
        <v>129969941.52</v>
      </c>
      <c r="S274" s="21">
        <v>114443840</v>
      </c>
      <c r="T274" s="21">
        <v>53258994.479999997</v>
      </c>
      <c r="U274" s="21">
        <v>53258994.479999997</v>
      </c>
      <c r="V274" s="21">
        <v>6822031</v>
      </c>
      <c r="W274" s="17">
        <f t="shared" si="43"/>
        <v>53258994.479999997</v>
      </c>
      <c r="X274" s="18">
        <f t="shared" si="49"/>
        <v>0.7093308751189823</v>
      </c>
      <c r="Y274" s="18">
        <f t="shared" si="50"/>
        <v>0.7093308751189823</v>
      </c>
      <c r="Z274" s="18">
        <f t="shared" si="51"/>
        <v>0</v>
      </c>
      <c r="AA274" s="18">
        <f t="shared" si="52"/>
        <v>0.7093308751189823</v>
      </c>
    </row>
    <row r="275" spans="1:27" hidden="1" outlineLevel="4" x14ac:dyDescent="0.35">
      <c r="A275" s="14" t="s">
        <v>279</v>
      </c>
      <c r="B275" s="14" t="s">
        <v>313</v>
      </c>
      <c r="C275" s="14" t="s">
        <v>67</v>
      </c>
      <c r="D275" s="14" t="s">
        <v>79</v>
      </c>
      <c r="E275" s="14" t="s">
        <v>32</v>
      </c>
      <c r="F275" s="14" t="s">
        <v>33</v>
      </c>
      <c r="G275" s="14" t="s">
        <v>69</v>
      </c>
      <c r="H275" s="14" t="s">
        <v>35</v>
      </c>
      <c r="I275" s="14" t="s">
        <v>30</v>
      </c>
      <c r="J275" s="20" t="s">
        <v>80</v>
      </c>
      <c r="K275" s="21">
        <v>3263226</v>
      </c>
      <c r="L275" s="21">
        <v>1887019</v>
      </c>
      <c r="M275" s="21">
        <v>0</v>
      </c>
      <c r="N275" s="16">
        <f t="shared" si="42"/>
        <v>1887019</v>
      </c>
      <c r="O275" s="21">
        <v>0</v>
      </c>
      <c r="P275" s="21">
        <v>0</v>
      </c>
      <c r="Q275" s="21">
        <v>0</v>
      </c>
      <c r="R275" s="21">
        <v>218480</v>
      </c>
      <c r="S275" s="21">
        <v>218480</v>
      </c>
      <c r="T275" s="21">
        <v>1668539</v>
      </c>
      <c r="U275" s="21">
        <v>1668539</v>
      </c>
      <c r="V275" s="21">
        <v>1408077</v>
      </c>
      <c r="W275" s="17">
        <f t="shared" si="43"/>
        <v>1668539</v>
      </c>
      <c r="X275" s="18">
        <f t="shared" si="49"/>
        <v>0.11578049823557686</v>
      </c>
      <c r="Y275" s="18">
        <f t="shared" si="50"/>
        <v>0.11578049823557686</v>
      </c>
      <c r="Z275" s="18">
        <f t="shared" si="51"/>
        <v>0</v>
      </c>
      <c r="AA275" s="18">
        <f t="shared" si="52"/>
        <v>0.11578049823557686</v>
      </c>
    </row>
    <row r="276" spans="1:27" hidden="1" outlineLevel="4" x14ac:dyDescent="0.35">
      <c r="A276" s="14" t="s">
        <v>279</v>
      </c>
      <c r="B276" s="14" t="s">
        <v>313</v>
      </c>
      <c r="C276" s="14" t="s">
        <v>67</v>
      </c>
      <c r="D276" s="14" t="s">
        <v>81</v>
      </c>
      <c r="E276" s="14" t="s">
        <v>32</v>
      </c>
      <c r="F276" s="14" t="s">
        <v>33</v>
      </c>
      <c r="G276" s="14" t="s">
        <v>69</v>
      </c>
      <c r="H276" s="14" t="s">
        <v>35</v>
      </c>
      <c r="I276" s="14" t="s">
        <v>30</v>
      </c>
      <c r="J276" s="20" t="s">
        <v>82</v>
      </c>
      <c r="K276" s="21">
        <v>28199000</v>
      </c>
      <c r="L276" s="21">
        <v>13788271</v>
      </c>
      <c r="M276" s="21">
        <v>0</v>
      </c>
      <c r="N276" s="16">
        <f t="shared" si="42"/>
        <v>13788271</v>
      </c>
      <c r="O276" s="21">
        <v>0</v>
      </c>
      <c r="P276" s="21">
        <v>0</v>
      </c>
      <c r="Q276" s="21">
        <v>0</v>
      </c>
      <c r="R276" s="21">
        <v>3648500</v>
      </c>
      <c r="S276" s="21">
        <v>3648500</v>
      </c>
      <c r="T276" s="21">
        <v>10139771</v>
      </c>
      <c r="U276" s="21">
        <v>10139771</v>
      </c>
      <c r="V276" s="21">
        <v>5283893</v>
      </c>
      <c r="W276" s="17">
        <f t="shared" si="43"/>
        <v>10139771</v>
      </c>
      <c r="X276" s="18">
        <f t="shared" si="49"/>
        <v>0.26460895640940041</v>
      </c>
      <c r="Y276" s="18">
        <f t="shared" si="50"/>
        <v>0.26460895640940041</v>
      </c>
      <c r="Z276" s="18">
        <f t="shared" si="51"/>
        <v>0</v>
      </c>
      <c r="AA276" s="18">
        <f t="shared" si="52"/>
        <v>0.26460895640940041</v>
      </c>
    </row>
    <row r="277" spans="1:27" hidden="1" outlineLevel="4" x14ac:dyDescent="0.35">
      <c r="A277" s="14" t="s">
        <v>279</v>
      </c>
      <c r="B277" s="14" t="s">
        <v>313</v>
      </c>
      <c r="C277" s="14" t="s">
        <v>67</v>
      </c>
      <c r="D277" s="14" t="s">
        <v>83</v>
      </c>
      <c r="E277" s="14" t="s">
        <v>32</v>
      </c>
      <c r="F277" s="14" t="s">
        <v>33</v>
      </c>
      <c r="G277" s="14" t="s">
        <v>69</v>
      </c>
      <c r="H277" s="14" t="s">
        <v>35</v>
      </c>
      <c r="I277" s="14" t="s">
        <v>30</v>
      </c>
      <c r="J277" s="20" t="s">
        <v>84</v>
      </c>
      <c r="K277" s="21">
        <v>5400000</v>
      </c>
      <c r="L277" s="21">
        <v>2100000</v>
      </c>
      <c r="M277" s="21">
        <v>0</v>
      </c>
      <c r="N277" s="16">
        <f t="shared" si="42"/>
        <v>2100000</v>
      </c>
      <c r="O277" s="21">
        <v>0</v>
      </c>
      <c r="P277" s="21">
        <v>0</v>
      </c>
      <c r="Q277" s="21">
        <v>0</v>
      </c>
      <c r="R277" s="21">
        <v>2084000.2</v>
      </c>
      <c r="S277" s="21">
        <v>2084000.2</v>
      </c>
      <c r="T277" s="21">
        <v>15999.8</v>
      </c>
      <c r="U277" s="21">
        <v>15999.8</v>
      </c>
      <c r="V277" s="21">
        <v>15999.8</v>
      </c>
      <c r="W277" s="17">
        <f t="shared" si="43"/>
        <v>15999.8</v>
      </c>
      <c r="X277" s="18">
        <f t="shared" si="49"/>
        <v>0.99238104761904755</v>
      </c>
      <c r="Y277" s="18">
        <f t="shared" si="50"/>
        <v>0.99238104761904755</v>
      </c>
      <c r="Z277" s="18">
        <f t="shared" si="51"/>
        <v>0</v>
      </c>
      <c r="AA277" s="18">
        <f t="shared" si="52"/>
        <v>0.99238104761904755</v>
      </c>
    </row>
    <row r="278" spans="1:27" hidden="1" outlineLevel="4" x14ac:dyDescent="0.35">
      <c r="A278" s="14" t="s">
        <v>279</v>
      </c>
      <c r="B278" s="14" t="s">
        <v>313</v>
      </c>
      <c r="C278" s="14" t="s">
        <v>67</v>
      </c>
      <c r="D278" s="14" t="s">
        <v>85</v>
      </c>
      <c r="E278" s="14" t="s">
        <v>32</v>
      </c>
      <c r="F278" s="14" t="s">
        <v>33</v>
      </c>
      <c r="G278" s="14" t="s">
        <v>69</v>
      </c>
      <c r="H278" s="14" t="s">
        <v>35</v>
      </c>
      <c r="I278" s="14" t="s">
        <v>30</v>
      </c>
      <c r="J278" s="20" t="s">
        <v>86</v>
      </c>
      <c r="K278" s="21">
        <v>4500000</v>
      </c>
      <c r="L278" s="21">
        <v>2266000</v>
      </c>
      <c r="M278" s="21">
        <v>0</v>
      </c>
      <c r="N278" s="16">
        <f t="shared" si="42"/>
        <v>2266000</v>
      </c>
      <c r="O278" s="21">
        <v>0</v>
      </c>
      <c r="P278" s="21">
        <v>0</v>
      </c>
      <c r="Q278" s="21">
        <v>0</v>
      </c>
      <c r="R278" s="21">
        <v>1803684.66</v>
      </c>
      <c r="S278" s="21">
        <v>1803684.66</v>
      </c>
      <c r="T278" s="21">
        <v>462315.34</v>
      </c>
      <c r="U278" s="21">
        <v>462315.34</v>
      </c>
      <c r="V278" s="21">
        <v>0</v>
      </c>
      <c r="W278" s="17">
        <f t="shared" si="43"/>
        <v>462315.34</v>
      </c>
      <c r="X278" s="18">
        <f t="shared" si="49"/>
        <v>0.79597734333627534</v>
      </c>
      <c r="Y278" s="18">
        <f t="shared" si="50"/>
        <v>0.79597734333627534</v>
      </c>
      <c r="Z278" s="18">
        <f t="shared" si="51"/>
        <v>0</v>
      </c>
      <c r="AA278" s="18">
        <f t="shared" si="52"/>
        <v>0.79597734333627534</v>
      </c>
    </row>
    <row r="279" spans="1:27" hidden="1" outlineLevel="4" x14ac:dyDescent="0.35">
      <c r="A279" s="14" t="s">
        <v>279</v>
      </c>
      <c r="B279" s="14" t="s">
        <v>313</v>
      </c>
      <c r="C279" s="14" t="s">
        <v>67</v>
      </c>
      <c r="D279" s="14" t="s">
        <v>87</v>
      </c>
      <c r="E279" s="14" t="s">
        <v>32</v>
      </c>
      <c r="F279" s="14" t="s">
        <v>33</v>
      </c>
      <c r="G279" s="14" t="s">
        <v>69</v>
      </c>
      <c r="H279" s="14" t="s">
        <v>35</v>
      </c>
      <c r="I279" s="14" t="s">
        <v>30</v>
      </c>
      <c r="J279" s="20" t="s">
        <v>88</v>
      </c>
      <c r="K279" s="21">
        <v>800000</v>
      </c>
      <c r="L279" s="21">
        <v>800000</v>
      </c>
      <c r="M279" s="21">
        <v>0</v>
      </c>
      <c r="N279" s="16">
        <f t="shared" si="42"/>
        <v>800000</v>
      </c>
      <c r="O279" s="21">
        <v>0</v>
      </c>
      <c r="P279" s="21">
        <v>0</v>
      </c>
      <c r="Q279" s="21">
        <v>0</v>
      </c>
      <c r="R279" s="21">
        <v>497496</v>
      </c>
      <c r="S279" s="21">
        <v>497495.76</v>
      </c>
      <c r="T279" s="21">
        <v>302504</v>
      </c>
      <c r="U279" s="21">
        <v>302504</v>
      </c>
      <c r="V279" s="21">
        <v>302504</v>
      </c>
      <c r="W279" s="17">
        <f t="shared" si="43"/>
        <v>302504</v>
      </c>
      <c r="X279" s="18">
        <f t="shared" si="49"/>
        <v>0.62187000000000003</v>
      </c>
      <c r="Y279" s="18">
        <f t="shared" si="50"/>
        <v>0.62187000000000003</v>
      </c>
      <c r="Z279" s="18">
        <f t="shared" si="51"/>
        <v>0</v>
      </c>
      <c r="AA279" s="18">
        <f t="shared" si="52"/>
        <v>0.62187000000000003</v>
      </c>
    </row>
    <row r="280" spans="1:27" hidden="1" outlineLevel="4" x14ac:dyDescent="0.35">
      <c r="A280" s="14" t="s">
        <v>279</v>
      </c>
      <c r="B280" s="14" t="s">
        <v>313</v>
      </c>
      <c r="C280" s="14" t="s">
        <v>67</v>
      </c>
      <c r="D280" s="14" t="s">
        <v>89</v>
      </c>
      <c r="E280" s="14" t="s">
        <v>32</v>
      </c>
      <c r="F280" s="14" t="s">
        <v>33</v>
      </c>
      <c r="G280" s="14" t="s">
        <v>69</v>
      </c>
      <c r="H280" s="14" t="s">
        <v>35</v>
      </c>
      <c r="I280" s="14" t="s">
        <v>30</v>
      </c>
      <c r="J280" s="20" t="s">
        <v>315</v>
      </c>
      <c r="K280" s="21">
        <v>60000000</v>
      </c>
      <c r="L280" s="21">
        <v>65000000</v>
      </c>
      <c r="M280" s="21">
        <v>0</v>
      </c>
      <c r="N280" s="16">
        <f t="shared" si="42"/>
        <v>65000000</v>
      </c>
      <c r="O280" s="21">
        <v>0</v>
      </c>
      <c r="P280" s="21">
        <v>0</v>
      </c>
      <c r="Q280" s="21">
        <v>0</v>
      </c>
      <c r="R280" s="21">
        <v>31948386.059999999</v>
      </c>
      <c r="S280" s="21">
        <v>22412564.460000001</v>
      </c>
      <c r="T280" s="21">
        <v>33051613.940000001</v>
      </c>
      <c r="U280" s="21">
        <v>33051613.940000001</v>
      </c>
      <c r="V280" s="21">
        <v>0</v>
      </c>
      <c r="W280" s="17">
        <f t="shared" si="43"/>
        <v>33051613.940000001</v>
      </c>
      <c r="X280" s="18">
        <f t="shared" si="49"/>
        <v>0.49151363169230766</v>
      </c>
      <c r="Y280" s="18">
        <f t="shared" si="50"/>
        <v>0.49151363169230766</v>
      </c>
      <c r="Z280" s="18">
        <f t="shared" si="51"/>
        <v>0</v>
      </c>
      <c r="AA280" s="18">
        <f t="shared" si="52"/>
        <v>0.49151363169230766</v>
      </c>
    </row>
    <row r="281" spans="1:27" hidden="1" outlineLevel="4" x14ac:dyDescent="0.35">
      <c r="A281" s="14" t="s">
        <v>279</v>
      </c>
      <c r="B281" s="14" t="s">
        <v>313</v>
      </c>
      <c r="C281" s="14" t="s">
        <v>67</v>
      </c>
      <c r="D281" s="14" t="s">
        <v>224</v>
      </c>
      <c r="E281" s="14" t="s">
        <v>32</v>
      </c>
      <c r="F281" s="14" t="s">
        <v>33</v>
      </c>
      <c r="G281" s="14" t="s">
        <v>69</v>
      </c>
      <c r="H281" s="14" t="s">
        <v>35</v>
      </c>
      <c r="I281" s="14" t="s">
        <v>30</v>
      </c>
      <c r="J281" s="20" t="s">
        <v>225</v>
      </c>
      <c r="K281" s="21">
        <v>2400000</v>
      </c>
      <c r="L281" s="21">
        <v>2400000</v>
      </c>
      <c r="M281" s="21">
        <v>0</v>
      </c>
      <c r="N281" s="16">
        <f t="shared" si="42"/>
        <v>2400000</v>
      </c>
      <c r="O281" s="21">
        <v>0</v>
      </c>
      <c r="P281" s="21">
        <v>0</v>
      </c>
      <c r="Q281" s="21">
        <v>0</v>
      </c>
      <c r="R281" s="21">
        <v>0</v>
      </c>
      <c r="S281" s="21">
        <v>0</v>
      </c>
      <c r="T281" s="21">
        <v>2400000</v>
      </c>
      <c r="U281" s="21">
        <v>2400000</v>
      </c>
      <c r="V281" s="21">
        <v>2000000</v>
      </c>
      <c r="W281" s="17">
        <f t="shared" si="43"/>
        <v>2400000</v>
      </c>
      <c r="X281" s="18">
        <f t="shared" si="49"/>
        <v>0</v>
      </c>
      <c r="Y281" s="18">
        <f t="shared" si="50"/>
        <v>0</v>
      </c>
      <c r="Z281" s="18">
        <f t="shared" si="51"/>
        <v>0</v>
      </c>
      <c r="AA281" s="18">
        <f t="shared" si="52"/>
        <v>0</v>
      </c>
    </row>
    <row r="282" spans="1:27" hidden="1" outlineLevel="4" x14ac:dyDescent="0.35">
      <c r="A282" s="14" t="s">
        <v>279</v>
      </c>
      <c r="B282" s="14" t="s">
        <v>313</v>
      </c>
      <c r="C282" s="14" t="s">
        <v>67</v>
      </c>
      <c r="D282" s="14" t="s">
        <v>91</v>
      </c>
      <c r="E282" s="14" t="s">
        <v>32</v>
      </c>
      <c r="F282" s="14" t="s">
        <v>33</v>
      </c>
      <c r="G282" s="14" t="s">
        <v>69</v>
      </c>
      <c r="H282" s="14" t="s">
        <v>35</v>
      </c>
      <c r="I282" s="14" t="s">
        <v>30</v>
      </c>
      <c r="J282" s="20" t="s">
        <v>92</v>
      </c>
      <c r="K282" s="21">
        <v>0</v>
      </c>
      <c r="L282" s="21">
        <v>1582000</v>
      </c>
      <c r="M282" s="21">
        <v>0</v>
      </c>
      <c r="N282" s="16">
        <f t="shared" si="42"/>
        <v>1582000</v>
      </c>
      <c r="O282" s="21">
        <v>0</v>
      </c>
      <c r="P282" s="21">
        <v>0</v>
      </c>
      <c r="Q282" s="21">
        <v>0</v>
      </c>
      <c r="R282" s="21">
        <v>0</v>
      </c>
      <c r="S282" s="21">
        <v>0</v>
      </c>
      <c r="T282" s="21">
        <v>1582000</v>
      </c>
      <c r="U282" s="21">
        <v>1582000</v>
      </c>
      <c r="V282" s="21">
        <v>0</v>
      </c>
      <c r="W282" s="17">
        <f t="shared" si="43"/>
        <v>1582000</v>
      </c>
      <c r="X282" s="18">
        <f t="shared" si="49"/>
        <v>0</v>
      </c>
      <c r="Y282" s="18">
        <f t="shared" si="50"/>
        <v>0</v>
      </c>
      <c r="Z282" s="18">
        <f t="shared" si="51"/>
        <v>0</v>
      </c>
      <c r="AA282" s="18">
        <f t="shared" si="52"/>
        <v>0</v>
      </c>
    </row>
    <row r="283" spans="1:27" hidden="1" outlineLevel="4" x14ac:dyDescent="0.35">
      <c r="A283" s="14" t="s">
        <v>279</v>
      </c>
      <c r="B283" s="14" t="s">
        <v>313</v>
      </c>
      <c r="C283" s="14" t="s">
        <v>67</v>
      </c>
      <c r="D283" s="14" t="s">
        <v>228</v>
      </c>
      <c r="E283" s="14" t="s">
        <v>32</v>
      </c>
      <c r="F283" s="14" t="s">
        <v>33</v>
      </c>
      <c r="G283" s="14" t="s">
        <v>118</v>
      </c>
      <c r="H283" s="14" t="s">
        <v>35</v>
      </c>
      <c r="I283" s="14" t="s">
        <v>30</v>
      </c>
      <c r="J283" s="20" t="s">
        <v>229</v>
      </c>
      <c r="K283" s="21">
        <v>200000</v>
      </c>
      <c r="L283" s="21">
        <v>200000</v>
      </c>
      <c r="M283" s="21">
        <v>0</v>
      </c>
      <c r="N283" s="16">
        <f t="shared" si="42"/>
        <v>200000</v>
      </c>
      <c r="O283" s="21">
        <v>0</v>
      </c>
      <c r="P283" s="21">
        <v>0</v>
      </c>
      <c r="Q283" s="21">
        <v>0</v>
      </c>
      <c r="R283" s="21">
        <v>0</v>
      </c>
      <c r="S283" s="21">
        <v>0</v>
      </c>
      <c r="T283" s="21">
        <v>200000</v>
      </c>
      <c r="U283" s="21">
        <v>200000</v>
      </c>
      <c r="V283" s="21">
        <v>0</v>
      </c>
      <c r="W283" s="17">
        <f t="shared" si="43"/>
        <v>200000</v>
      </c>
      <c r="X283" s="18">
        <f t="shared" si="49"/>
        <v>0</v>
      </c>
      <c r="Y283" s="18">
        <f t="shared" si="50"/>
        <v>0</v>
      </c>
      <c r="Z283" s="18">
        <f t="shared" si="51"/>
        <v>0</v>
      </c>
      <c r="AA283" s="18">
        <f t="shared" si="52"/>
        <v>0</v>
      </c>
    </row>
    <row r="284" spans="1:27" hidden="1" outlineLevel="4" x14ac:dyDescent="0.35">
      <c r="A284" s="14" t="s">
        <v>279</v>
      </c>
      <c r="B284" s="14" t="s">
        <v>313</v>
      </c>
      <c r="C284" s="19" t="s">
        <v>67</v>
      </c>
      <c r="D284" s="14" t="s">
        <v>93</v>
      </c>
      <c r="E284" s="14" t="s">
        <v>32</v>
      </c>
      <c r="F284" s="14" t="s">
        <v>33</v>
      </c>
      <c r="G284" s="14" t="s">
        <v>69</v>
      </c>
      <c r="H284" s="14" t="s">
        <v>35</v>
      </c>
      <c r="I284" s="14" t="s">
        <v>30</v>
      </c>
      <c r="J284" s="20" t="s">
        <v>316</v>
      </c>
      <c r="K284" s="21">
        <v>0</v>
      </c>
      <c r="L284" s="21">
        <v>590000</v>
      </c>
      <c r="M284" s="21">
        <v>0</v>
      </c>
      <c r="N284" s="16">
        <f t="shared" si="42"/>
        <v>590000</v>
      </c>
      <c r="O284" s="21">
        <v>0</v>
      </c>
      <c r="P284" s="21">
        <v>0</v>
      </c>
      <c r="Q284" s="21">
        <v>0</v>
      </c>
      <c r="R284" s="21">
        <v>477556.68</v>
      </c>
      <c r="S284" s="21">
        <v>477556.68</v>
      </c>
      <c r="T284" s="21">
        <v>112443.32</v>
      </c>
      <c r="U284" s="21">
        <v>112443.32</v>
      </c>
      <c r="V284" s="21">
        <v>112443.32</v>
      </c>
      <c r="W284" s="17">
        <f t="shared" si="43"/>
        <v>112443.32</v>
      </c>
      <c r="X284" s="18">
        <f t="shared" si="49"/>
        <v>0.80941810169491524</v>
      </c>
      <c r="Y284" s="18">
        <f t="shared" si="50"/>
        <v>0.80941810169491524</v>
      </c>
      <c r="Z284" s="18">
        <f t="shared" si="51"/>
        <v>0</v>
      </c>
      <c r="AA284" s="18">
        <f t="shared" si="52"/>
        <v>0.80941810169491524</v>
      </c>
    </row>
    <row r="285" spans="1:27" hidden="1" outlineLevel="4" x14ac:dyDescent="0.35">
      <c r="A285" s="14" t="s">
        <v>279</v>
      </c>
      <c r="B285" s="14" t="s">
        <v>313</v>
      </c>
      <c r="C285" s="14" t="s">
        <v>67</v>
      </c>
      <c r="D285" s="14" t="s">
        <v>233</v>
      </c>
      <c r="E285" s="14" t="s">
        <v>32</v>
      </c>
      <c r="F285" s="14" t="s">
        <v>33</v>
      </c>
      <c r="G285" s="14" t="s">
        <v>69</v>
      </c>
      <c r="H285" s="14" t="s">
        <v>35</v>
      </c>
      <c r="I285" s="14" t="s">
        <v>30</v>
      </c>
      <c r="J285" s="20" t="s">
        <v>234</v>
      </c>
      <c r="K285" s="21">
        <v>0</v>
      </c>
      <c r="L285" s="21">
        <v>10000</v>
      </c>
      <c r="M285" s="21">
        <v>0</v>
      </c>
      <c r="N285" s="16">
        <f t="shared" si="42"/>
        <v>10000</v>
      </c>
      <c r="O285" s="21">
        <v>0</v>
      </c>
      <c r="P285" s="21">
        <v>0</v>
      </c>
      <c r="Q285" s="21">
        <v>0</v>
      </c>
      <c r="R285" s="21">
        <v>0</v>
      </c>
      <c r="S285" s="21">
        <v>0</v>
      </c>
      <c r="T285" s="21">
        <v>10000</v>
      </c>
      <c r="U285" s="21">
        <v>10000</v>
      </c>
      <c r="V285" s="21">
        <v>0</v>
      </c>
      <c r="W285" s="17">
        <f t="shared" si="43"/>
        <v>10000</v>
      </c>
      <c r="X285" s="18">
        <f t="shared" si="49"/>
        <v>0</v>
      </c>
      <c r="Y285" s="18">
        <f t="shared" si="50"/>
        <v>0</v>
      </c>
      <c r="Z285" s="18">
        <f t="shared" si="51"/>
        <v>0</v>
      </c>
      <c r="AA285" s="18">
        <f t="shared" si="52"/>
        <v>0</v>
      </c>
    </row>
    <row r="286" spans="1:27" hidden="1" outlineLevel="3" x14ac:dyDescent="0.35">
      <c r="A286" s="35"/>
      <c r="B286" s="37"/>
      <c r="C286" s="36" t="s">
        <v>492</v>
      </c>
      <c r="D286" s="37"/>
      <c r="E286" s="37"/>
      <c r="F286" s="37"/>
      <c r="G286" s="37"/>
      <c r="H286" s="37"/>
      <c r="I286" s="37"/>
      <c r="J286" s="38"/>
      <c r="K286" s="39">
        <f t="shared" ref="K286:W286" si="54">SUBTOTAL(9,K271:K285)</f>
        <v>275862226</v>
      </c>
      <c r="L286" s="39">
        <f t="shared" si="54"/>
        <v>275862226</v>
      </c>
      <c r="M286" s="39">
        <f t="shared" si="54"/>
        <v>0</v>
      </c>
      <c r="N286" s="39">
        <f t="shared" si="54"/>
        <v>275862226</v>
      </c>
      <c r="O286" s="39">
        <f t="shared" si="54"/>
        <v>0</v>
      </c>
      <c r="P286" s="39">
        <f t="shared" si="54"/>
        <v>0</v>
      </c>
      <c r="Q286" s="39">
        <f t="shared" si="54"/>
        <v>0</v>
      </c>
      <c r="R286" s="39">
        <f t="shared" si="54"/>
        <v>171315583.90000001</v>
      </c>
      <c r="S286" s="39">
        <f t="shared" si="54"/>
        <v>146187869.10000002</v>
      </c>
      <c r="T286" s="39">
        <f t="shared" si="54"/>
        <v>104546642.09999999</v>
      </c>
      <c r="U286" s="39">
        <f t="shared" si="54"/>
        <v>104546642.09999999</v>
      </c>
      <c r="V286" s="39">
        <f t="shared" si="54"/>
        <v>16304948.120000001</v>
      </c>
      <c r="W286" s="40">
        <f t="shared" si="54"/>
        <v>104546642.09999999</v>
      </c>
      <c r="X286" s="41">
        <f t="shared" si="49"/>
        <v>0.62101863812264024</v>
      </c>
      <c r="Y286" s="41">
        <f t="shared" si="50"/>
        <v>0.62101863812264024</v>
      </c>
      <c r="Z286" s="41">
        <f t="shared" si="51"/>
        <v>0</v>
      </c>
      <c r="AA286" s="41">
        <f t="shared" si="52"/>
        <v>0.62101863812264024</v>
      </c>
    </row>
    <row r="287" spans="1:27" hidden="1" outlineLevel="4" x14ac:dyDescent="0.35">
      <c r="A287" s="14" t="s">
        <v>279</v>
      </c>
      <c r="B287" s="14" t="s">
        <v>313</v>
      </c>
      <c r="C287" s="14" t="s">
        <v>95</v>
      </c>
      <c r="D287" s="14" t="s">
        <v>235</v>
      </c>
      <c r="E287" s="14" t="s">
        <v>32</v>
      </c>
      <c r="F287" s="14" t="s">
        <v>33</v>
      </c>
      <c r="G287" s="14" t="s">
        <v>69</v>
      </c>
      <c r="H287" s="14" t="s">
        <v>35</v>
      </c>
      <c r="I287" s="14" t="s">
        <v>30</v>
      </c>
      <c r="J287" s="20" t="s">
        <v>236</v>
      </c>
      <c r="K287" s="21">
        <v>0</v>
      </c>
      <c r="L287" s="21">
        <v>400000</v>
      </c>
      <c r="M287" s="21">
        <v>0</v>
      </c>
      <c r="N287" s="16">
        <f t="shared" si="42"/>
        <v>400000</v>
      </c>
      <c r="O287" s="21">
        <v>0</v>
      </c>
      <c r="P287" s="21">
        <v>0</v>
      </c>
      <c r="Q287" s="21">
        <v>0</v>
      </c>
      <c r="R287" s="21">
        <v>0</v>
      </c>
      <c r="S287" s="21">
        <v>0</v>
      </c>
      <c r="T287" s="21">
        <v>400000</v>
      </c>
      <c r="U287" s="21">
        <v>400000</v>
      </c>
      <c r="V287" s="21">
        <v>400000</v>
      </c>
      <c r="W287" s="17">
        <f t="shared" si="43"/>
        <v>400000</v>
      </c>
      <c r="X287" s="18">
        <f t="shared" si="49"/>
        <v>0</v>
      </c>
      <c r="Y287" s="18">
        <f t="shared" si="50"/>
        <v>0</v>
      </c>
      <c r="Z287" s="18">
        <f t="shared" si="51"/>
        <v>0</v>
      </c>
      <c r="AA287" s="18">
        <f t="shared" si="52"/>
        <v>0</v>
      </c>
    </row>
    <row r="288" spans="1:27" hidden="1" outlineLevel="4" x14ac:dyDescent="0.35">
      <c r="A288" s="14" t="s">
        <v>279</v>
      </c>
      <c r="B288" s="14" t="s">
        <v>313</v>
      </c>
      <c r="C288" s="19" t="s">
        <v>95</v>
      </c>
      <c r="D288" s="14" t="s">
        <v>317</v>
      </c>
      <c r="E288" s="14" t="s">
        <v>32</v>
      </c>
      <c r="F288" s="14" t="s">
        <v>33</v>
      </c>
      <c r="G288" s="14" t="s">
        <v>69</v>
      </c>
      <c r="H288" s="14" t="s">
        <v>35</v>
      </c>
      <c r="I288" s="14" t="s">
        <v>30</v>
      </c>
      <c r="J288" s="20" t="s">
        <v>318</v>
      </c>
      <c r="K288" s="21">
        <v>1818400</v>
      </c>
      <c r="L288" s="21">
        <v>1418400</v>
      </c>
      <c r="M288" s="21">
        <v>0</v>
      </c>
      <c r="N288" s="16">
        <f t="shared" si="42"/>
        <v>1418400</v>
      </c>
      <c r="O288" s="21">
        <v>0</v>
      </c>
      <c r="P288" s="21">
        <v>0</v>
      </c>
      <c r="Q288" s="21">
        <v>0</v>
      </c>
      <c r="R288" s="21">
        <v>0</v>
      </c>
      <c r="S288" s="21">
        <v>0</v>
      </c>
      <c r="T288" s="21">
        <v>1418400</v>
      </c>
      <c r="U288" s="21">
        <v>1418400</v>
      </c>
      <c r="V288" s="21">
        <v>1400000</v>
      </c>
      <c r="W288" s="17">
        <f t="shared" si="43"/>
        <v>1418400</v>
      </c>
      <c r="X288" s="18">
        <f t="shared" si="49"/>
        <v>0</v>
      </c>
      <c r="Y288" s="18">
        <f t="shared" si="50"/>
        <v>0</v>
      </c>
      <c r="Z288" s="18">
        <f t="shared" si="51"/>
        <v>0</v>
      </c>
      <c r="AA288" s="18">
        <f t="shared" si="52"/>
        <v>0</v>
      </c>
    </row>
    <row r="289" spans="1:27" hidden="1" outlineLevel="4" x14ac:dyDescent="0.35">
      <c r="A289" s="14" t="s">
        <v>279</v>
      </c>
      <c r="B289" s="14" t="s">
        <v>313</v>
      </c>
      <c r="C289" s="14" t="s">
        <v>95</v>
      </c>
      <c r="D289" s="14" t="s">
        <v>98</v>
      </c>
      <c r="E289" s="14" t="s">
        <v>32</v>
      </c>
      <c r="F289" s="14" t="s">
        <v>33</v>
      </c>
      <c r="G289" s="14" t="s">
        <v>69</v>
      </c>
      <c r="H289" s="14" t="s">
        <v>35</v>
      </c>
      <c r="I289" s="14" t="s">
        <v>30</v>
      </c>
      <c r="J289" s="20" t="s">
        <v>99</v>
      </c>
      <c r="K289" s="21">
        <v>463004</v>
      </c>
      <c r="L289" s="21">
        <v>463004</v>
      </c>
      <c r="M289" s="21">
        <v>0</v>
      </c>
      <c r="N289" s="16">
        <f t="shared" si="42"/>
        <v>463004</v>
      </c>
      <c r="O289" s="21">
        <v>0</v>
      </c>
      <c r="P289" s="21">
        <v>0</v>
      </c>
      <c r="Q289" s="21">
        <v>0</v>
      </c>
      <c r="R289" s="21">
        <v>0</v>
      </c>
      <c r="S289" s="21">
        <v>0</v>
      </c>
      <c r="T289" s="21">
        <v>463004</v>
      </c>
      <c r="U289" s="21">
        <v>463004</v>
      </c>
      <c r="V289" s="21">
        <v>350000</v>
      </c>
      <c r="W289" s="17">
        <f t="shared" si="43"/>
        <v>463004</v>
      </c>
      <c r="X289" s="18">
        <f t="shared" si="49"/>
        <v>0</v>
      </c>
      <c r="Y289" s="18">
        <f t="shared" si="50"/>
        <v>0</v>
      </c>
      <c r="Z289" s="18">
        <f t="shared" si="51"/>
        <v>0</v>
      </c>
      <c r="AA289" s="18">
        <f t="shared" si="52"/>
        <v>0</v>
      </c>
    </row>
    <row r="290" spans="1:27" hidden="1" outlineLevel="4" x14ac:dyDescent="0.35">
      <c r="A290" s="14" t="s">
        <v>279</v>
      </c>
      <c r="B290" s="14" t="s">
        <v>313</v>
      </c>
      <c r="C290" s="14" t="s">
        <v>95</v>
      </c>
      <c r="D290" s="14" t="s">
        <v>100</v>
      </c>
      <c r="E290" s="14" t="s">
        <v>32</v>
      </c>
      <c r="F290" s="14" t="s">
        <v>33</v>
      </c>
      <c r="G290" s="14" t="s">
        <v>69</v>
      </c>
      <c r="H290" s="14" t="s">
        <v>35</v>
      </c>
      <c r="I290" s="14" t="s">
        <v>30</v>
      </c>
      <c r="J290" s="20" t="s">
        <v>101</v>
      </c>
      <c r="K290" s="21">
        <v>6400</v>
      </c>
      <c r="L290" s="21">
        <v>6400</v>
      </c>
      <c r="M290" s="21">
        <v>0</v>
      </c>
      <c r="N290" s="16">
        <f t="shared" si="42"/>
        <v>6400</v>
      </c>
      <c r="O290" s="21">
        <v>0</v>
      </c>
      <c r="P290" s="21">
        <v>0</v>
      </c>
      <c r="Q290" s="21">
        <v>0</v>
      </c>
      <c r="R290" s="21">
        <v>0</v>
      </c>
      <c r="S290" s="21">
        <v>0</v>
      </c>
      <c r="T290" s="21">
        <v>6400</v>
      </c>
      <c r="U290" s="21">
        <v>6400</v>
      </c>
      <c r="V290" s="21">
        <v>0</v>
      </c>
      <c r="W290" s="17">
        <f t="shared" si="43"/>
        <v>6400</v>
      </c>
      <c r="X290" s="18">
        <f t="shared" si="49"/>
        <v>0</v>
      </c>
      <c r="Y290" s="18">
        <f t="shared" si="50"/>
        <v>0</v>
      </c>
      <c r="Z290" s="18">
        <f t="shared" si="51"/>
        <v>0</v>
      </c>
      <c r="AA290" s="18">
        <f t="shared" si="52"/>
        <v>0</v>
      </c>
    </row>
    <row r="291" spans="1:27" hidden="1" outlineLevel="4" x14ac:dyDescent="0.35">
      <c r="A291" s="14" t="s">
        <v>279</v>
      </c>
      <c r="B291" s="14" t="s">
        <v>313</v>
      </c>
      <c r="C291" s="14" t="s">
        <v>95</v>
      </c>
      <c r="D291" s="14" t="s">
        <v>258</v>
      </c>
      <c r="E291" s="14" t="s">
        <v>32</v>
      </c>
      <c r="F291" s="14" t="s">
        <v>33</v>
      </c>
      <c r="G291" s="14" t="s">
        <v>69</v>
      </c>
      <c r="H291" s="14" t="s">
        <v>35</v>
      </c>
      <c r="I291" s="14" t="s">
        <v>30</v>
      </c>
      <c r="J291" s="20" t="s">
        <v>259</v>
      </c>
      <c r="K291" s="21">
        <v>94016</v>
      </c>
      <c r="L291" s="21">
        <v>94016</v>
      </c>
      <c r="M291" s="21">
        <v>0</v>
      </c>
      <c r="N291" s="16">
        <f t="shared" si="42"/>
        <v>94016</v>
      </c>
      <c r="O291" s="21">
        <v>0</v>
      </c>
      <c r="P291" s="21">
        <v>0</v>
      </c>
      <c r="Q291" s="21">
        <v>0</v>
      </c>
      <c r="R291" s="21">
        <v>0</v>
      </c>
      <c r="S291" s="21">
        <v>0</v>
      </c>
      <c r="T291" s="21">
        <v>94016</v>
      </c>
      <c r="U291" s="21">
        <v>94016</v>
      </c>
      <c r="V291" s="21">
        <v>0</v>
      </c>
      <c r="W291" s="17">
        <f t="shared" si="43"/>
        <v>94016</v>
      </c>
      <c r="X291" s="18">
        <f t="shared" si="49"/>
        <v>0</v>
      </c>
      <c r="Y291" s="18">
        <f t="shared" si="50"/>
        <v>0</v>
      </c>
      <c r="Z291" s="18">
        <f t="shared" si="51"/>
        <v>0</v>
      </c>
      <c r="AA291" s="18">
        <f t="shared" si="52"/>
        <v>0</v>
      </c>
    </row>
    <row r="292" spans="1:27" hidden="1" outlineLevel="3" x14ac:dyDescent="0.35">
      <c r="A292" s="35"/>
      <c r="B292" s="37"/>
      <c r="C292" s="36" t="s">
        <v>493</v>
      </c>
      <c r="D292" s="37"/>
      <c r="E292" s="37"/>
      <c r="F292" s="37"/>
      <c r="G292" s="37"/>
      <c r="H292" s="37"/>
      <c r="I292" s="37"/>
      <c r="J292" s="38"/>
      <c r="K292" s="39">
        <f t="shared" ref="K292:W292" si="55">SUBTOTAL(9,K287:K291)</f>
        <v>2381820</v>
      </c>
      <c r="L292" s="39">
        <f t="shared" si="55"/>
        <v>2381820</v>
      </c>
      <c r="M292" s="39">
        <f t="shared" si="55"/>
        <v>0</v>
      </c>
      <c r="N292" s="39">
        <f t="shared" si="55"/>
        <v>2381820</v>
      </c>
      <c r="O292" s="39">
        <f t="shared" si="55"/>
        <v>0</v>
      </c>
      <c r="P292" s="39">
        <f t="shared" si="55"/>
        <v>0</v>
      </c>
      <c r="Q292" s="39">
        <f t="shared" si="55"/>
        <v>0</v>
      </c>
      <c r="R292" s="39">
        <f t="shared" si="55"/>
        <v>0</v>
      </c>
      <c r="S292" s="39">
        <f t="shared" si="55"/>
        <v>0</v>
      </c>
      <c r="T292" s="39">
        <f t="shared" si="55"/>
        <v>2381820</v>
      </c>
      <c r="U292" s="39">
        <f t="shared" si="55"/>
        <v>2381820</v>
      </c>
      <c r="V292" s="39">
        <f t="shared" si="55"/>
        <v>2150000</v>
      </c>
      <c r="W292" s="40">
        <f t="shared" si="55"/>
        <v>2381820</v>
      </c>
      <c r="X292" s="41">
        <f t="shared" si="49"/>
        <v>0</v>
      </c>
      <c r="Y292" s="41">
        <f t="shared" si="50"/>
        <v>0</v>
      </c>
      <c r="Z292" s="41">
        <f t="shared" si="51"/>
        <v>0</v>
      </c>
      <c r="AA292" s="41">
        <f t="shared" si="52"/>
        <v>0</v>
      </c>
    </row>
    <row r="293" spans="1:27" hidden="1" outlineLevel="4" x14ac:dyDescent="0.35">
      <c r="A293" s="14" t="s">
        <v>279</v>
      </c>
      <c r="B293" s="14" t="s">
        <v>313</v>
      </c>
      <c r="C293" s="14" t="s">
        <v>102</v>
      </c>
      <c r="D293" s="14" t="s">
        <v>266</v>
      </c>
      <c r="E293" s="14" t="s">
        <v>32</v>
      </c>
      <c r="F293" s="14" t="s">
        <v>104</v>
      </c>
      <c r="G293" s="14" t="s">
        <v>105</v>
      </c>
      <c r="H293" s="14" t="s">
        <v>35</v>
      </c>
      <c r="I293" s="14" t="s">
        <v>30</v>
      </c>
      <c r="J293" s="20" t="s">
        <v>267</v>
      </c>
      <c r="K293" s="21">
        <v>0</v>
      </c>
      <c r="L293" s="21">
        <v>100000</v>
      </c>
      <c r="M293" s="21">
        <v>0</v>
      </c>
      <c r="N293" s="16">
        <f t="shared" si="42"/>
        <v>100000</v>
      </c>
      <c r="O293" s="21">
        <v>0</v>
      </c>
      <c r="P293" s="21">
        <v>0</v>
      </c>
      <c r="Q293" s="21">
        <v>0</v>
      </c>
      <c r="R293" s="21">
        <v>0</v>
      </c>
      <c r="S293" s="21">
        <v>0</v>
      </c>
      <c r="T293" s="21">
        <v>100000</v>
      </c>
      <c r="U293" s="21">
        <v>100000</v>
      </c>
      <c r="V293" s="21">
        <v>0</v>
      </c>
      <c r="W293" s="17">
        <f t="shared" si="43"/>
        <v>100000</v>
      </c>
      <c r="X293" s="18">
        <f t="shared" si="49"/>
        <v>0</v>
      </c>
      <c r="Y293" s="18">
        <f t="shared" si="50"/>
        <v>0</v>
      </c>
      <c r="Z293" s="18">
        <f t="shared" si="51"/>
        <v>0</v>
      </c>
      <c r="AA293" s="18">
        <f t="shared" si="52"/>
        <v>0</v>
      </c>
    </row>
    <row r="294" spans="1:27" hidden="1" outlineLevel="4" x14ac:dyDescent="0.35">
      <c r="A294" s="14" t="s">
        <v>279</v>
      </c>
      <c r="B294" s="14" t="s">
        <v>313</v>
      </c>
      <c r="C294" s="19" t="s">
        <v>102</v>
      </c>
      <c r="D294" s="14" t="s">
        <v>103</v>
      </c>
      <c r="E294" s="14" t="s">
        <v>32</v>
      </c>
      <c r="F294" s="14" t="s">
        <v>104</v>
      </c>
      <c r="G294" s="14" t="s">
        <v>105</v>
      </c>
      <c r="H294" s="14" t="s">
        <v>35</v>
      </c>
      <c r="I294" s="14" t="s">
        <v>30</v>
      </c>
      <c r="J294" s="20" t="s">
        <v>106</v>
      </c>
      <c r="K294" s="21">
        <v>4316407</v>
      </c>
      <c r="L294" s="21">
        <v>4316407</v>
      </c>
      <c r="M294" s="21">
        <v>0</v>
      </c>
      <c r="N294" s="16">
        <f t="shared" si="42"/>
        <v>4316407</v>
      </c>
      <c r="O294" s="21">
        <v>0</v>
      </c>
      <c r="P294" s="21">
        <v>0</v>
      </c>
      <c r="Q294" s="21">
        <v>0</v>
      </c>
      <c r="R294" s="21">
        <v>2973985.03</v>
      </c>
      <c r="S294" s="21">
        <v>2973985.03</v>
      </c>
      <c r="T294" s="21">
        <v>1342421.97</v>
      </c>
      <c r="U294" s="21">
        <v>1342421.97</v>
      </c>
      <c r="V294" s="21">
        <v>0</v>
      </c>
      <c r="W294" s="17">
        <f t="shared" si="43"/>
        <v>1342421.97</v>
      </c>
      <c r="X294" s="18">
        <f t="shared" si="49"/>
        <v>0.68899550714286206</v>
      </c>
      <c r="Y294" s="18">
        <f t="shared" si="50"/>
        <v>0.68899550714286206</v>
      </c>
      <c r="Z294" s="18">
        <f t="shared" si="51"/>
        <v>0</v>
      </c>
      <c r="AA294" s="18">
        <f t="shared" si="52"/>
        <v>0.68899550714286206</v>
      </c>
    </row>
    <row r="295" spans="1:27" hidden="1" outlineLevel="4" x14ac:dyDescent="0.35">
      <c r="A295" s="14" t="s">
        <v>279</v>
      </c>
      <c r="B295" s="14" t="s">
        <v>313</v>
      </c>
      <c r="C295" s="14" t="s">
        <v>102</v>
      </c>
      <c r="D295" s="14" t="s">
        <v>107</v>
      </c>
      <c r="E295" s="14" t="s">
        <v>32</v>
      </c>
      <c r="F295" s="14" t="s">
        <v>104</v>
      </c>
      <c r="G295" s="14" t="s">
        <v>105</v>
      </c>
      <c r="H295" s="14" t="s">
        <v>35</v>
      </c>
      <c r="I295" s="14" t="s">
        <v>30</v>
      </c>
      <c r="J295" s="20" t="s">
        <v>108</v>
      </c>
      <c r="K295" s="21">
        <v>1170775</v>
      </c>
      <c r="L295" s="21">
        <v>1170775</v>
      </c>
      <c r="M295" s="21">
        <v>0</v>
      </c>
      <c r="N295" s="16">
        <f t="shared" ref="N295:N370" si="56">+L295</f>
        <v>1170775</v>
      </c>
      <c r="O295" s="21">
        <v>0</v>
      </c>
      <c r="P295" s="21">
        <v>0</v>
      </c>
      <c r="Q295" s="21">
        <v>0</v>
      </c>
      <c r="R295" s="21">
        <v>350187</v>
      </c>
      <c r="S295" s="21">
        <v>350187</v>
      </c>
      <c r="T295" s="21">
        <v>820588</v>
      </c>
      <c r="U295" s="21">
        <v>820588</v>
      </c>
      <c r="V295" s="21">
        <v>0</v>
      </c>
      <c r="W295" s="17">
        <f t="shared" ref="W295:W370" si="57">+U295</f>
        <v>820588</v>
      </c>
      <c r="X295" s="18">
        <f t="shared" si="49"/>
        <v>0.29910700177233029</v>
      </c>
      <c r="Y295" s="18">
        <f t="shared" si="50"/>
        <v>0.29910700177233029</v>
      </c>
      <c r="Z295" s="18">
        <f t="shared" si="51"/>
        <v>0</v>
      </c>
      <c r="AA295" s="18">
        <f t="shared" si="52"/>
        <v>0.29910700177233029</v>
      </c>
    </row>
    <row r="296" spans="1:27" hidden="1" outlineLevel="4" x14ac:dyDescent="0.35">
      <c r="A296" s="14" t="s">
        <v>279</v>
      </c>
      <c r="B296" s="14" t="s">
        <v>313</v>
      </c>
      <c r="C296" s="14" t="s">
        <v>102</v>
      </c>
      <c r="D296" s="14" t="s">
        <v>109</v>
      </c>
      <c r="E296" s="14" t="s">
        <v>32</v>
      </c>
      <c r="F296" s="14" t="s">
        <v>104</v>
      </c>
      <c r="G296" s="14" t="s">
        <v>105</v>
      </c>
      <c r="H296" s="14" t="s">
        <v>35</v>
      </c>
      <c r="I296" s="14" t="s">
        <v>30</v>
      </c>
      <c r="J296" s="20" t="s">
        <v>110</v>
      </c>
      <c r="K296" s="21">
        <v>1000000</v>
      </c>
      <c r="L296" s="21">
        <v>1000000</v>
      </c>
      <c r="M296" s="21">
        <v>0</v>
      </c>
      <c r="N296" s="16">
        <f t="shared" si="56"/>
        <v>1000000</v>
      </c>
      <c r="O296" s="21">
        <v>0</v>
      </c>
      <c r="P296" s="21">
        <v>0</v>
      </c>
      <c r="Q296" s="21">
        <v>0</v>
      </c>
      <c r="R296" s="21">
        <v>0</v>
      </c>
      <c r="S296" s="21">
        <v>0</v>
      </c>
      <c r="T296" s="21">
        <v>1000000</v>
      </c>
      <c r="U296" s="21">
        <v>1000000</v>
      </c>
      <c r="V296" s="21">
        <v>0</v>
      </c>
      <c r="W296" s="17">
        <f t="shared" si="57"/>
        <v>1000000</v>
      </c>
      <c r="X296" s="18">
        <f t="shared" si="49"/>
        <v>0</v>
      </c>
      <c r="Y296" s="18">
        <f t="shared" si="50"/>
        <v>0</v>
      </c>
      <c r="Z296" s="18">
        <f t="shared" si="51"/>
        <v>0</v>
      </c>
      <c r="AA296" s="18">
        <f t="shared" si="52"/>
        <v>0</v>
      </c>
    </row>
    <row r="297" spans="1:27" hidden="1" outlineLevel="4" x14ac:dyDescent="0.35">
      <c r="A297" s="14" t="s">
        <v>279</v>
      </c>
      <c r="B297" s="14" t="s">
        <v>313</v>
      </c>
      <c r="C297" s="14" t="s">
        <v>102</v>
      </c>
      <c r="D297" s="14" t="s">
        <v>286</v>
      </c>
      <c r="E297" s="14" t="s">
        <v>32</v>
      </c>
      <c r="F297" s="14" t="s">
        <v>104</v>
      </c>
      <c r="G297" s="14" t="s">
        <v>105</v>
      </c>
      <c r="H297" s="14" t="s">
        <v>35</v>
      </c>
      <c r="I297" s="14" t="s">
        <v>30</v>
      </c>
      <c r="J297" s="20" t="s">
        <v>287</v>
      </c>
      <c r="K297" s="21">
        <v>500000</v>
      </c>
      <c r="L297" s="21">
        <v>500000</v>
      </c>
      <c r="M297" s="21">
        <v>0</v>
      </c>
      <c r="N297" s="16">
        <f t="shared" si="56"/>
        <v>500000</v>
      </c>
      <c r="O297" s="21">
        <v>0</v>
      </c>
      <c r="P297" s="21">
        <v>0</v>
      </c>
      <c r="Q297" s="21">
        <v>0</v>
      </c>
      <c r="R297" s="21">
        <v>196199.64</v>
      </c>
      <c r="S297" s="21">
        <v>196199.64</v>
      </c>
      <c r="T297" s="21">
        <v>303800.36</v>
      </c>
      <c r="U297" s="21">
        <v>303800.36</v>
      </c>
      <c r="V297" s="21">
        <v>303800.36</v>
      </c>
      <c r="W297" s="17">
        <f t="shared" si="57"/>
        <v>303800.36</v>
      </c>
      <c r="X297" s="18">
        <f t="shared" si="49"/>
        <v>0.39239928000000002</v>
      </c>
      <c r="Y297" s="18">
        <f t="shared" si="50"/>
        <v>0.39239928000000002</v>
      </c>
      <c r="Z297" s="18">
        <f t="shared" si="51"/>
        <v>0</v>
      </c>
      <c r="AA297" s="18">
        <f t="shared" si="52"/>
        <v>0.39239928000000002</v>
      </c>
    </row>
    <row r="298" spans="1:27" hidden="1" outlineLevel="4" x14ac:dyDescent="0.35">
      <c r="A298" s="14" t="s">
        <v>279</v>
      </c>
      <c r="B298" s="14" t="s">
        <v>313</v>
      </c>
      <c r="C298" s="14" t="s">
        <v>102</v>
      </c>
      <c r="D298" s="14" t="s">
        <v>111</v>
      </c>
      <c r="E298" s="14" t="s">
        <v>32</v>
      </c>
      <c r="F298" s="14" t="s">
        <v>104</v>
      </c>
      <c r="G298" s="14" t="s">
        <v>105</v>
      </c>
      <c r="H298" s="14" t="s">
        <v>35</v>
      </c>
      <c r="I298" s="14" t="s">
        <v>30</v>
      </c>
      <c r="J298" s="20" t="s">
        <v>112</v>
      </c>
      <c r="K298" s="21">
        <v>4733617</v>
      </c>
      <c r="L298" s="21">
        <v>4633617</v>
      </c>
      <c r="M298" s="21">
        <v>0</v>
      </c>
      <c r="N298" s="16">
        <f t="shared" si="56"/>
        <v>4633617</v>
      </c>
      <c r="O298" s="21">
        <v>0</v>
      </c>
      <c r="P298" s="21">
        <v>0</v>
      </c>
      <c r="Q298" s="21">
        <v>0</v>
      </c>
      <c r="R298" s="21">
        <v>2314805</v>
      </c>
      <c r="S298" s="21">
        <v>2314805</v>
      </c>
      <c r="T298" s="21">
        <v>2318812</v>
      </c>
      <c r="U298" s="21">
        <v>2318812</v>
      </c>
      <c r="V298" s="21">
        <v>1690000</v>
      </c>
      <c r="W298" s="17">
        <f t="shared" si="57"/>
        <v>2318812</v>
      </c>
      <c r="X298" s="18">
        <f t="shared" si="49"/>
        <v>0.49956761639988806</v>
      </c>
      <c r="Y298" s="18">
        <f t="shared" si="50"/>
        <v>0.49956761639988806</v>
      </c>
      <c r="Z298" s="18">
        <f t="shared" si="51"/>
        <v>0</v>
      </c>
      <c r="AA298" s="18">
        <f t="shared" si="52"/>
        <v>0.49956761639988806</v>
      </c>
    </row>
    <row r="299" spans="1:27" hidden="1" outlineLevel="4" x14ac:dyDescent="0.35">
      <c r="A299" s="14" t="s">
        <v>279</v>
      </c>
      <c r="B299" s="14" t="s">
        <v>313</v>
      </c>
      <c r="C299" s="14" t="s">
        <v>102</v>
      </c>
      <c r="D299" s="14" t="s">
        <v>113</v>
      </c>
      <c r="E299" s="14" t="s">
        <v>32</v>
      </c>
      <c r="F299" s="14" t="s">
        <v>104</v>
      </c>
      <c r="G299" s="14" t="s">
        <v>114</v>
      </c>
      <c r="H299" s="14" t="s">
        <v>35</v>
      </c>
      <c r="I299" s="14" t="s">
        <v>30</v>
      </c>
      <c r="J299" s="20" t="s">
        <v>115</v>
      </c>
      <c r="K299" s="21">
        <v>47180000</v>
      </c>
      <c r="L299" s="21">
        <v>47180000</v>
      </c>
      <c r="M299" s="21">
        <v>0</v>
      </c>
      <c r="N299" s="16">
        <f t="shared" si="56"/>
        <v>47180000</v>
      </c>
      <c r="O299" s="21">
        <v>0</v>
      </c>
      <c r="P299" s="21">
        <v>0</v>
      </c>
      <c r="Q299" s="21">
        <v>0</v>
      </c>
      <c r="R299" s="21">
        <v>15201630.17</v>
      </c>
      <c r="S299" s="21">
        <v>206213.77</v>
      </c>
      <c r="T299" s="21">
        <v>31978369.829999998</v>
      </c>
      <c r="U299" s="21">
        <v>31978369.829999998</v>
      </c>
      <c r="V299" s="21">
        <v>0</v>
      </c>
      <c r="W299" s="17">
        <f t="shared" si="57"/>
        <v>31978369.829999998</v>
      </c>
      <c r="X299" s="18">
        <f t="shared" si="49"/>
        <v>0.32220496333192028</v>
      </c>
      <c r="Y299" s="18">
        <f t="shared" si="50"/>
        <v>0.32220496333192028</v>
      </c>
      <c r="Z299" s="18">
        <f t="shared" si="51"/>
        <v>0</v>
      </c>
      <c r="AA299" s="18">
        <f t="shared" si="52"/>
        <v>0.32220496333192028</v>
      </c>
    </row>
    <row r="300" spans="1:27" hidden="1" outlineLevel="3" x14ac:dyDescent="0.35">
      <c r="A300" s="35"/>
      <c r="B300" s="37"/>
      <c r="C300" s="36" t="s">
        <v>494</v>
      </c>
      <c r="D300" s="37"/>
      <c r="E300" s="37"/>
      <c r="F300" s="37"/>
      <c r="G300" s="37"/>
      <c r="H300" s="37"/>
      <c r="I300" s="37"/>
      <c r="J300" s="38"/>
      <c r="K300" s="39">
        <f t="shared" ref="K300:W300" si="58">SUBTOTAL(9,K293:K299)</f>
        <v>58900799</v>
      </c>
      <c r="L300" s="39">
        <f t="shared" si="58"/>
        <v>58900799</v>
      </c>
      <c r="M300" s="39">
        <f t="shared" si="58"/>
        <v>0</v>
      </c>
      <c r="N300" s="39">
        <f t="shared" si="58"/>
        <v>58900799</v>
      </c>
      <c r="O300" s="39">
        <f t="shared" si="58"/>
        <v>0</v>
      </c>
      <c r="P300" s="39">
        <f t="shared" si="58"/>
        <v>0</v>
      </c>
      <c r="Q300" s="39">
        <f t="shared" si="58"/>
        <v>0</v>
      </c>
      <c r="R300" s="39">
        <f t="shared" si="58"/>
        <v>21036806.84</v>
      </c>
      <c r="S300" s="39">
        <f t="shared" si="58"/>
        <v>6041390.4399999995</v>
      </c>
      <c r="T300" s="39">
        <f t="shared" si="58"/>
        <v>37863992.159999996</v>
      </c>
      <c r="U300" s="39">
        <f t="shared" si="58"/>
        <v>37863992.159999996</v>
      </c>
      <c r="V300" s="39">
        <f t="shared" si="58"/>
        <v>1993800.3599999999</v>
      </c>
      <c r="W300" s="40">
        <f t="shared" si="58"/>
        <v>37863992.159999996</v>
      </c>
      <c r="X300" s="41">
        <f t="shared" si="49"/>
        <v>0.35715656149248504</v>
      </c>
      <c r="Y300" s="41">
        <f t="shared" si="50"/>
        <v>0.35715656149248504</v>
      </c>
      <c r="Z300" s="41">
        <f t="shared" si="51"/>
        <v>0</v>
      </c>
      <c r="AA300" s="41">
        <f t="shared" si="52"/>
        <v>0.35715656149248504</v>
      </c>
    </row>
    <row r="301" spans="1:27" hidden="1" outlineLevel="4" x14ac:dyDescent="0.35">
      <c r="A301" s="14" t="s">
        <v>279</v>
      </c>
      <c r="B301" s="14" t="s">
        <v>313</v>
      </c>
      <c r="C301" s="14" t="s">
        <v>116</v>
      </c>
      <c r="D301" s="14" t="s">
        <v>117</v>
      </c>
      <c r="E301" s="14" t="s">
        <v>54</v>
      </c>
      <c r="F301" s="14" t="s">
        <v>33</v>
      </c>
      <c r="G301" s="14" t="s">
        <v>118</v>
      </c>
      <c r="H301" s="14" t="s">
        <v>35</v>
      </c>
      <c r="I301" s="14" t="s">
        <v>30</v>
      </c>
      <c r="J301" s="20" t="s">
        <v>119</v>
      </c>
      <c r="K301" s="21">
        <v>4981342</v>
      </c>
      <c r="L301" s="21">
        <v>4981342</v>
      </c>
      <c r="M301" s="21">
        <v>0</v>
      </c>
      <c r="N301" s="16">
        <f t="shared" si="56"/>
        <v>4981342</v>
      </c>
      <c r="O301" s="21">
        <v>0</v>
      </c>
      <c r="P301" s="21">
        <v>1449063</v>
      </c>
      <c r="Q301" s="21">
        <v>0</v>
      </c>
      <c r="R301" s="21">
        <v>3532279</v>
      </c>
      <c r="S301" s="21">
        <v>3532279</v>
      </c>
      <c r="T301" s="21">
        <v>0</v>
      </c>
      <c r="U301" s="21">
        <v>0</v>
      </c>
      <c r="V301" s="21">
        <v>0</v>
      </c>
      <c r="W301" s="17">
        <f t="shared" si="57"/>
        <v>0</v>
      </c>
      <c r="X301" s="18">
        <f t="shared" si="49"/>
        <v>0.70910188459254553</v>
      </c>
      <c r="Y301" s="18">
        <f t="shared" si="50"/>
        <v>0.70910188459254553</v>
      </c>
      <c r="Z301" s="18">
        <f t="shared" si="51"/>
        <v>0.29089811540745447</v>
      </c>
      <c r="AA301" s="18">
        <f t="shared" si="52"/>
        <v>1</v>
      </c>
    </row>
    <row r="302" spans="1:27" hidden="1" outlineLevel="4" x14ac:dyDescent="0.35">
      <c r="A302" s="14" t="s">
        <v>279</v>
      </c>
      <c r="B302" s="14" t="s">
        <v>313</v>
      </c>
      <c r="C302" s="14" t="s">
        <v>116</v>
      </c>
      <c r="D302" s="14" t="s">
        <v>117</v>
      </c>
      <c r="E302" s="14" t="s">
        <v>120</v>
      </c>
      <c r="F302" s="14" t="s">
        <v>33</v>
      </c>
      <c r="G302" s="14" t="s">
        <v>118</v>
      </c>
      <c r="H302" s="14" t="s">
        <v>35</v>
      </c>
      <c r="I302" s="14" t="s">
        <v>30</v>
      </c>
      <c r="J302" s="20" t="s">
        <v>121</v>
      </c>
      <c r="K302" s="21">
        <v>2569759</v>
      </c>
      <c r="L302" s="21">
        <v>3319759</v>
      </c>
      <c r="M302" s="21">
        <v>0</v>
      </c>
      <c r="N302" s="16">
        <f t="shared" si="56"/>
        <v>3319759</v>
      </c>
      <c r="O302" s="21">
        <v>0</v>
      </c>
      <c r="P302" s="21">
        <v>918517.48</v>
      </c>
      <c r="Q302" s="21">
        <v>0</v>
      </c>
      <c r="R302" s="21">
        <v>2401241.52</v>
      </c>
      <c r="S302" s="21">
        <v>2401241.52</v>
      </c>
      <c r="T302" s="21">
        <v>0</v>
      </c>
      <c r="U302" s="21">
        <v>0</v>
      </c>
      <c r="V302" s="21">
        <v>0</v>
      </c>
      <c r="W302" s="17">
        <f t="shared" si="57"/>
        <v>0</v>
      </c>
      <c r="X302" s="18">
        <f t="shared" si="49"/>
        <v>0.72331802398909073</v>
      </c>
      <c r="Y302" s="18">
        <f t="shared" si="50"/>
        <v>0.72331802398909073</v>
      </c>
      <c r="Z302" s="18">
        <f t="shared" si="51"/>
        <v>0.27668197601090921</v>
      </c>
      <c r="AA302" s="18">
        <f t="shared" si="52"/>
        <v>1</v>
      </c>
    </row>
    <row r="303" spans="1:27" hidden="1" outlineLevel="4" x14ac:dyDescent="0.35">
      <c r="A303" s="14" t="s">
        <v>279</v>
      </c>
      <c r="B303" s="14" t="s">
        <v>313</v>
      </c>
      <c r="C303" s="14" t="s">
        <v>116</v>
      </c>
      <c r="D303" s="14" t="s">
        <v>117</v>
      </c>
      <c r="E303" s="14" t="s">
        <v>122</v>
      </c>
      <c r="F303" s="14" t="s">
        <v>33</v>
      </c>
      <c r="G303" s="14" t="s">
        <v>118</v>
      </c>
      <c r="H303" s="14" t="s">
        <v>35</v>
      </c>
      <c r="I303" s="14" t="s">
        <v>30</v>
      </c>
      <c r="J303" s="20" t="s">
        <v>123</v>
      </c>
      <c r="K303" s="21">
        <v>9288474</v>
      </c>
      <c r="L303" s="21">
        <v>9288474</v>
      </c>
      <c r="M303" s="21">
        <v>0</v>
      </c>
      <c r="N303" s="16">
        <f t="shared" si="56"/>
        <v>9288474</v>
      </c>
      <c r="O303" s="21">
        <v>0</v>
      </c>
      <c r="P303" s="21">
        <v>0</v>
      </c>
      <c r="Q303" s="21">
        <v>0</v>
      </c>
      <c r="R303" s="21">
        <v>9288474</v>
      </c>
      <c r="S303" s="21">
        <v>9288474</v>
      </c>
      <c r="T303" s="21">
        <v>0</v>
      </c>
      <c r="U303" s="21">
        <v>0</v>
      </c>
      <c r="V303" s="21">
        <v>0</v>
      </c>
      <c r="W303" s="17">
        <f t="shared" si="57"/>
        <v>0</v>
      </c>
      <c r="X303" s="18">
        <f t="shared" si="49"/>
        <v>1</v>
      </c>
      <c r="Y303" s="18">
        <f t="shared" si="50"/>
        <v>1</v>
      </c>
      <c r="Z303" s="18">
        <f t="shared" si="51"/>
        <v>0</v>
      </c>
      <c r="AA303" s="18">
        <f t="shared" si="52"/>
        <v>1</v>
      </c>
    </row>
    <row r="304" spans="1:27" hidden="1" outlineLevel="4" x14ac:dyDescent="0.35">
      <c r="A304" s="14" t="s">
        <v>279</v>
      </c>
      <c r="B304" s="14" t="s">
        <v>313</v>
      </c>
      <c r="C304" s="14" t="s">
        <v>116</v>
      </c>
      <c r="D304" s="14" t="s">
        <v>158</v>
      </c>
      <c r="E304" s="14" t="s">
        <v>32</v>
      </c>
      <c r="F304" s="14" t="s">
        <v>33</v>
      </c>
      <c r="G304" s="14" t="s">
        <v>159</v>
      </c>
      <c r="H304" s="14" t="s">
        <v>35</v>
      </c>
      <c r="I304" s="14" t="s">
        <v>30</v>
      </c>
      <c r="J304" s="20" t="s">
        <v>160</v>
      </c>
      <c r="K304" s="21">
        <v>15027110</v>
      </c>
      <c r="L304" s="21">
        <v>7252110</v>
      </c>
      <c r="M304" s="21">
        <v>0</v>
      </c>
      <c r="N304" s="16">
        <f t="shared" si="56"/>
        <v>7252110</v>
      </c>
      <c r="O304" s="21">
        <v>0</v>
      </c>
      <c r="P304" s="21">
        <v>0</v>
      </c>
      <c r="Q304" s="21">
        <v>0</v>
      </c>
      <c r="R304" s="21">
        <v>332648.69</v>
      </c>
      <c r="S304" s="21">
        <v>332648.69</v>
      </c>
      <c r="T304" s="21">
        <v>6919461.3099999996</v>
      </c>
      <c r="U304" s="21">
        <v>6919461.3099999996</v>
      </c>
      <c r="V304" s="21">
        <v>0</v>
      </c>
      <c r="W304" s="17">
        <f t="shared" si="57"/>
        <v>6919461.3099999996</v>
      </c>
      <c r="X304" s="18">
        <f t="shared" si="49"/>
        <v>4.5869228403871427E-2</v>
      </c>
      <c r="Y304" s="18">
        <f t="shared" si="50"/>
        <v>4.5869228403871427E-2</v>
      </c>
      <c r="Z304" s="18">
        <f t="shared" si="51"/>
        <v>0</v>
      </c>
      <c r="AA304" s="18">
        <f t="shared" si="52"/>
        <v>4.5869228403871427E-2</v>
      </c>
    </row>
    <row r="305" spans="1:27" hidden="1" outlineLevel="4" x14ac:dyDescent="0.35">
      <c r="A305" s="14" t="s">
        <v>279</v>
      </c>
      <c r="B305" s="14" t="s">
        <v>313</v>
      </c>
      <c r="C305" s="14" t="s">
        <v>116</v>
      </c>
      <c r="D305" s="14" t="s">
        <v>275</v>
      </c>
      <c r="E305" s="14" t="s">
        <v>32</v>
      </c>
      <c r="F305" s="14" t="s">
        <v>33</v>
      </c>
      <c r="G305" s="14" t="s">
        <v>159</v>
      </c>
      <c r="H305" s="14" t="s">
        <v>35</v>
      </c>
      <c r="I305" s="14" t="s">
        <v>30</v>
      </c>
      <c r="J305" s="20" t="s">
        <v>319</v>
      </c>
      <c r="K305" s="21">
        <v>5000000</v>
      </c>
      <c r="L305" s="21">
        <v>5000000</v>
      </c>
      <c r="M305" s="21">
        <v>0</v>
      </c>
      <c r="N305" s="16">
        <f t="shared" si="56"/>
        <v>5000000</v>
      </c>
      <c r="O305" s="21">
        <v>0</v>
      </c>
      <c r="P305" s="21">
        <v>0</v>
      </c>
      <c r="Q305" s="21">
        <v>0</v>
      </c>
      <c r="R305" s="21">
        <v>2817346.05</v>
      </c>
      <c r="S305" s="21">
        <v>2817346.05</v>
      </c>
      <c r="T305" s="21">
        <v>2182653.9500000002</v>
      </c>
      <c r="U305" s="21">
        <v>2182653.9500000002</v>
      </c>
      <c r="V305" s="21">
        <v>2100000</v>
      </c>
      <c r="W305" s="17">
        <f t="shared" si="57"/>
        <v>2182653.9500000002</v>
      </c>
      <c r="X305" s="18">
        <f t="shared" si="49"/>
        <v>0.56346920999999994</v>
      </c>
      <c r="Y305" s="18">
        <f t="shared" si="50"/>
        <v>0.56346920999999994</v>
      </c>
      <c r="Z305" s="18">
        <f t="shared" si="51"/>
        <v>0</v>
      </c>
      <c r="AA305" s="18">
        <f t="shared" si="52"/>
        <v>0.56346920999999994</v>
      </c>
    </row>
    <row r="306" spans="1:27" hidden="1" outlineLevel="4" x14ac:dyDescent="0.35">
      <c r="A306" s="14" t="s">
        <v>279</v>
      </c>
      <c r="B306" s="14" t="s">
        <v>313</v>
      </c>
      <c r="C306" s="14" t="s">
        <v>116</v>
      </c>
      <c r="D306" s="14" t="s">
        <v>164</v>
      </c>
      <c r="E306" s="14" t="s">
        <v>122</v>
      </c>
      <c r="F306" s="14" t="s">
        <v>33</v>
      </c>
      <c r="G306" s="14" t="s">
        <v>166</v>
      </c>
      <c r="H306" s="14" t="s">
        <v>167</v>
      </c>
      <c r="I306" s="14" t="s">
        <v>30</v>
      </c>
      <c r="J306" s="20" t="s">
        <v>320</v>
      </c>
      <c r="K306" s="21">
        <v>24828229</v>
      </c>
      <c r="L306" s="21">
        <v>24828229</v>
      </c>
      <c r="M306" s="21">
        <v>0</v>
      </c>
      <c r="N306" s="16">
        <f t="shared" si="56"/>
        <v>24828229</v>
      </c>
      <c r="O306" s="21">
        <v>0</v>
      </c>
      <c r="P306" s="21">
        <v>0</v>
      </c>
      <c r="Q306" s="21">
        <v>0</v>
      </c>
      <c r="R306" s="21">
        <v>24299056.41</v>
      </c>
      <c r="S306" s="21">
        <v>24299056.41</v>
      </c>
      <c r="T306" s="21">
        <v>529172.59</v>
      </c>
      <c r="U306" s="21">
        <v>529172.59</v>
      </c>
      <c r="V306" s="21">
        <v>0</v>
      </c>
      <c r="W306" s="17">
        <f t="shared" si="57"/>
        <v>529172.59</v>
      </c>
      <c r="X306" s="18">
        <f t="shared" si="49"/>
        <v>0.97868665582228997</v>
      </c>
      <c r="Y306" s="18">
        <f t="shared" si="50"/>
        <v>0.97868665582228997</v>
      </c>
      <c r="Z306" s="18">
        <f t="shared" si="51"/>
        <v>0</v>
      </c>
      <c r="AA306" s="18">
        <f t="shared" si="52"/>
        <v>0.97868665582228997</v>
      </c>
    </row>
    <row r="307" spans="1:27" hidden="1" outlineLevel="3" x14ac:dyDescent="0.35">
      <c r="A307" s="35"/>
      <c r="B307" s="37"/>
      <c r="C307" s="36" t="s">
        <v>495</v>
      </c>
      <c r="D307" s="37"/>
      <c r="E307" s="37"/>
      <c r="F307" s="37"/>
      <c r="G307" s="37"/>
      <c r="H307" s="37"/>
      <c r="I307" s="37"/>
      <c r="J307" s="38"/>
      <c r="K307" s="39">
        <f t="shared" ref="K307:W307" si="59">SUBTOTAL(9,K301:K306)</f>
        <v>61694914</v>
      </c>
      <c r="L307" s="39">
        <f t="shared" si="59"/>
        <v>54669914</v>
      </c>
      <c r="M307" s="39">
        <f t="shared" si="59"/>
        <v>0</v>
      </c>
      <c r="N307" s="39">
        <f t="shared" si="59"/>
        <v>54669914</v>
      </c>
      <c r="O307" s="39">
        <f t="shared" si="59"/>
        <v>0</v>
      </c>
      <c r="P307" s="39">
        <f t="shared" si="59"/>
        <v>2367580.48</v>
      </c>
      <c r="Q307" s="39">
        <f t="shared" si="59"/>
        <v>0</v>
      </c>
      <c r="R307" s="39">
        <f t="shared" si="59"/>
        <v>42671045.670000002</v>
      </c>
      <c r="S307" s="39">
        <f t="shared" si="59"/>
        <v>42671045.670000002</v>
      </c>
      <c r="T307" s="39">
        <f t="shared" si="59"/>
        <v>9631287.8499999996</v>
      </c>
      <c r="U307" s="39">
        <f t="shared" si="59"/>
        <v>9631287.8499999996</v>
      </c>
      <c r="V307" s="39">
        <f t="shared" si="59"/>
        <v>2100000</v>
      </c>
      <c r="W307" s="40">
        <f t="shared" si="59"/>
        <v>9631287.8499999996</v>
      </c>
      <c r="X307" s="41">
        <f t="shared" si="49"/>
        <v>0.78052154371415328</v>
      </c>
      <c r="Y307" s="41">
        <f t="shared" si="50"/>
        <v>0.78052154371415328</v>
      </c>
      <c r="Z307" s="41">
        <f t="shared" si="51"/>
        <v>4.330682649327014E-2</v>
      </c>
      <c r="AA307" s="41">
        <f t="shared" si="52"/>
        <v>0.82382837020742339</v>
      </c>
    </row>
    <row r="308" spans="1:27" outlineLevel="2" collapsed="1" x14ac:dyDescent="0.35">
      <c r="A308" s="28"/>
      <c r="B308" s="28" t="s">
        <v>488</v>
      </c>
      <c r="C308" s="28"/>
      <c r="D308" s="28"/>
      <c r="E308" s="28"/>
      <c r="F308" s="28"/>
      <c r="G308" s="28"/>
      <c r="H308" s="28"/>
      <c r="I308" s="28"/>
      <c r="J308" s="33"/>
      <c r="K308" s="34">
        <f t="shared" ref="K308:W308" si="60">SUBTOTAL(9,K256:K306)</f>
        <v>1792866178</v>
      </c>
      <c r="L308" s="34">
        <f t="shared" si="60"/>
        <v>1826792628.1400001</v>
      </c>
      <c r="M308" s="34">
        <f t="shared" si="60"/>
        <v>0</v>
      </c>
      <c r="N308" s="30">
        <f t="shared" si="60"/>
        <v>1826792628.1400001</v>
      </c>
      <c r="O308" s="34">
        <f t="shared" si="60"/>
        <v>0</v>
      </c>
      <c r="P308" s="34">
        <f t="shared" si="60"/>
        <v>33055869.48</v>
      </c>
      <c r="Q308" s="34">
        <f t="shared" si="60"/>
        <v>0</v>
      </c>
      <c r="R308" s="34">
        <f t="shared" si="60"/>
        <v>1377646544.8800001</v>
      </c>
      <c r="S308" s="34">
        <f t="shared" si="60"/>
        <v>1337523413.6800001</v>
      </c>
      <c r="T308" s="34">
        <f t="shared" si="60"/>
        <v>416090213.77999997</v>
      </c>
      <c r="U308" s="34">
        <f t="shared" si="60"/>
        <v>416090213.77999997</v>
      </c>
      <c r="V308" s="34">
        <f t="shared" si="60"/>
        <v>22548748.48</v>
      </c>
      <c r="W308" s="31">
        <f t="shared" si="60"/>
        <v>416090213.77999997</v>
      </c>
      <c r="X308" s="32">
        <f t="shared" si="49"/>
        <v>0.75413406188456622</v>
      </c>
      <c r="Y308" s="32">
        <f t="shared" si="50"/>
        <v>0.75413406188456622</v>
      </c>
      <c r="Z308" s="32">
        <f t="shared" si="51"/>
        <v>1.8095031133148788E-2</v>
      </c>
      <c r="AA308" s="32">
        <f t="shared" si="52"/>
        <v>0.77222909301771503</v>
      </c>
    </row>
    <row r="309" spans="1:27" outlineLevel="1" x14ac:dyDescent="0.35">
      <c r="A309" s="28" t="s">
        <v>478</v>
      </c>
      <c r="B309" s="28"/>
      <c r="C309" s="28"/>
      <c r="D309" s="28"/>
      <c r="E309" s="28"/>
      <c r="F309" s="28"/>
      <c r="G309" s="28"/>
      <c r="H309" s="28"/>
      <c r="I309" s="28"/>
      <c r="J309" s="29"/>
      <c r="K309" s="30">
        <f t="shared" ref="K309:W309" si="61">SUBTOTAL(9,K168:K306)</f>
        <v>13525395995</v>
      </c>
      <c r="L309" s="30">
        <f t="shared" si="61"/>
        <v>13948314713.349998</v>
      </c>
      <c r="M309" s="30">
        <f t="shared" si="61"/>
        <v>-20000000</v>
      </c>
      <c r="N309" s="30">
        <f t="shared" si="61"/>
        <v>13948314713.349998</v>
      </c>
      <c r="O309" s="30">
        <f t="shared" si="61"/>
        <v>0</v>
      </c>
      <c r="P309" s="30">
        <f t="shared" si="61"/>
        <v>1249376572.75</v>
      </c>
      <c r="Q309" s="30">
        <f t="shared" si="61"/>
        <v>0</v>
      </c>
      <c r="R309" s="30">
        <f t="shared" si="61"/>
        <v>10612173610.520002</v>
      </c>
      <c r="S309" s="30">
        <f t="shared" si="61"/>
        <v>10572050479.320002</v>
      </c>
      <c r="T309" s="30">
        <f t="shared" si="61"/>
        <v>2066764530.0799994</v>
      </c>
      <c r="U309" s="30">
        <f t="shared" si="61"/>
        <v>2086764530.0799994</v>
      </c>
      <c r="V309" s="30">
        <f t="shared" si="61"/>
        <v>197752043.58000001</v>
      </c>
      <c r="W309" s="31">
        <f t="shared" si="61"/>
        <v>2086764530.0799994</v>
      </c>
      <c r="X309" s="32">
        <f t="shared" si="49"/>
        <v>0.76082120518567309</v>
      </c>
      <c r="Y309" s="32">
        <f t="shared" si="50"/>
        <v>0.76082120518567309</v>
      </c>
      <c r="Z309" s="32">
        <f t="shared" si="51"/>
        <v>8.9571865736167808E-2</v>
      </c>
      <c r="AA309" s="32">
        <f t="shared" si="52"/>
        <v>0.85039307092184091</v>
      </c>
    </row>
    <row r="310" spans="1:27" hidden="1" outlineLevel="4" x14ac:dyDescent="0.35">
      <c r="A310" s="14" t="s">
        <v>321</v>
      </c>
      <c r="B310" s="14" t="s">
        <v>29</v>
      </c>
      <c r="C310" s="14" t="s">
        <v>30</v>
      </c>
      <c r="D310" s="14" t="s">
        <v>31</v>
      </c>
      <c r="E310" s="14" t="s">
        <v>32</v>
      </c>
      <c r="F310" s="14" t="s">
        <v>33</v>
      </c>
      <c r="G310" s="14" t="s">
        <v>34</v>
      </c>
      <c r="H310" s="14" t="s">
        <v>35</v>
      </c>
      <c r="I310" s="14" t="s">
        <v>30</v>
      </c>
      <c r="J310" s="20" t="s">
        <v>36</v>
      </c>
      <c r="K310" s="21">
        <v>1195584411</v>
      </c>
      <c r="L310" s="21">
        <v>1135250890</v>
      </c>
      <c r="M310" s="21">
        <v>0</v>
      </c>
      <c r="N310" s="16">
        <f t="shared" si="56"/>
        <v>1135250890</v>
      </c>
      <c r="O310" s="21">
        <v>0</v>
      </c>
      <c r="P310" s="21">
        <v>0</v>
      </c>
      <c r="Q310" s="21">
        <v>0</v>
      </c>
      <c r="R310" s="21">
        <v>969588079.75</v>
      </c>
      <c r="S310" s="21">
        <v>969588079.75</v>
      </c>
      <c r="T310" s="21">
        <v>165662810.25</v>
      </c>
      <c r="U310" s="21">
        <v>165662810.25</v>
      </c>
      <c r="V310" s="21">
        <v>0</v>
      </c>
      <c r="W310" s="17">
        <f t="shared" si="57"/>
        <v>165662810.25</v>
      </c>
      <c r="X310" s="18">
        <f t="shared" si="49"/>
        <v>0.85407383362632727</v>
      </c>
      <c r="Y310" s="18">
        <f t="shared" si="50"/>
        <v>0.85407383362632727</v>
      </c>
      <c r="Z310" s="18">
        <f t="shared" si="51"/>
        <v>0</v>
      </c>
      <c r="AA310" s="18">
        <f t="shared" si="52"/>
        <v>0.85407383362632727</v>
      </c>
    </row>
    <row r="311" spans="1:27" hidden="1" outlineLevel="4" x14ac:dyDescent="0.35">
      <c r="A311" s="14" t="s">
        <v>321</v>
      </c>
      <c r="B311" s="14" t="s">
        <v>29</v>
      </c>
      <c r="C311" s="14" t="s">
        <v>30</v>
      </c>
      <c r="D311" s="14" t="s">
        <v>37</v>
      </c>
      <c r="E311" s="14" t="s">
        <v>32</v>
      </c>
      <c r="F311" s="14" t="s">
        <v>33</v>
      </c>
      <c r="G311" s="14" t="s">
        <v>34</v>
      </c>
      <c r="H311" s="14" t="s">
        <v>35</v>
      </c>
      <c r="I311" s="14" t="s">
        <v>30</v>
      </c>
      <c r="J311" s="20" t="s">
        <v>38</v>
      </c>
      <c r="K311" s="21">
        <v>2511277</v>
      </c>
      <c r="L311" s="21">
        <v>2511277</v>
      </c>
      <c r="M311" s="21">
        <v>0</v>
      </c>
      <c r="N311" s="16">
        <f t="shared" si="56"/>
        <v>2511277</v>
      </c>
      <c r="O311" s="21">
        <v>0</v>
      </c>
      <c r="P311" s="21">
        <v>0</v>
      </c>
      <c r="Q311" s="21">
        <v>0</v>
      </c>
      <c r="R311" s="21">
        <v>0</v>
      </c>
      <c r="S311" s="21">
        <v>0</v>
      </c>
      <c r="T311" s="21">
        <v>2511277</v>
      </c>
      <c r="U311" s="21">
        <v>2511277</v>
      </c>
      <c r="V311" s="21">
        <v>0</v>
      </c>
      <c r="W311" s="17">
        <f t="shared" si="57"/>
        <v>2511277</v>
      </c>
      <c r="X311" s="18">
        <f t="shared" si="49"/>
        <v>0</v>
      </c>
      <c r="Y311" s="18">
        <f t="shared" si="50"/>
        <v>0</v>
      </c>
      <c r="Z311" s="18">
        <f t="shared" si="51"/>
        <v>0</v>
      </c>
      <c r="AA311" s="18">
        <f t="shared" si="52"/>
        <v>0</v>
      </c>
    </row>
    <row r="312" spans="1:27" hidden="1" outlineLevel="4" x14ac:dyDescent="0.35">
      <c r="A312" s="14" t="s">
        <v>321</v>
      </c>
      <c r="B312" s="14" t="s">
        <v>29</v>
      </c>
      <c r="C312" s="14" t="s">
        <v>30</v>
      </c>
      <c r="D312" s="14" t="s">
        <v>39</v>
      </c>
      <c r="E312" s="14" t="s">
        <v>32</v>
      </c>
      <c r="F312" s="14" t="s">
        <v>33</v>
      </c>
      <c r="G312" s="14" t="s">
        <v>34</v>
      </c>
      <c r="H312" s="14" t="s">
        <v>35</v>
      </c>
      <c r="I312" s="14" t="s">
        <v>30</v>
      </c>
      <c r="J312" s="20" t="s">
        <v>40</v>
      </c>
      <c r="K312" s="21">
        <v>17083456</v>
      </c>
      <c r="L312" s="21">
        <v>17087996</v>
      </c>
      <c r="M312" s="21">
        <v>0</v>
      </c>
      <c r="N312" s="16">
        <f t="shared" si="56"/>
        <v>17087996</v>
      </c>
      <c r="O312" s="21">
        <v>0</v>
      </c>
      <c r="P312" s="21">
        <v>0</v>
      </c>
      <c r="Q312" s="21">
        <v>0</v>
      </c>
      <c r="R312" s="21">
        <v>12971258.07</v>
      </c>
      <c r="S312" s="21">
        <v>12971258.07</v>
      </c>
      <c r="T312" s="21">
        <v>4116737.93</v>
      </c>
      <c r="U312" s="21">
        <v>4116737.93</v>
      </c>
      <c r="V312" s="21">
        <v>0</v>
      </c>
      <c r="W312" s="17">
        <f t="shared" si="57"/>
        <v>4116737.93</v>
      </c>
      <c r="X312" s="18">
        <f t="shared" si="49"/>
        <v>0.75908597298360792</v>
      </c>
      <c r="Y312" s="18">
        <f t="shared" si="50"/>
        <v>0.75908597298360792</v>
      </c>
      <c r="Z312" s="18">
        <f t="shared" si="51"/>
        <v>0</v>
      </c>
      <c r="AA312" s="18">
        <f t="shared" si="52"/>
        <v>0.75908597298360792</v>
      </c>
    </row>
    <row r="313" spans="1:27" hidden="1" outlineLevel="4" x14ac:dyDescent="0.35">
      <c r="A313" s="14" t="s">
        <v>321</v>
      </c>
      <c r="B313" s="14" t="s">
        <v>29</v>
      </c>
      <c r="C313" s="14" t="s">
        <v>30</v>
      </c>
      <c r="D313" s="14" t="s">
        <v>43</v>
      </c>
      <c r="E313" s="14" t="s">
        <v>32</v>
      </c>
      <c r="F313" s="14" t="s">
        <v>33</v>
      </c>
      <c r="G313" s="14" t="s">
        <v>34</v>
      </c>
      <c r="H313" s="14" t="s">
        <v>35</v>
      </c>
      <c r="I313" s="14" t="s">
        <v>30</v>
      </c>
      <c r="J313" s="20" t="s">
        <v>44</v>
      </c>
      <c r="K313" s="21">
        <v>195983469</v>
      </c>
      <c r="L313" s="21">
        <v>167272269</v>
      </c>
      <c r="M313" s="21">
        <v>0</v>
      </c>
      <c r="N313" s="16">
        <f t="shared" si="56"/>
        <v>167272269</v>
      </c>
      <c r="O313" s="21">
        <v>0</v>
      </c>
      <c r="P313" s="21">
        <v>0</v>
      </c>
      <c r="Q313" s="21">
        <v>0</v>
      </c>
      <c r="R313" s="21">
        <v>148539175.06999999</v>
      </c>
      <c r="S313" s="21">
        <v>148539175.06999999</v>
      </c>
      <c r="T313" s="21">
        <v>18733093.93</v>
      </c>
      <c r="U313" s="21">
        <v>18733093.93</v>
      </c>
      <c r="V313" s="21">
        <v>0</v>
      </c>
      <c r="W313" s="17">
        <f t="shared" si="57"/>
        <v>18733093.93</v>
      </c>
      <c r="X313" s="18">
        <f t="shared" si="49"/>
        <v>0.88800837077184613</v>
      </c>
      <c r="Y313" s="18">
        <f t="shared" si="50"/>
        <v>0.88800837077184613</v>
      </c>
      <c r="Z313" s="18">
        <f t="shared" si="51"/>
        <v>0</v>
      </c>
      <c r="AA313" s="18">
        <f t="shared" si="52"/>
        <v>0.88800837077184613</v>
      </c>
    </row>
    <row r="314" spans="1:27" hidden="1" outlineLevel="4" x14ac:dyDescent="0.35">
      <c r="A314" s="14" t="s">
        <v>321</v>
      </c>
      <c r="B314" s="14" t="s">
        <v>29</v>
      </c>
      <c r="C314" s="14" t="s">
        <v>30</v>
      </c>
      <c r="D314" s="14" t="s">
        <v>45</v>
      </c>
      <c r="E314" s="14" t="s">
        <v>32</v>
      </c>
      <c r="F314" s="14" t="s">
        <v>33</v>
      </c>
      <c r="G314" s="14" t="s">
        <v>34</v>
      </c>
      <c r="H314" s="14" t="s">
        <v>35</v>
      </c>
      <c r="I314" s="14" t="s">
        <v>30</v>
      </c>
      <c r="J314" s="20" t="s">
        <v>46</v>
      </c>
      <c r="K314" s="21">
        <v>347642176</v>
      </c>
      <c r="L314" s="21">
        <v>275731204</v>
      </c>
      <c r="M314" s="21">
        <v>0</v>
      </c>
      <c r="N314" s="16">
        <f t="shared" si="56"/>
        <v>275731204</v>
      </c>
      <c r="O314" s="21">
        <v>0</v>
      </c>
      <c r="P314" s="21">
        <v>0</v>
      </c>
      <c r="Q314" s="21">
        <v>0</v>
      </c>
      <c r="R314" s="21">
        <v>246921035.97999999</v>
      </c>
      <c r="S314" s="21">
        <v>246921035.97999999</v>
      </c>
      <c r="T314" s="21">
        <v>28810168.02</v>
      </c>
      <c r="U314" s="21">
        <v>28810168.02</v>
      </c>
      <c r="V314" s="21">
        <v>0</v>
      </c>
      <c r="W314" s="17">
        <f t="shared" si="57"/>
        <v>28810168.02</v>
      </c>
      <c r="X314" s="18">
        <f t="shared" si="49"/>
        <v>0.89551357408209764</v>
      </c>
      <c r="Y314" s="18">
        <f t="shared" si="50"/>
        <v>0.89551357408209764</v>
      </c>
      <c r="Z314" s="18">
        <f t="shared" si="51"/>
        <v>0</v>
      </c>
      <c r="AA314" s="18">
        <f t="shared" si="52"/>
        <v>0.89551357408209764</v>
      </c>
    </row>
    <row r="315" spans="1:27" hidden="1" outlineLevel="4" x14ac:dyDescent="0.35">
      <c r="A315" s="14" t="s">
        <v>321</v>
      </c>
      <c r="B315" s="14" t="s">
        <v>29</v>
      </c>
      <c r="C315" s="14" t="s">
        <v>30</v>
      </c>
      <c r="D315" s="14" t="s">
        <v>47</v>
      </c>
      <c r="E315" s="14" t="s">
        <v>32</v>
      </c>
      <c r="F315" s="14" t="s">
        <v>33</v>
      </c>
      <c r="G315" s="14" t="s">
        <v>34</v>
      </c>
      <c r="H315" s="14" t="s">
        <v>35</v>
      </c>
      <c r="I315" s="14" t="s">
        <v>30</v>
      </c>
      <c r="J315" s="20" t="s">
        <v>48</v>
      </c>
      <c r="K315" s="21">
        <v>160961969</v>
      </c>
      <c r="L315" s="21">
        <v>153103393</v>
      </c>
      <c r="M315" s="21">
        <v>0</v>
      </c>
      <c r="N315" s="16">
        <f t="shared" si="56"/>
        <v>153103393</v>
      </c>
      <c r="O315" s="21">
        <v>0</v>
      </c>
      <c r="P315" s="21">
        <v>0</v>
      </c>
      <c r="Q315" s="21">
        <v>0</v>
      </c>
      <c r="R315" s="21">
        <v>490173.58</v>
      </c>
      <c r="S315" s="21">
        <v>490173.58</v>
      </c>
      <c r="T315" s="21">
        <v>152613219.41999999</v>
      </c>
      <c r="U315" s="21">
        <v>152613219.41999999</v>
      </c>
      <c r="V315" s="21">
        <v>0</v>
      </c>
      <c r="W315" s="17">
        <f t="shared" si="57"/>
        <v>152613219.41999999</v>
      </c>
      <c r="X315" s="18">
        <f t="shared" si="49"/>
        <v>3.2015853495813776E-3</v>
      </c>
      <c r="Y315" s="18">
        <f t="shared" si="50"/>
        <v>3.2015853495813776E-3</v>
      </c>
      <c r="Z315" s="18">
        <f t="shared" si="51"/>
        <v>0</v>
      </c>
      <c r="AA315" s="18">
        <f t="shared" si="52"/>
        <v>3.2015853495813776E-3</v>
      </c>
    </row>
    <row r="316" spans="1:27" hidden="1" outlineLevel="4" x14ac:dyDescent="0.35">
      <c r="A316" s="14" t="s">
        <v>321</v>
      </c>
      <c r="B316" s="14" t="s">
        <v>29</v>
      </c>
      <c r="C316" s="14" t="s">
        <v>30</v>
      </c>
      <c r="D316" s="14" t="s">
        <v>49</v>
      </c>
      <c r="E316" s="14" t="s">
        <v>32</v>
      </c>
      <c r="F316" s="14" t="s">
        <v>33</v>
      </c>
      <c r="G316" s="14" t="s">
        <v>34</v>
      </c>
      <c r="H316" s="14" t="s">
        <v>35</v>
      </c>
      <c r="I316" s="14" t="s">
        <v>30</v>
      </c>
      <c r="J316" s="20" t="s">
        <v>50</v>
      </c>
      <c r="K316" s="21">
        <v>128804082</v>
      </c>
      <c r="L316" s="21">
        <v>113210330</v>
      </c>
      <c r="M316" s="21">
        <v>0</v>
      </c>
      <c r="N316" s="16">
        <f t="shared" si="56"/>
        <v>113210330</v>
      </c>
      <c r="O316" s="21">
        <v>0</v>
      </c>
      <c r="P316" s="21">
        <v>0</v>
      </c>
      <c r="Q316" s="21">
        <v>0</v>
      </c>
      <c r="R316" s="21">
        <v>109365586.23</v>
      </c>
      <c r="S316" s="21">
        <v>109365586.23</v>
      </c>
      <c r="T316" s="21">
        <v>3844743.77</v>
      </c>
      <c r="U316" s="21">
        <v>3844743.77</v>
      </c>
      <c r="V316" s="21">
        <v>0</v>
      </c>
      <c r="W316" s="17">
        <f t="shared" si="57"/>
        <v>3844743.77</v>
      </c>
      <c r="X316" s="18">
        <f t="shared" si="49"/>
        <v>0.96603893151799847</v>
      </c>
      <c r="Y316" s="18">
        <f t="shared" si="50"/>
        <v>0.96603893151799847</v>
      </c>
      <c r="Z316" s="18">
        <f t="shared" si="51"/>
        <v>0</v>
      </c>
      <c r="AA316" s="18">
        <f t="shared" si="52"/>
        <v>0.96603893151799847</v>
      </c>
    </row>
    <row r="317" spans="1:27" hidden="1" outlineLevel="4" x14ac:dyDescent="0.35">
      <c r="A317" s="14" t="s">
        <v>321</v>
      </c>
      <c r="B317" s="14" t="s">
        <v>29</v>
      </c>
      <c r="C317" s="14" t="s">
        <v>30</v>
      </c>
      <c r="D317" s="14" t="s">
        <v>51</v>
      </c>
      <c r="E317" s="14" t="s">
        <v>32</v>
      </c>
      <c r="F317" s="14" t="s">
        <v>33</v>
      </c>
      <c r="G317" s="14" t="s">
        <v>34</v>
      </c>
      <c r="H317" s="14" t="s">
        <v>35</v>
      </c>
      <c r="I317" s="14" t="s">
        <v>30</v>
      </c>
      <c r="J317" s="20" t="s">
        <v>52</v>
      </c>
      <c r="K317" s="21">
        <v>68039209</v>
      </c>
      <c r="L317" s="21">
        <v>61777156</v>
      </c>
      <c r="M317" s="21">
        <v>0</v>
      </c>
      <c r="N317" s="16">
        <f t="shared" si="56"/>
        <v>61777156</v>
      </c>
      <c r="O317" s="21">
        <v>0</v>
      </c>
      <c r="P317" s="21">
        <v>0</v>
      </c>
      <c r="Q317" s="21">
        <v>0</v>
      </c>
      <c r="R317" s="21">
        <v>45685216.420000002</v>
      </c>
      <c r="S317" s="21">
        <v>45685216.420000002</v>
      </c>
      <c r="T317" s="21">
        <v>16091939.58</v>
      </c>
      <c r="U317" s="21">
        <v>16091939.58</v>
      </c>
      <c r="V317" s="21">
        <v>0</v>
      </c>
      <c r="W317" s="17">
        <f t="shared" si="57"/>
        <v>16091939.58</v>
      </c>
      <c r="X317" s="18">
        <f t="shared" si="49"/>
        <v>0.73951634193066451</v>
      </c>
      <c r="Y317" s="18">
        <f t="shared" si="50"/>
        <v>0.73951634193066451</v>
      </c>
      <c r="Z317" s="18">
        <f t="shared" si="51"/>
        <v>0</v>
      </c>
      <c r="AA317" s="18">
        <f t="shared" si="52"/>
        <v>0.73951634193066451</v>
      </c>
    </row>
    <row r="318" spans="1:27" hidden="1" outlineLevel="4" x14ac:dyDescent="0.35">
      <c r="A318" s="14" t="s">
        <v>321</v>
      </c>
      <c r="B318" s="14" t="s">
        <v>29</v>
      </c>
      <c r="C318" s="14" t="s">
        <v>30</v>
      </c>
      <c r="D318" s="14" t="s">
        <v>53</v>
      </c>
      <c r="E318" s="14" t="s">
        <v>54</v>
      </c>
      <c r="F318" s="14" t="s">
        <v>33</v>
      </c>
      <c r="G318" s="14" t="s">
        <v>55</v>
      </c>
      <c r="H318" s="14" t="s">
        <v>35</v>
      </c>
      <c r="I318" s="14" t="s">
        <v>30</v>
      </c>
      <c r="J318" s="20" t="s">
        <v>56</v>
      </c>
      <c r="K318" s="21">
        <v>169413669</v>
      </c>
      <c r="L318" s="21">
        <v>163187151</v>
      </c>
      <c r="M318" s="21">
        <v>0</v>
      </c>
      <c r="N318" s="16">
        <f t="shared" si="56"/>
        <v>163187151</v>
      </c>
      <c r="O318" s="21">
        <v>0</v>
      </c>
      <c r="P318" s="21">
        <v>23517974</v>
      </c>
      <c r="Q318" s="21">
        <v>0</v>
      </c>
      <c r="R318" s="21">
        <v>139669177</v>
      </c>
      <c r="S318" s="21">
        <v>139669177</v>
      </c>
      <c r="T318" s="21">
        <v>0</v>
      </c>
      <c r="U318" s="21">
        <v>0</v>
      </c>
      <c r="V318" s="21">
        <v>0</v>
      </c>
      <c r="W318" s="17">
        <f t="shared" si="57"/>
        <v>0</v>
      </c>
      <c r="X318" s="18">
        <f t="shared" si="49"/>
        <v>0.85588342062543887</v>
      </c>
      <c r="Y318" s="18">
        <f t="shared" si="50"/>
        <v>0.85588342062543887</v>
      </c>
      <c r="Z318" s="18">
        <f t="shared" si="51"/>
        <v>0.14411657937456118</v>
      </c>
      <c r="AA318" s="18">
        <f t="shared" si="52"/>
        <v>1</v>
      </c>
    </row>
    <row r="319" spans="1:27" hidden="1" outlineLevel="4" x14ac:dyDescent="0.35">
      <c r="A319" s="14" t="s">
        <v>321</v>
      </c>
      <c r="B319" s="14" t="s">
        <v>29</v>
      </c>
      <c r="C319" s="14" t="s">
        <v>30</v>
      </c>
      <c r="D319" s="14" t="s">
        <v>57</v>
      </c>
      <c r="E319" s="14" t="s">
        <v>54</v>
      </c>
      <c r="F319" s="14" t="s">
        <v>33</v>
      </c>
      <c r="G319" s="14" t="s">
        <v>55</v>
      </c>
      <c r="H319" s="14" t="s">
        <v>35</v>
      </c>
      <c r="I319" s="14" t="s">
        <v>30</v>
      </c>
      <c r="J319" s="20" t="s">
        <v>58</v>
      </c>
      <c r="K319" s="21">
        <v>9157502</v>
      </c>
      <c r="L319" s="21">
        <v>10585798</v>
      </c>
      <c r="M319" s="21">
        <v>0</v>
      </c>
      <c r="N319" s="16">
        <f t="shared" si="56"/>
        <v>10585798</v>
      </c>
      <c r="O319" s="21">
        <v>0</v>
      </c>
      <c r="P319" s="21">
        <v>3036599</v>
      </c>
      <c r="Q319" s="21">
        <v>0</v>
      </c>
      <c r="R319" s="21">
        <v>7549199</v>
      </c>
      <c r="S319" s="21">
        <v>7549199</v>
      </c>
      <c r="T319" s="21">
        <v>0</v>
      </c>
      <c r="U319" s="21">
        <v>0</v>
      </c>
      <c r="V319" s="21">
        <v>0</v>
      </c>
      <c r="W319" s="17">
        <f t="shared" si="57"/>
        <v>0</v>
      </c>
      <c r="X319" s="18">
        <f t="shared" si="49"/>
        <v>0.71314406339512615</v>
      </c>
      <c r="Y319" s="18">
        <f t="shared" si="50"/>
        <v>0.71314406339512615</v>
      </c>
      <c r="Z319" s="18">
        <f t="shared" si="51"/>
        <v>0.2868559366048738</v>
      </c>
      <c r="AA319" s="18">
        <f t="shared" si="52"/>
        <v>1</v>
      </c>
    </row>
    <row r="320" spans="1:27" hidden="1" outlineLevel="4" x14ac:dyDescent="0.35">
      <c r="A320" s="14" t="s">
        <v>321</v>
      </c>
      <c r="B320" s="14" t="s">
        <v>29</v>
      </c>
      <c r="C320" s="14" t="s">
        <v>30</v>
      </c>
      <c r="D320" s="14" t="s">
        <v>59</v>
      </c>
      <c r="E320" s="14" t="s">
        <v>54</v>
      </c>
      <c r="F320" s="14" t="s">
        <v>33</v>
      </c>
      <c r="G320" s="14" t="s">
        <v>55</v>
      </c>
      <c r="H320" s="14" t="s">
        <v>35</v>
      </c>
      <c r="I320" s="14" t="s">
        <v>30</v>
      </c>
      <c r="J320" s="20" t="s">
        <v>60</v>
      </c>
      <c r="K320" s="21">
        <v>31593969</v>
      </c>
      <c r="L320" s="21">
        <v>33217953</v>
      </c>
      <c r="M320" s="21">
        <v>0</v>
      </c>
      <c r="N320" s="16">
        <f t="shared" si="56"/>
        <v>33217953</v>
      </c>
      <c r="O320" s="21">
        <v>0</v>
      </c>
      <c r="P320" s="21">
        <v>11102195</v>
      </c>
      <c r="Q320" s="21">
        <v>0</v>
      </c>
      <c r="R320" s="21">
        <v>22115758</v>
      </c>
      <c r="S320" s="21">
        <v>22115758</v>
      </c>
      <c r="T320" s="21">
        <v>0</v>
      </c>
      <c r="U320" s="21">
        <v>0</v>
      </c>
      <c r="V320" s="21">
        <v>0</v>
      </c>
      <c r="W320" s="17">
        <f t="shared" si="57"/>
        <v>0</v>
      </c>
      <c r="X320" s="18">
        <f t="shared" si="49"/>
        <v>0.66577726809355176</v>
      </c>
      <c r="Y320" s="18">
        <f t="shared" si="50"/>
        <v>0.66577726809355176</v>
      </c>
      <c r="Z320" s="18">
        <f t="shared" si="51"/>
        <v>0.3342227319064483</v>
      </c>
      <c r="AA320" s="18">
        <f t="shared" si="52"/>
        <v>1</v>
      </c>
    </row>
    <row r="321" spans="1:27" hidden="1" outlineLevel="4" x14ac:dyDescent="0.35">
      <c r="A321" s="14" t="s">
        <v>321</v>
      </c>
      <c r="B321" s="14" t="s">
        <v>29</v>
      </c>
      <c r="C321" s="14" t="s">
        <v>30</v>
      </c>
      <c r="D321" s="14" t="s">
        <v>61</v>
      </c>
      <c r="E321" s="14" t="s">
        <v>54</v>
      </c>
      <c r="F321" s="14" t="s">
        <v>33</v>
      </c>
      <c r="G321" s="14" t="s">
        <v>55</v>
      </c>
      <c r="H321" s="14" t="s">
        <v>35</v>
      </c>
      <c r="I321" s="14" t="s">
        <v>30</v>
      </c>
      <c r="J321" s="20" t="s">
        <v>62</v>
      </c>
      <c r="K321" s="21">
        <v>54944975</v>
      </c>
      <c r="L321" s="21">
        <v>53614755</v>
      </c>
      <c r="M321" s="21">
        <v>0</v>
      </c>
      <c r="N321" s="16">
        <f t="shared" si="56"/>
        <v>53614755</v>
      </c>
      <c r="O321" s="21">
        <v>0</v>
      </c>
      <c r="P321" s="21">
        <v>8319103</v>
      </c>
      <c r="Q321" s="21">
        <v>0</v>
      </c>
      <c r="R321" s="21">
        <v>45295652</v>
      </c>
      <c r="S321" s="21">
        <v>45295652</v>
      </c>
      <c r="T321" s="21">
        <v>0</v>
      </c>
      <c r="U321" s="21">
        <v>0</v>
      </c>
      <c r="V321" s="21">
        <v>0</v>
      </c>
      <c r="W321" s="17">
        <f t="shared" si="57"/>
        <v>0</v>
      </c>
      <c r="X321" s="18">
        <f t="shared" si="49"/>
        <v>0.84483556811926119</v>
      </c>
      <c r="Y321" s="18">
        <f t="shared" si="50"/>
        <v>0.84483556811926119</v>
      </c>
      <c r="Z321" s="18">
        <f t="shared" si="51"/>
        <v>0.15516443188073881</v>
      </c>
      <c r="AA321" s="18">
        <f t="shared" si="52"/>
        <v>1</v>
      </c>
    </row>
    <row r="322" spans="1:27" hidden="1" outlineLevel="4" x14ac:dyDescent="0.35">
      <c r="A322" s="14" t="s">
        <v>321</v>
      </c>
      <c r="B322" s="14" t="s">
        <v>29</v>
      </c>
      <c r="C322" s="14" t="s">
        <v>30</v>
      </c>
      <c r="D322" s="14" t="s">
        <v>63</v>
      </c>
      <c r="E322" s="14" t="s">
        <v>54</v>
      </c>
      <c r="F322" s="14" t="s">
        <v>33</v>
      </c>
      <c r="G322" s="14" t="s">
        <v>55</v>
      </c>
      <c r="H322" s="14" t="s">
        <v>35</v>
      </c>
      <c r="I322" s="14" t="s">
        <v>30</v>
      </c>
      <c r="J322" s="20" t="s">
        <v>64</v>
      </c>
      <c r="K322" s="21">
        <v>27472498</v>
      </c>
      <c r="L322" s="21">
        <v>27557386</v>
      </c>
      <c r="M322" s="21">
        <v>0</v>
      </c>
      <c r="N322" s="16">
        <f t="shared" si="56"/>
        <v>27557386</v>
      </c>
      <c r="O322" s="21">
        <v>0</v>
      </c>
      <c r="P322" s="21">
        <v>4909616</v>
      </c>
      <c r="Q322" s="21">
        <v>0</v>
      </c>
      <c r="R322" s="21">
        <v>22647770</v>
      </c>
      <c r="S322" s="21">
        <v>22647770</v>
      </c>
      <c r="T322" s="21">
        <v>0</v>
      </c>
      <c r="U322" s="21">
        <v>0</v>
      </c>
      <c r="V322" s="21">
        <v>0</v>
      </c>
      <c r="W322" s="17">
        <f t="shared" si="57"/>
        <v>0</v>
      </c>
      <c r="X322" s="18">
        <f t="shared" si="49"/>
        <v>0.82184028630291717</v>
      </c>
      <c r="Y322" s="18">
        <f t="shared" si="50"/>
        <v>0.82184028630291717</v>
      </c>
      <c r="Z322" s="18">
        <f t="shared" si="51"/>
        <v>0.17815971369708289</v>
      </c>
      <c r="AA322" s="18">
        <f t="shared" si="52"/>
        <v>1</v>
      </c>
    </row>
    <row r="323" spans="1:27" hidden="1" outlineLevel="4" x14ac:dyDescent="0.35">
      <c r="A323" s="14" t="s">
        <v>321</v>
      </c>
      <c r="B323" s="14" t="s">
        <v>29</v>
      </c>
      <c r="C323" s="14" t="s">
        <v>30</v>
      </c>
      <c r="D323" s="14" t="s">
        <v>65</v>
      </c>
      <c r="E323" s="14" t="s">
        <v>54</v>
      </c>
      <c r="F323" s="14" t="s">
        <v>33</v>
      </c>
      <c r="G323" s="14" t="s">
        <v>55</v>
      </c>
      <c r="H323" s="14" t="s">
        <v>35</v>
      </c>
      <c r="I323" s="14" t="s">
        <v>30</v>
      </c>
      <c r="J323" s="20" t="s">
        <v>66</v>
      </c>
      <c r="K323" s="21">
        <v>74026596</v>
      </c>
      <c r="L323" s="21">
        <v>74389108.890000001</v>
      </c>
      <c r="M323" s="21">
        <v>0</v>
      </c>
      <c r="N323" s="16">
        <f t="shared" si="56"/>
        <v>74389108.890000001</v>
      </c>
      <c r="O323" s="21">
        <v>0</v>
      </c>
      <c r="P323" s="21">
        <v>2766775.58</v>
      </c>
      <c r="Q323" s="21">
        <v>0</v>
      </c>
      <c r="R323" s="21">
        <v>66840344.420000002</v>
      </c>
      <c r="S323" s="21">
        <v>66840344.420000002</v>
      </c>
      <c r="T323" s="21">
        <v>4781988.8899999997</v>
      </c>
      <c r="U323" s="21">
        <v>4781988.8899999997</v>
      </c>
      <c r="V323" s="21">
        <v>0</v>
      </c>
      <c r="W323" s="17">
        <f t="shared" si="57"/>
        <v>4781988.8899999997</v>
      </c>
      <c r="X323" s="18">
        <f t="shared" si="49"/>
        <v>0.898523257199351</v>
      </c>
      <c r="Y323" s="18">
        <f t="shared" si="50"/>
        <v>0.898523257199351</v>
      </c>
      <c r="Z323" s="18">
        <f t="shared" si="51"/>
        <v>3.7193288389719276E-2</v>
      </c>
      <c r="AA323" s="18">
        <f t="shared" si="52"/>
        <v>0.93571654558907025</v>
      </c>
    </row>
    <row r="324" spans="1:27" hidden="1" outlineLevel="3" x14ac:dyDescent="0.35">
      <c r="A324" s="35"/>
      <c r="B324" s="37"/>
      <c r="C324" s="36" t="s">
        <v>491</v>
      </c>
      <c r="D324" s="37"/>
      <c r="E324" s="37"/>
      <c r="F324" s="37"/>
      <c r="G324" s="37"/>
      <c r="H324" s="37"/>
      <c r="I324" s="37"/>
      <c r="J324" s="38"/>
      <c r="K324" s="39">
        <f t="shared" ref="K324:W324" si="62">SUBTOTAL(9,K310:K323)</f>
        <v>2483219258</v>
      </c>
      <c r="L324" s="39">
        <f t="shared" si="62"/>
        <v>2288496666.8899999</v>
      </c>
      <c r="M324" s="39">
        <f t="shared" si="62"/>
        <v>0</v>
      </c>
      <c r="N324" s="39">
        <f t="shared" si="62"/>
        <v>2288496666.8899999</v>
      </c>
      <c r="O324" s="39">
        <f t="shared" si="62"/>
        <v>0</v>
      </c>
      <c r="P324" s="39">
        <f t="shared" si="62"/>
        <v>53652262.579999998</v>
      </c>
      <c r="Q324" s="39">
        <f t="shared" si="62"/>
        <v>0</v>
      </c>
      <c r="R324" s="39">
        <f t="shared" si="62"/>
        <v>1837678425.5200002</v>
      </c>
      <c r="S324" s="39">
        <f t="shared" si="62"/>
        <v>1837678425.5200002</v>
      </c>
      <c r="T324" s="39">
        <f t="shared" si="62"/>
        <v>397165978.78999996</v>
      </c>
      <c r="U324" s="39">
        <f t="shared" si="62"/>
        <v>397165978.78999996</v>
      </c>
      <c r="V324" s="39">
        <f t="shared" si="62"/>
        <v>0</v>
      </c>
      <c r="W324" s="40">
        <f t="shared" si="62"/>
        <v>397165978.78999996</v>
      </c>
      <c r="X324" s="41">
        <f t="shared" si="49"/>
        <v>0.80300681757922399</v>
      </c>
      <c r="Y324" s="41">
        <f t="shared" si="50"/>
        <v>0.80300681757922399</v>
      </c>
      <c r="Z324" s="41">
        <f t="shared" si="51"/>
        <v>2.3444326293431687E-2</v>
      </c>
      <c r="AA324" s="41">
        <f t="shared" si="52"/>
        <v>0.82645114387265572</v>
      </c>
    </row>
    <row r="325" spans="1:27" hidden="1" outlineLevel="4" x14ac:dyDescent="0.35">
      <c r="A325" s="14" t="s">
        <v>321</v>
      </c>
      <c r="B325" s="14" t="s">
        <v>29</v>
      </c>
      <c r="C325" s="14" t="s">
        <v>67</v>
      </c>
      <c r="D325" s="14" t="s">
        <v>205</v>
      </c>
      <c r="E325" s="14" t="s">
        <v>32</v>
      </c>
      <c r="F325" s="14" t="s">
        <v>33</v>
      </c>
      <c r="G325" s="14" t="s">
        <v>69</v>
      </c>
      <c r="H325" s="14" t="s">
        <v>35</v>
      </c>
      <c r="I325" s="14" t="s">
        <v>30</v>
      </c>
      <c r="J325" s="20" t="s">
        <v>322</v>
      </c>
      <c r="K325" s="21">
        <v>140088093</v>
      </c>
      <c r="L325" s="21">
        <v>170154073</v>
      </c>
      <c r="M325" s="21">
        <v>0</v>
      </c>
      <c r="N325" s="16">
        <f t="shared" si="56"/>
        <v>170154073</v>
      </c>
      <c r="O325" s="21">
        <v>0</v>
      </c>
      <c r="P325" s="21">
        <v>59126966.600000001</v>
      </c>
      <c r="Q325" s="21">
        <v>0</v>
      </c>
      <c r="R325" s="21">
        <v>32744962.41</v>
      </c>
      <c r="S325" s="21">
        <v>32744962.41</v>
      </c>
      <c r="T325" s="21">
        <v>78282143.989999995</v>
      </c>
      <c r="U325" s="21">
        <v>78282143.989999995</v>
      </c>
      <c r="V325" s="21">
        <v>0</v>
      </c>
      <c r="W325" s="17">
        <f t="shared" si="57"/>
        <v>78282143.989999995</v>
      </c>
      <c r="X325" s="18">
        <f t="shared" si="49"/>
        <v>0.19244301257484445</v>
      </c>
      <c r="Y325" s="18">
        <f t="shared" si="50"/>
        <v>0.19244301257484445</v>
      </c>
      <c r="Z325" s="18">
        <f t="shared" si="51"/>
        <v>0.34749075092666165</v>
      </c>
      <c r="AA325" s="18">
        <f t="shared" si="52"/>
        <v>0.53993376350150613</v>
      </c>
    </row>
    <row r="326" spans="1:27" hidden="1" outlineLevel="4" x14ac:dyDescent="0.35">
      <c r="A326" s="14" t="s">
        <v>321</v>
      </c>
      <c r="B326" s="14" t="s">
        <v>29</v>
      </c>
      <c r="C326" s="14" t="s">
        <v>67</v>
      </c>
      <c r="D326" s="14" t="s">
        <v>79</v>
      </c>
      <c r="E326" s="14" t="s">
        <v>32</v>
      </c>
      <c r="F326" s="14" t="s">
        <v>33</v>
      </c>
      <c r="G326" s="14" t="s">
        <v>69</v>
      </c>
      <c r="H326" s="14" t="s">
        <v>35</v>
      </c>
      <c r="I326" s="14" t="s">
        <v>30</v>
      </c>
      <c r="J326" s="20" t="s">
        <v>80</v>
      </c>
      <c r="K326" s="21">
        <v>1056484</v>
      </c>
      <c r="L326" s="21">
        <v>792363</v>
      </c>
      <c r="M326" s="21">
        <v>0</v>
      </c>
      <c r="N326" s="16">
        <f t="shared" si="56"/>
        <v>792363</v>
      </c>
      <c r="O326" s="21">
        <v>0</v>
      </c>
      <c r="P326" s="21">
        <v>663745.68000000005</v>
      </c>
      <c r="Q326" s="21">
        <v>0</v>
      </c>
      <c r="R326" s="21">
        <v>83505.320000000007</v>
      </c>
      <c r="S326" s="21">
        <v>83505.320000000007</v>
      </c>
      <c r="T326" s="21">
        <v>45112</v>
      </c>
      <c r="U326" s="21">
        <v>45112</v>
      </c>
      <c r="V326" s="21">
        <v>0</v>
      </c>
      <c r="W326" s="17">
        <f t="shared" si="57"/>
        <v>45112</v>
      </c>
      <c r="X326" s="18">
        <f t="shared" si="49"/>
        <v>0.1053877074017843</v>
      </c>
      <c r="Y326" s="18">
        <f t="shared" si="50"/>
        <v>0.1053877074017843</v>
      </c>
      <c r="Z326" s="18">
        <f t="shared" si="51"/>
        <v>0.83767879116011223</v>
      </c>
      <c r="AA326" s="18">
        <f t="shared" si="52"/>
        <v>0.9430664985618965</v>
      </c>
    </row>
    <row r="327" spans="1:27" hidden="1" outlineLevel="4" x14ac:dyDescent="0.35">
      <c r="A327" s="14" t="s">
        <v>321</v>
      </c>
      <c r="B327" s="14" t="s">
        <v>29</v>
      </c>
      <c r="C327" s="14" t="s">
        <v>67</v>
      </c>
      <c r="D327" s="14" t="s">
        <v>81</v>
      </c>
      <c r="E327" s="14" t="s">
        <v>32</v>
      </c>
      <c r="F327" s="14" t="s">
        <v>33</v>
      </c>
      <c r="G327" s="14" t="s">
        <v>69</v>
      </c>
      <c r="H327" s="14" t="s">
        <v>35</v>
      </c>
      <c r="I327" s="14" t="s">
        <v>30</v>
      </c>
      <c r="J327" s="20" t="s">
        <v>82</v>
      </c>
      <c r="K327" s="21">
        <v>26150808</v>
      </c>
      <c r="L327" s="21">
        <v>32631093</v>
      </c>
      <c r="M327" s="21">
        <v>0</v>
      </c>
      <c r="N327" s="16">
        <f t="shared" si="56"/>
        <v>32631093</v>
      </c>
      <c r="O327" s="21">
        <v>0</v>
      </c>
      <c r="P327" s="21">
        <v>7658093</v>
      </c>
      <c r="Q327" s="21">
        <v>0</v>
      </c>
      <c r="R327" s="21">
        <v>23134000</v>
      </c>
      <c r="S327" s="21">
        <v>23134000</v>
      </c>
      <c r="T327" s="21">
        <v>1839000</v>
      </c>
      <c r="U327" s="21">
        <v>1839000</v>
      </c>
      <c r="V327" s="21">
        <v>0</v>
      </c>
      <c r="W327" s="17">
        <f t="shared" si="57"/>
        <v>1839000</v>
      </c>
      <c r="X327" s="18">
        <f t="shared" si="49"/>
        <v>0.70895571901315102</v>
      </c>
      <c r="Y327" s="18">
        <f t="shared" si="50"/>
        <v>0.70895571901315102</v>
      </c>
      <c r="Z327" s="18">
        <f t="shared" si="51"/>
        <v>0.23468699010480587</v>
      </c>
      <c r="AA327" s="18">
        <f t="shared" si="52"/>
        <v>0.94364270911795689</v>
      </c>
    </row>
    <row r="328" spans="1:27" hidden="1" outlineLevel="4" x14ac:dyDescent="0.35">
      <c r="A328" s="14" t="s">
        <v>321</v>
      </c>
      <c r="B328" s="14" t="s">
        <v>29</v>
      </c>
      <c r="C328" s="14" t="s">
        <v>67</v>
      </c>
      <c r="D328" s="14" t="s">
        <v>93</v>
      </c>
      <c r="E328" s="14" t="s">
        <v>32</v>
      </c>
      <c r="F328" s="14" t="s">
        <v>33</v>
      </c>
      <c r="G328" s="14" t="s">
        <v>69</v>
      </c>
      <c r="H328" s="14" t="s">
        <v>35</v>
      </c>
      <c r="I328" s="14" t="s">
        <v>30</v>
      </c>
      <c r="J328" s="20" t="s">
        <v>94</v>
      </c>
      <c r="K328" s="21">
        <v>0</v>
      </c>
      <c r="L328" s="21">
        <v>2768339.25</v>
      </c>
      <c r="M328" s="21">
        <v>0</v>
      </c>
      <c r="N328" s="16">
        <f t="shared" si="56"/>
        <v>2768339.25</v>
      </c>
      <c r="O328" s="21">
        <v>0</v>
      </c>
      <c r="P328" s="21">
        <v>0</v>
      </c>
      <c r="Q328" s="21">
        <v>0</v>
      </c>
      <c r="R328" s="21">
        <v>0</v>
      </c>
      <c r="S328" s="21">
        <v>0</v>
      </c>
      <c r="T328" s="21">
        <v>2768339.25</v>
      </c>
      <c r="U328" s="21">
        <v>2768339.25</v>
      </c>
      <c r="V328" s="21">
        <v>0</v>
      </c>
      <c r="W328" s="17">
        <f t="shared" si="57"/>
        <v>2768339.25</v>
      </c>
      <c r="X328" s="18">
        <f t="shared" si="49"/>
        <v>0</v>
      </c>
      <c r="Y328" s="18">
        <f t="shared" si="50"/>
        <v>0</v>
      </c>
      <c r="Z328" s="18">
        <f t="shared" si="51"/>
        <v>0</v>
      </c>
      <c r="AA328" s="18">
        <f t="shared" si="52"/>
        <v>0</v>
      </c>
    </row>
    <row r="329" spans="1:27" hidden="1" outlineLevel="3" x14ac:dyDescent="0.35">
      <c r="A329" s="35"/>
      <c r="B329" s="37"/>
      <c r="C329" s="36" t="s">
        <v>492</v>
      </c>
      <c r="D329" s="37"/>
      <c r="E329" s="37"/>
      <c r="F329" s="37"/>
      <c r="G329" s="37"/>
      <c r="H329" s="37"/>
      <c r="I329" s="37"/>
      <c r="J329" s="38"/>
      <c r="K329" s="39">
        <f t="shared" ref="K329:W329" si="63">SUBTOTAL(9,K325:K328)</f>
        <v>167295385</v>
      </c>
      <c r="L329" s="39">
        <f t="shared" si="63"/>
        <v>206345868.25</v>
      </c>
      <c r="M329" s="39">
        <f t="shared" si="63"/>
        <v>0</v>
      </c>
      <c r="N329" s="39">
        <f t="shared" si="63"/>
        <v>206345868.25</v>
      </c>
      <c r="O329" s="39">
        <f t="shared" si="63"/>
        <v>0</v>
      </c>
      <c r="P329" s="39">
        <f t="shared" si="63"/>
        <v>67448805.280000001</v>
      </c>
      <c r="Q329" s="39">
        <f t="shared" si="63"/>
        <v>0</v>
      </c>
      <c r="R329" s="39">
        <f t="shared" si="63"/>
        <v>55962467.730000004</v>
      </c>
      <c r="S329" s="39">
        <f t="shared" si="63"/>
        <v>55962467.730000004</v>
      </c>
      <c r="T329" s="39">
        <f t="shared" si="63"/>
        <v>82934595.239999995</v>
      </c>
      <c r="U329" s="39">
        <f t="shared" si="63"/>
        <v>82934595.239999995</v>
      </c>
      <c r="V329" s="39">
        <f t="shared" si="63"/>
        <v>0</v>
      </c>
      <c r="W329" s="40">
        <f t="shared" si="63"/>
        <v>82934595.239999995</v>
      </c>
      <c r="X329" s="41">
        <f t="shared" ref="X329:X391" si="64">+IF(L329=0,0,R329/L329)</f>
        <v>0.27120711553186144</v>
      </c>
      <c r="Y329" s="41">
        <f t="shared" ref="Y329:Y391" si="65">+IF(N329=0,0,R329/N329)</f>
        <v>0.27120711553186144</v>
      </c>
      <c r="Z329" s="41">
        <f t="shared" ref="Z329:Z391" si="66">+IF(N329=0,0,(O329+P329+Q329)/N329)</f>
        <v>0.32687257492494037</v>
      </c>
      <c r="AA329" s="41">
        <f t="shared" ref="AA329:AA391" si="67">+Y329+Z329</f>
        <v>0.59807969045680176</v>
      </c>
    </row>
    <row r="330" spans="1:27" hidden="1" outlineLevel="4" x14ac:dyDescent="0.35">
      <c r="A330" s="14" t="s">
        <v>321</v>
      </c>
      <c r="B330" s="14" t="s">
        <v>29</v>
      </c>
      <c r="C330" s="14" t="s">
        <v>95</v>
      </c>
      <c r="D330" s="14" t="s">
        <v>98</v>
      </c>
      <c r="E330" s="14" t="s">
        <v>32</v>
      </c>
      <c r="F330" s="14" t="s">
        <v>33</v>
      </c>
      <c r="G330" s="14" t="s">
        <v>69</v>
      </c>
      <c r="H330" s="14" t="s">
        <v>35</v>
      </c>
      <c r="I330" s="14" t="s">
        <v>30</v>
      </c>
      <c r="J330" s="20" t="s">
        <v>99</v>
      </c>
      <c r="K330" s="21">
        <v>1382100</v>
      </c>
      <c r="L330" s="21">
        <v>1382100</v>
      </c>
      <c r="M330" s="21">
        <v>0</v>
      </c>
      <c r="N330" s="16">
        <f t="shared" si="56"/>
        <v>1382100</v>
      </c>
      <c r="O330" s="21">
        <v>0</v>
      </c>
      <c r="P330" s="21">
        <v>0</v>
      </c>
      <c r="Q330" s="21">
        <v>0</v>
      </c>
      <c r="R330" s="21">
        <v>832160.48</v>
      </c>
      <c r="S330" s="21">
        <v>832160.48</v>
      </c>
      <c r="T330" s="21">
        <v>549939.52</v>
      </c>
      <c r="U330" s="21">
        <v>549939.52</v>
      </c>
      <c r="V330" s="21">
        <v>0</v>
      </c>
      <c r="W330" s="17">
        <f t="shared" si="57"/>
        <v>549939.52</v>
      </c>
      <c r="X330" s="18">
        <f t="shared" si="64"/>
        <v>0.60209860357427103</v>
      </c>
      <c r="Y330" s="18">
        <f t="shared" si="65"/>
        <v>0.60209860357427103</v>
      </c>
      <c r="Z330" s="18">
        <f t="shared" si="66"/>
        <v>0</v>
      </c>
      <c r="AA330" s="18">
        <f t="shared" si="67"/>
        <v>0.60209860357427103</v>
      </c>
    </row>
    <row r="331" spans="1:27" hidden="1" outlineLevel="4" x14ac:dyDescent="0.35">
      <c r="A331" s="14" t="s">
        <v>321</v>
      </c>
      <c r="B331" s="14" t="s">
        <v>29</v>
      </c>
      <c r="C331" s="14" t="s">
        <v>95</v>
      </c>
      <c r="D331" s="14" t="s">
        <v>100</v>
      </c>
      <c r="E331" s="14" t="s">
        <v>32</v>
      </c>
      <c r="F331" s="14" t="s">
        <v>33</v>
      </c>
      <c r="G331" s="14" t="s">
        <v>69</v>
      </c>
      <c r="H331" s="14" t="s">
        <v>35</v>
      </c>
      <c r="I331" s="14" t="s">
        <v>30</v>
      </c>
      <c r="J331" s="20" t="s">
        <v>101</v>
      </c>
      <c r="K331" s="21">
        <v>1034372</v>
      </c>
      <c r="L331" s="21">
        <v>1034372</v>
      </c>
      <c r="M331" s="21">
        <v>0</v>
      </c>
      <c r="N331" s="16">
        <f t="shared" si="56"/>
        <v>1034372</v>
      </c>
      <c r="O331" s="21">
        <v>0</v>
      </c>
      <c r="P331" s="21">
        <v>0.01</v>
      </c>
      <c r="Q331" s="21">
        <v>0</v>
      </c>
      <c r="R331" s="21">
        <v>759372.35</v>
      </c>
      <c r="S331" s="21">
        <v>759372.35</v>
      </c>
      <c r="T331" s="21">
        <v>274999.64</v>
      </c>
      <c r="U331" s="21">
        <v>274999.64</v>
      </c>
      <c r="V331" s="21">
        <v>0</v>
      </c>
      <c r="W331" s="17">
        <f t="shared" si="57"/>
        <v>274999.64</v>
      </c>
      <c r="X331" s="18">
        <f t="shared" si="64"/>
        <v>0.73413854009969337</v>
      </c>
      <c r="Y331" s="18">
        <f t="shared" si="65"/>
        <v>0.73413854009969337</v>
      </c>
      <c r="Z331" s="18">
        <f t="shared" si="66"/>
        <v>9.6677017552679305E-9</v>
      </c>
      <c r="AA331" s="18">
        <f t="shared" si="67"/>
        <v>0.73413854976739512</v>
      </c>
    </row>
    <row r="332" spans="1:27" hidden="1" outlineLevel="3" x14ac:dyDescent="0.35">
      <c r="A332" s="35"/>
      <c r="B332" s="37"/>
      <c r="C332" s="36" t="s">
        <v>493</v>
      </c>
      <c r="D332" s="37"/>
      <c r="E332" s="37"/>
      <c r="F332" s="37"/>
      <c r="G332" s="37"/>
      <c r="H332" s="37"/>
      <c r="I332" s="37"/>
      <c r="J332" s="38"/>
      <c r="K332" s="39">
        <f t="shared" ref="K332:W332" si="68">SUBTOTAL(9,K330:K331)</f>
        <v>2416472</v>
      </c>
      <c r="L332" s="39">
        <f t="shared" si="68"/>
        <v>2416472</v>
      </c>
      <c r="M332" s="39">
        <f t="shared" si="68"/>
        <v>0</v>
      </c>
      <c r="N332" s="39">
        <f t="shared" si="68"/>
        <v>2416472</v>
      </c>
      <c r="O332" s="39">
        <f t="shared" si="68"/>
        <v>0</v>
      </c>
      <c r="P332" s="39">
        <f t="shared" si="68"/>
        <v>0.01</v>
      </c>
      <c r="Q332" s="39">
        <f t="shared" si="68"/>
        <v>0</v>
      </c>
      <c r="R332" s="39">
        <f t="shared" si="68"/>
        <v>1591532.83</v>
      </c>
      <c r="S332" s="39">
        <f t="shared" si="68"/>
        <v>1591532.83</v>
      </c>
      <c r="T332" s="39">
        <f t="shared" si="68"/>
        <v>824939.16</v>
      </c>
      <c r="U332" s="39">
        <f t="shared" si="68"/>
        <v>824939.16</v>
      </c>
      <c r="V332" s="39">
        <f t="shared" si="68"/>
        <v>0</v>
      </c>
      <c r="W332" s="40">
        <f t="shared" si="68"/>
        <v>824939.16</v>
      </c>
      <c r="X332" s="41">
        <f t="shared" si="64"/>
        <v>0.65861836181011002</v>
      </c>
      <c r="Y332" s="41">
        <f t="shared" si="65"/>
        <v>0.65861836181011002</v>
      </c>
      <c r="Z332" s="41">
        <f t="shared" si="66"/>
        <v>4.1382643788134109E-9</v>
      </c>
      <c r="AA332" s="41">
        <f t="shared" si="67"/>
        <v>0.65861836594837442</v>
      </c>
    </row>
    <row r="333" spans="1:27" hidden="1" outlineLevel="4" x14ac:dyDescent="0.35">
      <c r="A333" s="14" t="s">
        <v>321</v>
      </c>
      <c r="B333" s="14" t="s">
        <v>29</v>
      </c>
      <c r="C333" s="14" t="s">
        <v>102</v>
      </c>
      <c r="D333" s="14" t="s">
        <v>103</v>
      </c>
      <c r="E333" s="14" t="s">
        <v>32</v>
      </c>
      <c r="F333" s="14" t="s">
        <v>104</v>
      </c>
      <c r="G333" s="14" t="s">
        <v>105</v>
      </c>
      <c r="H333" s="14" t="s">
        <v>35</v>
      </c>
      <c r="I333" s="14" t="s">
        <v>30</v>
      </c>
      <c r="J333" s="20" t="s">
        <v>106</v>
      </c>
      <c r="K333" s="21">
        <v>731200</v>
      </c>
      <c r="L333" s="21">
        <v>731200</v>
      </c>
      <c r="M333" s="21">
        <v>0</v>
      </c>
      <c r="N333" s="16">
        <f t="shared" si="56"/>
        <v>731200</v>
      </c>
      <c r="O333" s="21">
        <v>0</v>
      </c>
      <c r="P333" s="21">
        <v>0</v>
      </c>
      <c r="Q333" s="21">
        <v>0</v>
      </c>
      <c r="R333" s="21">
        <v>614832.4</v>
      </c>
      <c r="S333" s="21">
        <v>614832.4</v>
      </c>
      <c r="T333" s="21">
        <v>116367.6</v>
      </c>
      <c r="U333" s="21">
        <v>116367.6</v>
      </c>
      <c r="V333" s="21">
        <v>0</v>
      </c>
      <c r="W333" s="17">
        <f t="shared" si="57"/>
        <v>116367.6</v>
      </c>
      <c r="X333" s="18">
        <f t="shared" si="64"/>
        <v>0.84085393873085346</v>
      </c>
      <c r="Y333" s="18">
        <f t="shared" si="65"/>
        <v>0.84085393873085346</v>
      </c>
      <c r="Z333" s="18">
        <f t="shared" si="66"/>
        <v>0</v>
      </c>
      <c r="AA333" s="18">
        <f t="shared" si="67"/>
        <v>0.84085393873085346</v>
      </c>
    </row>
    <row r="334" spans="1:27" hidden="1" outlineLevel="4" x14ac:dyDescent="0.35">
      <c r="A334" s="14" t="s">
        <v>321</v>
      </c>
      <c r="B334" s="14" t="s">
        <v>29</v>
      </c>
      <c r="C334" s="14" t="s">
        <v>102</v>
      </c>
      <c r="D334" s="14" t="s">
        <v>109</v>
      </c>
      <c r="E334" s="14" t="s">
        <v>32</v>
      </c>
      <c r="F334" s="14" t="s">
        <v>104</v>
      </c>
      <c r="G334" s="14" t="s">
        <v>105</v>
      </c>
      <c r="H334" s="14" t="s">
        <v>35</v>
      </c>
      <c r="I334" s="14" t="s">
        <v>30</v>
      </c>
      <c r="J334" s="20" t="s">
        <v>110</v>
      </c>
      <c r="K334" s="21">
        <v>3400000</v>
      </c>
      <c r="L334" s="21">
        <v>0</v>
      </c>
      <c r="M334" s="21">
        <v>0</v>
      </c>
      <c r="N334" s="16">
        <f t="shared" si="56"/>
        <v>0</v>
      </c>
      <c r="O334" s="21">
        <v>0</v>
      </c>
      <c r="P334" s="21">
        <v>0</v>
      </c>
      <c r="Q334" s="21">
        <v>0</v>
      </c>
      <c r="R334" s="21">
        <v>0</v>
      </c>
      <c r="S334" s="21">
        <v>0</v>
      </c>
      <c r="T334" s="21">
        <v>0</v>
      </c>
      <c r="U334" s="21">
        <v>0</v>
      </c>
      <c r="V334" s="21">
        <v>0</v>
      </c>
      <c r="W334" s="17">
        <f t="shared" si="57"/>
        <v>0</v>
      </c>
      <c r="X334" s="18">
        <f t="shared" si="64"/>
        <v>0</v>
      </c>
      <c r="Y334" s="18">
        <f t="shared" si="65"/>
        <v>0</v>
      </c>
      <c r="Z334" s="18">
        <f t="shared" si="66"/>
        <v>0</v>
      </c>
      <c r="AA334" s="18">
        <f t="shared" si="67"/>
        <v>0</v>
      </c>
    </row>
    <row r="335" spans="1:27" hidden="1" outlineLevel="4" x14ac:dyDescent="0.35">
      <c r="A335" s="14" t="s">
        <v>321</v>
      </c>
      <c r="B335" s="14" t="s">
        <v>29</v>
      </c>
      <c r="C335" s="14" t="s">
        <v>102</v>
      </c>
      <c r="D335" s="14" t="s">
        <v>286</v>
      </c>
      <c r="E335" s="14" t="s">
        <v>32</v>
      </c>
      <c r="F335" s="14" t="s">
        <v>104</v>
      </c>
      <c r="G335" s="14" t="s">
        <v>105</v>
      </c>
      <c r="H335" s="14" t="s">
        <v>35</v>
      </c>
      <c r="I335" s="14" t="s">
        <v>30</v>
      </c>
      <c r="J335" s="20" t="s">
        <v>287</v>
      </c>
      <c r="K335" s="21">
        <v>3849702390</v>
      </c>
      <c r="L335" s="21">
        <v>2649702390</v>
      </c>
      <c r="M335" s="21">
        <v>0</v>
      </c>
      <c r="N335" s="16">
        <f t="shared" si="56"/>
        <v>2649702390</v>
      </c>
      <c r="O335" s="21">
        <v>0</v>
      </c>
      <c r="P335" s="21">
        <v>461510349.94999999</v>
      </c>
      <c r="Q335" s="21">
        <v>0</v>
      </c>
      <c r="R335" s="21">
        <v>2042495427.55</v>
      </c>
      <c r="S335" s="21">
        <v>1969490690.6700001</v>
      </c>
      <c r="T335" s="21">
        <v>145696612.5</v>
      </c>
      <c r="U335" s="21">
        <v>145696612.5</v>
      </c>
      <c r="V335" s="21">
        <v>5879948.0700000003</v>
      </c>
      <c r="W335" s="17">
        <f t="shared" si="57"/>
        <v>145696612.5</v>
      </c>
      <c r="X335" s="18">
        <f t="shared" si="64"/>
        <v>0.77083956117426455</v>
      </c>
      <c r="Y335" s="18">
        <f t="shared" si="65"/>
        <v>0.77083956117426455</v>
      </c>
      <c r="Z335" s="18">
        <f t="shared" si="66"/>
        <v>0.17417440980985038</v>
      </c>
      <c r="AA335" s="18">
        <f t="shared" si="67"/>
        <v>0.94501397098411499</v>
      </c>
    </row>
    <row r="336" spans="1:27" hidden="1" outlineLevel="4" x14ac:dyDescent="0.35">
      <c r="A336" s="14" t="s">
        <v>321</v>
      </c>
      <c r="B336" s="14" t="s">
        <v>29</v>
      </c>
      <c r="C336" s="14" t="s">
        <v>102</v>
      </c>
      <c r="D336" s="14" t="s">
        <v>111</v>
      </c>
      <c r="E336" s="14" t="s">
        <v>32</v>
      </c>
      <c r="F336" s="14" t="s">
        <v>104</v>
      </c>
      <c r="G336" s="14" t="s">
        <v>105</v>
      </c>
      <c r="H336" s="14" t="s">
        <v>35</v>
      </c>
      <c r="I336" s="14" t="s">
        <v>30</v>
      </c>
      <c r="J336" s="20" t="s">
        <v>112</v>
      </c>
      <c r="K336" s="21">
        <v>250800</v>
      </c>
      <c r="L336" s="21">
        <v>250800</v>
      </c>
      <c r="M336" s="21">
        <v>0</v>
      </c>
      <c r="N336" s="16">
        <f t="shared" si="56"/>
        <v>250800</v>
      </c>
      <c r="O336" s="21">
        <v>0</v>
      </c>
      <c r="P336" s="21">
        <v>0</v>
      </c>
      <c r="Q336" s="21">
        <v>0</v>
      </c>
      <c r="R336" s="21">
        <v>247686.96</v>
      </c>
      <c r="S336" s="21">
        <v>247686.96</v>
      </c>
      <c r="T336" s="21">
        <v>3113.04</v>
      </c>
      <c r="U336" s="21">
        <v>3113.04</v>
      </c>
      <c r="V336" s="21">
        <v>0</v>
      </c>
      <c r="W336" s="17">
        <f t="shared" si="57"/>
        <v>3113.04</v>
      </c>
      <c r="X336" s="18">
        <f t="shared" si="64"/>
        <v>0.98758755980861246</v>
      </c>
      <c r="Y336" s="18">
        <f t="shared" si="65"/>
        <v>0.98758755980861246</v>
      </c>
      <c r="Z336" s="18">
        <f t="shared" si="66"/>
        <v>0</v>
      </c>
      <c r="AA336" s="18">
        <f t="shared" si="67"/>
        <v>0.98758755980861246</v>
      </c>
    </row>
    <row r="337" spans="1:27" hidden="1" outlineLevel="4" x14ac:dyDescent="0.35">
      <c r="A337" s="14" t="s">
        <v>321</v>
      </c>
      <c r="B337" s="14" t="s">
        <v>29</v>
      </c>
      <c r="C337" s="14" t="s">
        <v>102</v>
      </c>
      <c r="D337" s="14" t="s">
        <v>270</v>
      </c>
      <c r="E337" s="14" t="s">
        <v>32</v>
      </c>
      <c r="F337" s="14" t="s">
        <v>104</v>
      </c>
      <c r="G337" s="14" t="s">
        <v>271</v>
      </c>
      <c r="H337" s="14" t="s">
        <v>35</v>
      </c>
      <c r="I337" s="14" t="s">
        <v>30</v>
      </c>
      <c r="J337" s="20" t="s">
        <v>323</v>
      </c>
      <c r="K337" s="21">
        <v>4000000000</v>
      </c>
      <c r="L337" s="21">
        <v>689248950</v>
      </c>
      <c r="M337" s="21">
        <v>0</v>
      </c>
      <c r="N337" s="16">
        <f t="shared" si="56"/>
        <v>689248950</v>
      </c>
      <c r="O337" s="21">
        <v>50000000</v>
      </c>
      <c r="P337" s="21">
        <v>0.01</v>
      </c>
      <c r="Q337" s="21">
        <v>0</v>
      </c>
      <c r="R337" s="21">
        <v>387545949.19999999</v>
      </c>
      <c r="S337" s="21">
        <v>387545949.19999999</v>
      </c>
      <c r="T337" s="21">
        <v>251703000.78999999</v>
      </c>
      <c r="U337" s="21">
        <v>251703000.78999999</v>
      </c>
      <c r="V337" s="21">
        <v>0</v>
      </c>
      <c r="W337" s="17">
        <f t="shared" si="57"/>
        <v>251703000.78999999</v>
      </c>
      <c r="X337" s="18">
        <f t="shared" si="64"/>
        <v>0.56227281768075232</v>
      </c>
      <c r="Y337" s="18">
        <f t="shared" si="65"/>
        <v>0.56227281768075232</v>
      </c>
      <c r="Z337" s="18">
        <f t="shared" si="66"/>
        <v>7.2542729314277521E-2</v>
      </c>
      <c r="AA337" s="18">
        <f t="shared" si="67"/>
        <v>0.63481554699502984</v>
      </c>
    </row>
    <row r="338" spans="1:27" hidden="1" outlineLevel="4" x14ac:dyDescent="0.35">
      <c r="A338" s="14" t="s">
        <v>321</v>
      </c>
      <c r="B338" s="14" t="s">
        <v>29</v>
      </c>
      <c r="C338" s="19" t="s">
        <v>102</v>
      </c>
      <c r="D338" s="14" t="s">
        <v>113</v>
      </c>
      <c r="E338" s="14" t="s">
        <v>32</v>
      </c>
      <c r="F338" s="14" t="s">
        <v>104</v>
      </c>
      <c r="G338" s="14" t="s">
        <v>114</v>
      </c>
      <c r="H338" s="14" t="s">
        <v>35</v>
      </c>
      <c r="I338" s="14" t="s">
        <v>30</v>
      </c>
      <c r="J338" s="20" t="s">
        <v>115</v>
      </c>
      <c r="K338" s="21">
        <v>125000000</v>
      </c>
      <c r="L338" s="21">
        <v>125000000</v>
      </c>
      <c r="M338" s="21">
        <v>0</v>
      </c>
      <c r="N338" s="16">
        <f t="shared" si="56"/>
        <v>125000000</v>
      </c>
      <c r="O338" s="21">
        <v>0</v>
      </c>
      <c r="P338" s="21">
        <v>99904232.930000007</v>
      </c>
      <c r="Q338" s="21">
        <v>0</v>
      </c>
      <c r="R338" s="21">
        <v>0</v>
      </c>
      <c r="S338" s="21">
        <v>0</v>
      </c>
      <c r="T338" s="21">
        <v>25095767.07</v>
      </c>
      <c r="U338" s="21">
        <v>25095767.07</v>
      </c>
      <c r="V338" s="21">
        <v>25000000</v>
      </c>
      <c r="W338" s="17">
        <f t="shared" si="57"/>
        <v>25095767.07</v>
      </c>
      <c r="X338" s="18">
        <f t="shared" si="64"/>
        <v>0</v>
      </c>
      <c r="Y338" s="18">
        <f t="shared" si="65"/>
        <v>0</v>
      </c>
      <c r="Z338" s="18">
        <f t="shared" si="66"/>
        <v>0.79923386344000003</v>
      </c>
      <c r="AA338" s="18">
        <f t="shared" si="67"/>
        <v>0.79923386344000003</v>
      </c>
    </row>
    <row r="339" spans="1:27" hidden="1" outlineLevel="3" x14ac:dyDescent="0.35">
      <c r="A339" s="35"/>
      <c r="B339" s="37"/>
      <c r="C339" s="36" t="s">
        <v>494</v>
      </c>
      <c r="D339" s="37"/>
      <c r="E339" s="37"/>
      <c r="F339" s="37"/>
      <c r="G339" s="37"/>
      <c r="H339" s="37"/>
      <c r="I339" s="37"/>
      <c r="J339" s="38"/>
      <c r="K339" s="39">
        <f t="shared" ref="K339:W339" si="69">SUBTOTAL(9,K333:K338)</f>
        <v>7979084390</v>
      </c>
      <c r="L339" s="39">
        <f t="shared" si="69"/>
        <v>3464933340</v>
      </c>
      <c r="M339" s="39">
        <f t="shared" si="69"/>
        <v>0</v>
      </c>
      <c r="N339" s="39">
        <f t="shared" si="69"/>
        <v>3464933340</v>
      </c>
      <c r="O339" s="39">
        <f t="shared" si="69"/>
        <v>50000000</v>
      </c>
      <c r="P339" s="39">
        <f t="shared" si="69"/>
        <v>561414582.88999999</v>
      </c>
      <c r="Q339" s="39">
        <f t="shared" si="69"/>
        <v>0</v>
      </c>
      <c r="R339" s="39">
        <f t="shared" si="69"/>
        <v>2430903896.1100001</v>
      </c>
      <c r="S339" s="39">
        <f t="shared" si="69"/>
        <v>2357899159.23</v>
      </c>
      <c r="T339" s="39">
        <f t="shared" si="69"/>
        <v>422614860.99999994</v>
      </c>
      <c r="U339" s="39">
        <f t="shared" si="69"/>
        <v>422614860.99999994</v>
      </c>
      <c r="V339" s="39">
        <f t="shared" si="69"/>
        <v>30879948.07</v>
      </c>
      <c r="W339" s="40">
        <f t="shared" si="69"/>
        <v>422614860.99999994</v>
      </c>
      <c r="X339" s="41">
        <f t="shared" si="64"/>
        <v>0.70157306290631272</v>
      </c>
      <c r="Y339" s="41">
        <f t="shared" si="65"/>
        <v>0.70157306290631272</v>
      </c>
      <c r="Z339" s="41">
        <f t="shared" si="66"/>
        <v>0.17645781978882166</v>
      </c>
      <c r="AA339" s="41">
        <f t="shared" si="67"/>
        <v>0.87803088269513441</v>
      </c>
    </row>
    <row r="340" spans="1:27" hidden="1" outlineLevel="4" x14ac:dyDescent="0.35">
      <c r="A340" s="14" t="s">
        <v>321</v>
      </c>
      <c r="B340" s="14" t="s">
        <v>29</v>
      </c>
      <c r="C340" s="14" t="s">
        <v>116</v>
      </c>
      <c r="D340" s="14" t="s">
        <v>117</v>
      </c>
      <c r="E340" s="14" t="s">
        <v>54</v>
      </c>
      <c r="F340" s="14" t="s">
        <v>33</v>
      </c>
      <c r="G340" s="14" t="s">
        <v>118</v>
      </c>
      <c r="H340" s="14" t="s">
        <v>35</v>
      </c>
      <c r="I340" s="14" t="s">
        <v>30</v>
      </c>
      <c r="J340" s="20" t="s">
        <v>119</v>
      </c>
      <c r="K340" s="21">
        <v>9151759</v>
      </c>
      <c r="L340" s="21">
        <v>10123852</v>
      </c>
      <c r="M340" s="21">
        <v>0</v>
      </c>
      <c r="N340" s="16">
        <f t="shared" si="56"/>
        <v>10123852</v>
      </c>
      <c r="O340" s="21">
        <v>0</v>
      </c>
      <c r="P340" s="21">
        <v>3731128.64</v>
      </c>
      <c r="Q340" s="21">
        <v>0</v>
      </c>
      <c r="R340" s="21">
        <v>6392723.3600000003</v>
      </c>
      <c r="S340" s="21">
        <v>6392723.3600000003</v>
      </c>
      <c r="T340" s="21">
        <v>0</v>
      </c>
      <c r="U340" s="21">
        <v>0</v>
      </c>
      <c r="V340" s="21">
        <v>0</v>
      </c>
      <c r="W340" s="17">
        <f t="shared" si="57"/>
        <v>0</v>
      </c>
      <c r="X340" s="18">
        <f t="shared" si="64"/>
        <v>0.63145168064487711</v>
      </c>
      <c r="Y340" s="18">
        <f t="shared" si="65"/>
        <v>0.63145168064487711</v>
      </c>
      <c r="Z340" s="18">
        <f t="shared" si="66"/>
        <v>0.36854831935512294</v>
      </c>
      <c r="AA340" s="18">
        <f t="shared" si="67"/>
        <v>1</v>
      </c>
    </row>
    <row r="341" spans="1:27" hidden="1" outlineLevel="4" x14ac:dyDescent="0.35">
      <c r="A341" s="14" t="s">
        <v>321</v>
      </c>
      <c r="B341" s="14" t="s">
        <v>29</v>
      </c>
      <c r="C341" s="14" t="s">
        <v>116</v>
      </c>
      <c r="D341" s="14" t="s">
        <v>117</v>
      </c>
      <c r="E341" s="14" t="s">
        <v>120</v>
      </c>
      <c r="F341" s="14" t="s">
        <v>33</v>
      </c>
      <c r="G341" s="14" t="s">
        <v>118</v>
      </c>
      <c r="H341" s="14" t="s">
        <v>35</v>
      </c>
      <c r="I341" s="14" t="s">
        <v>30</v>
      </c>
      <c r="J341" s="20" t="s">
        <v>121</v>
      </c>
      <c r="K341" s="21">
        <v>4578751</v>
      </c>
      <c r="L341" s="21">
        <v>5142898</v>
      </c>
      <c r="M341" s="21">
        <v>0</v>
      </c>
      <c r="N341" s="16">
        <f t="shared" si="56"/>
        <v>5142898</v>
      </c>
      <c r="O341" s="21">
        <v>0</v>
      </c>
      <c r="P341" s="21">
        <v>1368262.97</v>
      </c>
      <c r="Q341" s="21">
        <v>0</v>
      </c>
      <c r="R341" s="21">
        <v>3774635.03</v>
      </c>
      <c r="S341" s="21">
        <v>3774635.03</v>
      </c>
      <c r="T341" s="21">
        <v>0</v>
      </c>
      <c r="U341" s="21">
        <v>0</v>
      </c>
      <c r="V341" s="21">
        <v>0</v>
      </c>
      <c r="W341" s="17">
        <f t="shared" si="57"/>
        <v>0</v>
      </c>
      <c r="X341" s="18">
        <f t="shared" si="64"/>
        <v>0.73395098055609886</v>
      </c>
      <c r="Y341" s="18">
        <f t="shared" si="65"/>
        <v>0.73395098055609886</v>
      </c>
      <c r="Z341" s="18">
        <f t="shared" si="66"/>
        <v>0.26604901944390108</v>
      </c>
      <c r="AA341" s="18">
        <f t="shared" si="67"/>
        <v>1</v>
      </c>
    </row>
    <row r="342" spans="1:27" hidden="1" outlineLevel="4" x14ac:dyDescent="0.35">
      <c r="A342" s="14" t="s">
        <v>321</v>
      </c>
      <c r="B342" s="14" t="s">
        <v>29</v>
      </c>
      <c r="C342" s="19" t="s">
        <v>116</v>
      </c>
      <c r="D342" s="14" t="s">
        <v>117</v>
      </c>
      <c r="E342" s="14" t="s">
        <v>122</v>
      </c>
      <c r="F342" s="14" t="s">
        <v>33</v>
      </c>
      <c r="G342" s="14" t="s">
        <v>118</v>
      </c>
      <c r="H342" s="14" t="s">
        <v>35</v>
      </c>
      <c r="I342" s="14" t="s">
        <v>30</v>
      </c>
      <c r="J342" s="20" t="s">
        <v>123</v>
      </c>
      <c r="K342" s="21">
        <v>17182371</v>
      </c>
      <c r="L342" s="21">
        <v>19820137.210000001</v>
      </c>
      <c r="M342" s="21">
        <v>0</v>
      </c>
      <c r="N342" s="16">
        <f t="shared" si="56"/>
        <v>19820137.210000001</v>
      </c>
      <c r="O342" s="21">
        <v>0</v>
      </c>
      <c r="P342" s="21">
        <v>607862.99</v>
      </c>
      <c r="Q342" s="21">
        <v>0</v>
      </c>
      <c r="R342" s="21">
        <v>15546569.01</v>
      </c>
      <c r="S342" s="21">
        <v>15546569.01</v>
      </c>
      <c r="T342" s="21">
        <v>3665705.21</v>
      </c>
      <c r="U342" s="21">
        <v>3665705.21</v>
      </c>
      <c r="V342" s="21">
        <v>0</v>
      </c>
      <c r="W342" s="17">
        <f t="shared" si="57"/>
        <v>3665705.21</v>
      </c>
      <c r="X342" s="18">
        <f t="shared" si="64"/>
        <v>0.78438251185043129</v>
      </c>
      <c r="Y342" s="18">
        <f t="shared" si="65"/>
        <v>0.78438251185043129</v>
      </c>
      <c r="Z342" s="18">
        <f t="shared" si="66"/>
        <v>3.0668959733200555E-2</v>
      </c>
      <c r="AA342" s="18">
        <f t="shared" si="67"/>
        <v>0.81505147158363189</v>
      </c>
    </row>
    <row r="343" spans="1:27" hidden="1" outlineLevel="4" x14ac:dyDescent="0.35">
      <c r="A343" s="14" t="s">
        <v>321</v>
      </c>
      <c r="B343" s="14" t="s">
        <v>29</v>
      </c>
      <c r="C343" s="14" t="s">
        <v>116</v>
      </c>
      <c r="D343" s="14" t="s">
        <v>158</v>
      </c>
      <c r="E343" s="14" t="s">
        <v>32</v>
      </c>
      <c r="F343" s="14" t="s">
        <v>33</v>
      </c>
      <c r="G343" s="14" t="s">
        <v>159</v>
      </c>
      <c r="H343" s="14" t="s">
        <v>35</v>
      </c>
      <c r="I343" s="14" t="s">
        <v>30</v>
      </c>
      <c r="J343" s="20" t="s">
        <v>160</v>
      </c>
      <c r="K343" s="21">
        <v>10798377</v>
      </c>
      <c r="L343" s="21">
        <v>24798377</v>
      </c>
      <c r="M343" s="21">
        <v>0</v>
      </c>
      <c r="N343" s="16">
        <f t="shared" si="56"/>
        <v>24798377</v>
      </c>
      <c r="O343" s="21">
        <v>0</v>
      </c>
      <c r="P343" s="21">
        <v>0</v>
      </c>
      <c r="Q343" s="21">
        <v>0</v>
      </c>
      <c r="R343" s="21">
        <v>16697647.689999999</v>
      </c>
      <c r="S343" s="21">
        <v>16697647.689999999</v>
      </c>
      <c r="T343" s="21">
        <v>8100729.3099999996</v>
      </c>
      <c r="U343" s="21">
        <v>8100729.3099999996</v>
      </c>
      <c r="V343" s="21">
        <v>0</v>
      </c>
      <c r="W343" s="17">
        <f t="shared" si="57"/>
        <v>8100729.3099999996</v>
      </c>
      <c r="X343" s="18">
        <f t="shared" si="64"/>
        <v>0.67333631108197123</v>
      </c>
      <c r="Y343" s="18">
        <f t="shared" si="65"/>
        <v>0.67333631108197123</v>
      </c>
      <c r="Z343" s="18">
        <f t="shared" si="66"/>
        <v>0</v>
      </c>
      <c r="AA343" s="18">
        <f t="shared" si="67"/>
        <v>0.67333631108197123</v>
      </c>
    </row>
    <row r="344" spans="1:27" hidden="1" outlineLevel="3" x14ac:dyDescent="0.35">
      <c r="A344" s="35"/>
      <c r="B344" s="37"/>
      <c r="C344" s="36" t="s">
        <v>495</v>
      </c>
      <c r="D344" s="37"/>
      <c r="E344" s="37"/>
      <c r="F344" s="37"/>
      <c r="G344" s="37"/>
      <c r="H344" s="37"/>
      <c r="I344" s="37"/>
      <c r="J344" s="38"/>
      <c r="K344" s="39">
        <f t="shared" ref="K344:W344" si="70">SUBTOTAL(9,K340:K343)</f>
        <v>41711258</v>
      </c>
      <c r="L344" s="39">
        <f t="shared" si="70"/>
        <v>59885264.210000001</v>
      </c>
      <c r="M344" s="39">
        <f t="shared" si="70"/>
        <v>0</v>
      </c>
      <c r="N344" s="39">
        <f t="shared" si="70"/>
        <v>59885264.210000001</v>
      </c>
      <c r="O344" s="39">
        <f t="shared" si="70"/>
        <v>0</v>
      </c>
      <c r="P344" s="39">
        <f t="shared" si="70"/>
        <v>5707254.6000000006</v>
      </c>
      <c r="Q344" s="39">
        <f t="shared" si="70"/>
        <v>0</v>
      </c>
      <c r="R344" s="39">
        <f t="shared" si="70"/>
        <v>42411575.089999996</v>
      </c>
      <c r="S344" s="39">
        <f t="shared" si="70"/>
        <v>42411575.089999996</v>
      </c>
      <c r="T344" s="39">
        <f t="shared" si="70"/>
        <v>11766434.52</v>
      </c>
      <c r="U344" s="39">
        <f t="shared" si="70"/>
        <v>11766434.52</v>
      </c>
      <c r="V344" s="39">
        <f t="shared" si="70"/>
        <v>0</v>
      </c>
      <c r="W344" s="40">
        <f t="shared" si="70"/>
        <v>11766434.52</v>
      </c>
      <c r="X344" s="41">
        <f t="shared" si="64"/>
        <v>0.7082138761428034</v>
      </c>
      <c r="Y344" s="41">
        <f t="shared" si="65"/>
        <v>0.7082138761428034</v>
      </c>
      <c r="Z344" s="41">
        <f t="shared" si="66"/>
        <v>9.5303154712423704E-2</v>
      </c>
      <c r="AA344" s="41">
        <f t="shared" si="67"/>
        <v>0.80351703085522708</v>
      </c>
    </row>
    <row r="345" spans="1:27" hidden="1" outlineLevel="4" x14ac:dyDescent="0.35">
      <c r="A345" s="14" t="s">
        <v>321</v>
      </c>
      <c r="B345" s="14" t="s">
        <v>29</v>
      </c>
      <c r="C345" s="14" t="s">
        <v>182</v>
      </c>
      <c r="D345" s="14" t="s">
        <v>183</v>
      </c>
      <c r="E345" s="14" t="s">
        <v>324</v>
      </c>
      <c r="F345" s="14" t="s">
        <v>104</v>
      </c>
      <c r="G345" s="14" t="s">
        <v>184</v>
      </c>
      <c r="H345" s="14" t="s">
        <v>35</v>
      </c>
      <c r="I345" s="14" t="s">
        <v>30</v>
      </c>
      <c r="J345" s="20" t="s">
        <v>325</v>
      </c>
      <c r="K345" s="21">
        <v>11388409060</v>
      </c>
      <c r="L345" s="21">
        <v>15919408328.049999</v>
      </c>
      <c r="M345" s="21">
        <v>0</v>
      </c>
      <c r="N345" s="16">
        <f t="shared" si="56"/>
        <v>15919408328.049999</v>
      </c>
      <c r="O345" s="21">
        <v>0</v>
      </c>
      <c r="P345" s="21">
        <v>257406189.16999999</v>
      </c>
      <c r="Q345" s="21">
        <v>0</v>
      </c>
      <c r="R345" s="21">
        <v>15662002138.879999</v>
      </c>
      <c r="S345" s="21">
        <v>15662002138.879999</v>
      </c>
      <c r="T345" s="21">
        <v>0</v>
      </c>
      <c r="U345" s="21">
        <v>0</v>
      </c>
      <c r="V345" s="21">
        <v>0</v>
      </c>
      <c r="W345" s="17">
        <f t="shared" si="57"/>
        <v>0</v>
      </c>
      <c r="X345" s="18">
        <f t="shared" si="64"/>
        <v>0.98383066858606483</v>
      </c>
      <c r="Y345" s="18">
        <f t="shared" si="65"/>
        <v>0.98383066858606483</v>
      </c>
      <c r="Z345" s="18">
        <f t="shared" si="66"/>
        <v>1.6169331413935169E-2</v>
      </c>
      <c r="AA345" s="18">
        <f t="shared" si="67"/>
        <v>1</v>
      </c>
    </row>
    <row r="346" spans="1:27" hidden="1" outlineLevel="4" x14ac:dyDescent="0.35">
      <c r="A346" s="14" t="s">
        <v>321</v>
      </c>
      <c r="B346" s="14" t="s">
        <v>29</v>
      </c>
      <c r="C346" s="14" t="s">
        <v>182</v>
      </c>
      <c r="D346" s="14" t="s">
        <v>183</v>
      </c>
      <c r="E346" s="14" t="s">
        <v>324</v>
      </c>
      <c r="F346" s="14" t="s">
        <v>211</v>
      </c>
      <c r="G346" s="14" t="s">
        <v>184</v>
      </c>
      <c r="H346" s="14" t="s">
        <v>35</v>
      </c>
      <c r="I346" s="14" t="s">
        <v>30</v>
      </c>
      <c r="J346" s="20" t="s">
        <v>326</v>
      </c>
      <c r="K346" s="21">
        <v>0</v>
      </c>
      <c r="L346" s="21">
        <v>1626993938.5</v>
      </c>
      <c r="M346" s="21">
        <v>0</v>
      </c>
      <c r="N346" s="16">
        <f t="shared" si="56"/>
        <v>1626993938.5</v>
      </c>
      <c r="O346" s="21">
        <v>0</v>
      </c>
      <c r="P346" s="21">
        <v>143395.59</v>
      </c>
      <c r="Q346" s="21">
        <v>0</v>
      </c>
      <c r="R346" s="21">
        <v>1626850542.9100001</v>
      </c>
      <c r="S346" s="21">
        <v>1626850542.9100001</v>
      </c>
      <c r="T346" s="21">
        <v>0</v>
      </c>
      <c r="U346" s="21">
        <v>0</v>
      </c>
      <c r="V346" s="21">
        <v>0</v>
      </c>
      <c r="W346" s="17">
        <f t="shared" si="57"/>
        <v>0</v>
      </c>
      <c r="X346" s="18">
        <f t="shared" si="64"/>
        <v>0.99991186470545057</v>
      </c>
      <c r="Y346" s="18">
        <f t="shared" si="65"/>
        <v>0.99991186470545057</v>
      </c>
      <c r="Z346" s="18">
        <f t="shared" si="66"/>
        <v>8.8135294549531598E-5</v>
      </c>
      <c r="AA346" s="18">
        <f t="shared" si="67"/>
        <v>1</v>
      </c>
    </row>
    <row r="347" spans="1:27" hidden="1" outlineLevel="3" x14ac:dyDescent="0.35">
      <c r="A347" s="35"/>
      <c r="B347" s="37"/>
      <c r="C347" s="36" t="s">
        <v>496</v>
      </c>
      <c r="D347" s="37"/>
      <c r="E347" s="37"/>
      <c r="F347" s="37"/>
      <c r="G347" s="37"/>
      <c r="H347" s="37"/>
      <c r="I347" s="37"/>
      <c r="J347" s="38"/>
      <c r="K347" s="39">
        <f t="shared" ref="K347:W347" si="71">SUBTOTAL(9,K345:K346)</f>
        <v>11388409060</v>
      </c>
      <c r="L347" s="39">
        <f t="shared" si="71"/>
        <v>17546402266.549999</v>
      </c>
      <c r="M347" s="39">
        <f t="shared" si="71"/>
        <v>0</v>
      </c>
      <c r="N347" s="39">
        <f t="shared" si="71"/>
        <v>17546402266.549999</v>
      </c>
      <c r="O347" s="39">
        <f t="shared" si="71"/>
        <v>0</v>
      </c>
      <c r="P347" s="39">
        <f t="shared" si="71"/>
        <v>257549584.75999999</v>
      </c>
      <c r="Q347" s="39">
        <f t="shared" si="71"/>
        <v>0</v>
      </c>
      <c r="R347" s="39">
        <f t="shared" si="71"/>
        <v>17288852681.790001</v>
      </c>
      <c r="S347" s="39">
        <f t="shared" si="71"/>
        <v>17288852681.790001</v>
      </c>
      <c r="T347" s="39">
        <f t="shared" si="71"/>
        <v>0</v>
      </c>
      <c r="U347" s="39">
        <f t="shared" si="71"/>
        <v>0</v>
      </c>
      <c r="V347" s="39">
        <f t="shared" si="71"/>
        <v>0</v>
      </c>
      <c r="W347" s="40">
        <f t="shared" si="71"/>
        <v>0</v>
      </c>
      <c r="X347" s="41">
        <f t="shared" si="64"/>
        <v>0.98532180096822564</v>
      </c>
      <c r="Y347" s="41">
        <f t="shared" si="65"/>
        <v>0.98532180096822564</v>
      </c>
      <c r="Z347" s="41">
        <f t="shared" si="66"/>
        <v>1.4678199031774494E-2</v>
      </c>
      <c r="AA347" s="41">
        <f t="shared" si="67"/>
        <v>1.0000000000000002</v>
      </c>
    </row>
    <row r="348" spans="1:27" outlineLevel="1" collapsed="1" x14ac:dyDescent="0.35">
      <c r="A348" s="28" t="s">
        <v>479</v>
      </c>
      <c r="B348" s="28"/>
      <c r="C348" s="28"/>
      <c r="D348" s="28"/>
      <c r="E348" s="28"/>
      <c r="F348" s="28"/>
      <c r="G348" s="28"/>
      <c r="H348" s="28"/>
      <c r="I348" s="28"/>
      <c r="J348" s="29"/>
      <c r="K348" s="30">
        <f t="shared" ref="K348:W348" si="72">SUBTOTAL(9,K310:K346)</f>
        <v>22062135823</v>
      </c>
      <c r="L348" s="30">
        <f t="shared" si="72"/>
        <v>23568479877.899998</v>
      </c>
      <c r="M348" s="30">
        <f t="shared" si="72"/>
        <v>0</v>
      </c>
      <c r="N348" s="30">
        <f t="shared" si="72"/>
        <v>23568479877.899998</v>
      </c>
      <c r="O348" s="30">
        <f t="shared" si="72"/>
        <v>50000000</v>
      </c>
      <c r="P348" s="30">
        <f t="shared" si="72"/>
        <v>945772490.12</v>
      </c>
      <c r="Q348" s="30">
        <f t="shared" si="72"/>
        <v>0</v>
      </c>
      <c r="R348" s="30">
        <f t="shared" si="72"/>
        <v>21657400579.07</v>
      </c>
      <c r="S348" s="30">
        <f t="shared" si="72"/>
        <v>21584395842.189999</v>
      </c>
      <c r="T348" s="30">
        <f t="shared" si="72"/>
        <v>915306808.70999992</v>
      </c>
      <c r="U348" s="30">
        <f t="shared" si="72"/>
        <v>915306808.70999992</v>
      </c>
      <c r="V348" s="30">
        <f t="shared" si="72"/>
        <v>30879948.07</v>
      </c>
      <c r="W348" s="31">
        <f t="shared" si="72"/>
        <v>915306808.70999992</v>
      </c>
      <c r="X348" s="32">
        <f t="shared" si="64"/>
        <v>0.91891376496360277</v>
      </c>
      <c r="Y348" s="32">
        <f t="shared" si="65"/>
        <v>0.91891376496360277</v>
      </c>
      <c r="Z348" s="32">
        <f t="shared" si="66"/>
        <v>4.2250178852380256E-2</v>
      </c>
      <c r="AA348" s="32">
        <f t="shared" si="67"/>
        <v>0.96116394381598302</v>
      </c>
    </row>
    <row r="349" spans="1:27" hidden="1" outlineLevel="4" x14ac:dyDescent="0.35">
      <c r="A349" s="14" t="s">
        <v>327</v>
      </c>
      <c r="B349" s="14" t="s">
        <v>29</v>
      </c>
      <c r="C349" s="14" t="s">
        <v>30</v>
      </c>
      <c r="D349" s="14" t="s">
        <v>31</v>
      </c>
      <c r="E349" s="14" t="s">
        <v>32</v>
      </c>
      <c r="F349" s="14" t="s">
        <v>33</v>
      </c>
      <c r="G349" s="14" t="s">
        <v>34</v>
      </c>
      <c r="H349" s="14" t="s">
        <v>35</v>
      </c>
      <c r="I349" s="14" t="s">
        <v>30</v>
      </c>
      <c r="J349" s="20" t="s">
        <v>36</v>
      </c>
      <c r="K349" s="21">
        <v>2691783948</v>
      </c>
      <c r="L349" s="21">
        <v>2665195723</v>
      </c>
      <c r="M349" s="21">
        <v>0</v>
      </c>
      <c r="N349" s="16">
        <f t="shared" si="56"/>
        <v>2665195723</v>
      </c>
      <c r="O349" s="21">
        <v>0</v>
      </c>
      <c r="P349" s="21">
        <v>0</v>
      </c>
      <c r="Q349" s="21">
        <v>0</v>
      </c>
      <c r="R349" s="21">
        <v>2329051285.8800001</v>
      </c>
      <c r="S349" s="21">
        <v>2329051285.8800001</v>
      </c>
      <c r="T349" s="21">
        <v>336144437.12</v>
      </c>
      <c r="U349" s="21">
        <v>336144437.12</v>
      </c>
      <c r="V349" s="21">
        <v>0</v>
      </c>
      <c r="W349" s="17">
        <f t="shared" si="57"/>
        <v>336144437.12</v>
      </c>
      <c r="X349" s="18">
        <f t="shared" si="64"/>
        <v>0.87387626573945243</v>
      </c>
      <c r="Y349" s="18">
        <f t="shared" si="65"/>
        <v>0.87387626573945243</v>
      </c>
      <c r="Z349" s="18">
        <f t="shared" si="66"/>
        <v>0</v>
      </c>
      <c r="AA349" s="18">
        <f t="shared" si="67"/>
        <v>0.87387626573945243</v>
      </c>
    </row>
    <row r="350" spans="1:27" hidden="1" outlineLevel="4" x14ac:dyDescent="0.35">
      <c r="A350" s="14" t="s">
        <v>327</v>
      </c>
      <c r="B350" s="14" t="s">
        <v>29</v>
      </c>
      <c r="C350" s="14" t="s">
        <v>30</v>
      </c>
      <c r="D350" s="14" t="s">
        <v>37</v>
      </c>
      <c r="E350" s="14" t="s">
        <v>32</v>
      </c>
      <c r="F350" s="14" t="s">
        <v>33</v>
      </c>
      <c r="G350" s="14" t="s">
        <v>34</v>
      </c>
      <c r="H350" s="14" t="s">
        <v>35</v>
      </c>
      <c r="I350" s="14" t="s">
        <v>30</v>
      </c>
      <c r="J350" s="20" t="s">
        <v>38</v>
      </c>
      <c r="K350" s="21">
        <v>572625</v>
      </c>
      <c r="L350" s="21">
        <v>2498251</v>
      </c>
      <c r="M350" s="21">
        <v>0</v>
      </c>
      <c r="N350" s="16">
        <f t="shared" si="56"/>
        <v>2498251</v>
      </c>
      <c r="O350" s="21">
        <v>0</v>
      </c>
      <c r="P350" s="21">
        <v>0</v>
      </c>
      <c r="Q350" s="21">
        <v>0</v>
      </c>
      <c r="R350" s="21">
        <v>353625</v>
      </c>
      <c r="S350" s="21">
        <v>353625</v>
      </c>
      <c r="T350" s="21">
        <v>2144626</v>
      </c>
      <c r="U350" s="21">
        <v>2144626</v>
      </c>
      <c r="V350" s="21">
        <v>0</v>
      </c>
      <c r="W350" s="17">
        <f t="shared" si="57"/>
        <v>2144626</v>
      </c>
      <c r="X350" s="18">
        <f t="shared" si="64"/>
        <v>0.14154902769977876</v>
      </c>
      <c r="Y350" s="18">
        <f t="shared" si="65"/>
        <v>0.14154902769977876</v>
      </c>
      <c r="Z350" s="18">
        <f t="shared" si="66"/>
        <v>0</v>
      </c>
      <c r="AA350" s="18">
        <f t="shared" si="67"/>
        <v>0.14154902769977876</v>
      </c>
    </row>
    <row r="351" spans="1:27" hidden="1" outlineLevel="4" x14ac:dyDescent="0.35">
      <c r="A351" s="14" t="s">
        <v>327</v>
      </c>
      <c r="B351" s="14" t="s">
        <v>29</v>
      </c>
      <c r="C351" s="14" t="s">
        <v>30</v>
      </c>
      <c r="D351" s="14" t="s">
        <v>39</v>
      </c>
      <c r="E351" s="14" t="s">
        <v>32</v>
      </c>
      <c r="F351" s="14" t="s">
        <v>33</v>
      </c>
      <c r="G351" s="14" t="s">
        <v>34</v>
      </c>
      <c r="H351" s="14" t="s">
        <v>35</v>
      </c>
      <c r="I351" s="14" t="s">
        <v>30</v>
      </c>
      <c r="J351" s="20" t="s">
        <v>40</v>
      </c>
      <c r="K351" s="21">
        <v>5136112</v>
      </c>
      <c r="L351" s="21">
        <v>5146383</v>
      </c>
      <c r="M351" s="21">
        <v>0</v>
      </c>
      <c r="N351" s="16">
        <f t="shared" si="56"/>
        <v>5146383</v>
      </c>
      <c r="O351" s="21">
        <v>0</v>
      </c>
      <c r="P351" s="21">
        <v>0</v>
      </c>
      <c r="Q351" s="21">
        <v>0</v>
      </c>
      <c r="R351" s="21">
        <v>3876998.47</v>
      </c>
      <c r="S351" s="21">
        <v>3876998.47</v>
      </c>
      <c r="T351" s="21">
        <v>1269384.53</v>
      </c>
      <c r="U351" s="21">
        <v>1269384.53</v>
      </c>
      <c r="V351" s="21">
        <v>0</v>
      </c>
      <c r="W351" s="17">
        <f t="shared" si="57"/>
        <v>1269384.53</v>
      </c>
      <c r="X351" s="18">
        <f t="shared" si="64"/>
        <v>0.75334433329194506</v>
      </c>
      <c r="Y351" s="18">
        <f t="shared" si="65"/>
        <v>0.75334433329194506</v>
      </c>
      <c r="Z351" s="18">
        <f t="shared" si="66"/>
        <v>0</v>
      </c>
      <c r="AA351" s="18">
        <f t="shared" si="67"/>
        <v>0.75334433329194506</v>
      </c>
    </row>
    <row r="352" spans="1:27" hidden="1" outlineLevel="4" x14ac:dyDescent="0.35">
      <c r="A352" s="14" t="s">
        <v>327</v>
      </c>
      <c r="B352" s="14" t="s">
        <v>29</v>
      </c>
      <c r="C352" s="14" t="s">
        <v>30</v>
      </c>
      <c r="D352" s="14" t="s">
        <v>43</v>
      </c>
      <c r="E352" s="14" t="s">
        <v>32</v>
      </c>
      <c r="F352" s="14" t="s">
        <v>33</v>
      </c>
      <c r="G352" s="14" t="s">
        <v>34</v>
      </c>
      <c r="H352" s="14" t="s">
        <v>35</v>
      </c>
      <c r="I352" s="14" t="s">
        <v>30</v>
      </c>
      <c r="J352" s="20" t="s">
        <v>44</v>
      </c>
      <c r="K352" s="21">
        <v>812274913</v>
      </c>
      <c r="L352" s="21">
        <v>787646126</v>
      </c>
      <c r="M352" s="21">
        <v>0</v>
      </c>
      <c r="N352" s="16">
        <f t="shared" si="56"/>
        <v>787646126</v>
      </c>
      <c r="O352" s="21">
        <v>0</v>
      </c>
      <c r="P352" s="21">
        <v>0</v>
      </c>
      <c r="Q352" s="21">
        <v>0</v>
      </c>
      <c r="R352" s="21">
        <v>705956707.87</v>
      </c>
      <c r="S352" s="21">
        <v>705956707.87</v>
      </c>
      <c r="T352" s="21">
        <v>81689418.129999995</v>
      </c>
      <c r="U352" s="21">
        <v>81689418.129999995</v>
      </c>
      <c r="V352" s="21">
        <v>0</v>
      </c>
      <c r="W352" s="17">
        <f t="shared" si="57"/>
        <v>81689418.129999995</v>
      </c>
      <c r="X352" s="18">
        <f t="shared" si="64"/>
        <v>0.89628665026913368</v>
      </c>
      <c r="Y352" s="18">
        <f t="shared" si="65"/>
        <v>0.89628665026913368</v>
      </c>
      <c r="Z352" s="18">
        <f t="shared" si="66"/>
        <v>0</v>
      </c>
      <c r="AA352" s="18">
        <f t="shared" si="67"/>
        <v>0.89628665026913368</v>
      </c>
    </row>
    <row r="353" spans="1:27" hidden="1" outlineLevel="4" x14ac:dyDescent="0.35">
      <c r="A353" s="14" t="s">
        <v>327</v>
      </c>
      <c r="B353" s="14" t="s">
        <v>29</v>
      </c>
      <c r="C353" s="14" t="s">
        <v>30</v>
      </c>
      <c r="D353" s="14" t="s">
        <v>45</v>
      </c>
      <c r="E353" s="14" t="s">
        <v>32</v>
      </c>
      <c r="F353" s="14" t="s">
        <v>33</v>
      </c>
      <c r="G353" s="14" t="s">
        <v>34</v>
      </c>
      <c r="H353" s="14" t="s">
        <v>35</v>
      </c>
      <c r="I353" s="14" t="s">
        <v>30</v>
      </c>
      <c r="J353" s="20" t="s">
        <v>46</v>
      </c>
      <c r="K353" s="21">
        <v>1125334379</v>
      </c>
      <c r="L353" s="21">
        <v>1109627496</v>
      </c>
      <c r="M353" s="21">
        <v>0</v>
      </c>
      <c r="N353" s="16">
        <f t="shared" si="56"/>
        <v>1109627496</v>
      </c>
      <c r="O353" s="21">
        <v>0</v>
      </c>
      <c r="P353" s="21">
        <v>0</v>
      </c>
      <c r="Q353" s="21">
        <v>0</v>
      </c>
      <c r="R353" s="21">
        <v>1004344704.6799999</v>
      </c>
      <c r="S353" s="21">
        <v>1004344704.6799999</v>
      </c>
      <c r="T353" s="21">
        <v>105282791.31999999</v>
      </c>
      <c r="U353" s="21">
        <v>105282791.31999999</v>
      </c>
      <c r="V353" s="21">
        <v>0</v>
      </c>
      <c r="W353" s="17">
        <f t="shared" si="57"/>
        <v>105282791.31999999</v>
      </c>
      <c r="X353" s="18">
        <f t="shared" si="64"/>
        <v>0.905118797344582</v>
      </c>
      <c r="Y353" s="18">
        <f t="shared" si="65"/>
        <v>0.905118797344582</v>
      </c>
      <c r="Z353" s="18">
        <f t="shared" si="66"/>
        <v>0</v>
      </c>
      <c r="AA353" s="18">
        <f t="shared" si="67"/>
        <v>0.905118797344582</v>
      </c>
    </row>
    <row r="354" spans="1:27" hidden="1" outlineLevel="4" x14ac:dyDescent="0.35">
      <c r="A354" s="14" t="s">
        <v>327</v>
      </c>
      <c r="B354" s="14" t="s">
        <v>29</v>
      </c>
      <c r="C354" s="14" t="s">
        <v>30</v>
      </c>
      <c r="D354" s="14" t="s">
        <v>47</v>
      </c>
      <c r="E354" s="14" t="s">
        <v>32</v>
      </c>
      <c r="F354" s="14" t="s">
        <v>33</v>
      </c>
      <c r="G354" s="14" t="s">
        <v>34</v>
      </c>
      <c r="H354" s="14" t="s">
        <v>35</v>
      </c>
      <c r="I354" s="14" t="s">
        <v>30</v>
      </c>
      <c r="J354" s="20" t="s">
        <v>48</v>
      </c>
      <c r="K354" s="21">
        <v>456843410</v>
      </c>
      <c r="L354" s="21">
        <v>455517402</v>
      </c>
      <c r="M354" s="21">
        <v>0</v>
      </c>
      <c r="N354" s="16">
        <f t="shared" si="56"/>
        <v>455517402</v>
      </c>
      <c r="O354" s="21">
        <v>0</v>
      </c>
      <c r="P354" s="21">
        <v>0</v>
      </c>
      <c r="Q354" s="21">
        <v>0</v>
      </c>
      <c r="R354" s="21">
        <v>2847901.02</v>
      </c>
      <c r="S354" s="21">
        <v>2847901.02</v>
      </c>
      <c r="T354" s="21">
        <v>452669500.98000002</v>
      </c>
      <c r="U354" s="21">
        <v>452669500.98000002</v>
      </c>
      <c r="V354" s="21">
        <v>0</v>
      </c>
      <c r="W354" s="17">
        <f t="shared" si="57"/>
        <v>452669500.98000002</v>
      </c>
      <c r="X354" s="18">
        <f t="shared" si="64"/>
        <v>6.2520136607206941E-3</v>
      </c>
      <c r="Y354" s="18">
        <f t="shared" si="65"/>
        <v>6.2520136607206941E-3</v>
      </c>
      <c r="Z354" s="18">
        <f t="shared" si="66"/>
        <v>0</v>
      </c>
      <c r="AA354" s="18">
        <f t="shared" si="67"/>
        <v>6.2520136607206941E-3</v>
      </c>
    </row>
    <row r="355" spans="1:27" hidden="1" outlineLevel="4" x14ac:dyDescent="0.35">
      <c r="A355" s="14" t="s">
        <v>327</v>
      </c>
      <c r="B355" s="14" t="s">
        <v>29</v>
      </c>
      <c r="C355" s="14" t="s">
        <v>30</v>
      </c>
      <c r="D355" s="14" t="s">
        <v>49</v>
      </c>
      <c r="E355" s="14" t="s">
        <v>32</v>
      </c>
      <c r="F355" s="14" t="s">
        <v>33</v>
      </c>
      <c r="G355" s="14" t="s">
        <v>34</v>
      </c>
      <c r="H355" s="14" t="s">
        <v>35</v>
      </c>
      <c r="I355" s="14" t="s">
        <v>30</v>
      </c>
      <c r="J355" s="20" t="s">
        <v>50</v>
      </c>
      <c r="K355" s="21">
        <v>410728831</v>
      </c>
      <c r="L355" s="21">
        <v>390908169</v>
      </c>
      <c r="M355" s="21">
        <v>0</v>
      </c>
      <c r="N355" s="16">
        <f t="shared" si="56"/>
        <v>390908169</v>
      </c>
      <c r="O355" s="21">
        <v>0</v>
      </c>
      <c r="P355" s="21">
        <v>266843.43</v>
      </c>
      <c r="Q355" s="21">
        <v>0</v>
      </c>
      <c r="R355" s="21">
        <v>383354701.16000003</v>
      </c>
      <c r="S355" s="21">
        <v>383354701.16000003</v>
      </c>
      <c r="T355" s="21">
        <v>7286624.4100000001</v>
      </c>
      <c r="U355" s="21">
        <v>7286624.4100000001</v>
      </c>
      <c r="V355" s="21">
        <v>0</v>
      </c>
      <c r="W355" s="17">
        <f t="shared" si="57"/>
        <v>7286624.4100000001</v>
      </c>
      <c r="X355" s="18">
        <f t="shared" si="64"/>
        <v>0.98067712972250531</v>
      </c>
      <c r="Y355" s="18">
        <f t="shared" si="65"/>
        <v>0.98067712972250531</v>
      </c>
      <c r="Z355" s="18">
        <f t="shared" si="66"/>
        <v>6.8262433778916497E-4</v>
      </c>
      <c r="AA355" s="18">
        <f t="shared" si="67"/>
        <v>0.98135975406029452</v>
      </c>
    </row>
    <row r="356" spans="1:27" hidden="1" outlineLevel="4" x14ac:dyDescent="0.35">
      <c r="A356" s="14" t="s">
        <v>327</v>
      </c>
      <c r="B356" s="14" t="s">
        <v>29</v>
      </c>
      <c r="C356" s="14" t="s">
        <v>30</v>
      </c>
      <c r="D356" s="14" t="s">
        <v>51</v>
      </c>
      <c r="E356" s="14" t="s">
        <v>32</v>
      </c>
      <c r="F356" s="14" t="s">
        <v>33</v>
      </c>
      <c r="G356" s="14" t="s">
        <v>34</v>
      </c>
      <c r="H356" s="14" t="s">
        <v>35</v>
      </c>
      <c r="I356" s="14" t="s">
        <v>30</v>
      </c>
      <c r="J356" s="20" t="s">
        <v>52</v>
      </c>
      <c r="K356" s="21">
        <v>492811183</v>
      </c>
      <c r="L356" s="21">
        <v>454014845</v>
      </c>
      <c r="M356" s="21">
        <v>0</v>
      </c>
      <c r="N356" s="16">
        <f t="shared" si="56"/>
        <v>454014845</v>
      </c>
      <c r="O356" s="21">
        <v>0</v>
      </c>
      <c r="P356" s="21">
        <v>0</v>
      </c>
      <c r="Q356" s="21">
        <v>0</v>
      </c>
      <c r="R356" s="21">
        <v>408655214.52999997</v>
      </c>
      <c r="S356" s="21">
        <v>408655214.52999997</v>
      </c>
      <c r="T356" s="21">
        <v>45359630.469999999</v>
      </c>
      <c r="U356" s="21">
        <v>45359630.469999999</v>
      </c>
      <c r="V356" s="21">
        <v>0</v>
      </c>
      <c r="W356" s="17">
        <f t="shared" si="57"/>
        <v>45359630.469999999</v>
      </c>
      <c r="X356" s="18">
        <f t="shared" si="64"/>
        <v>0.90009218647905653</v>
      </c>
      <c r="Y356" s="18">
        <f t="shared" si="65"/>
        <v>0.90009218647905653</v>
      </c>
      <c r="Z356" s="18">
        <f t="shared" si="66"/>
        <v>0</v>
      </c>
      <c r="AA356" s="18">
        <f t="shared" si="67"/>
        <v>0.90009218647905653</v>
      </c>
    </row>
    <row r="357" spans="1:27" hidden="1" outlineLevel="4" x14ac:dyDescent="0.35">
      <c r="A357" s="14" t="s">
        <v>327</v>
      </c>
      <c r="B357" s="14" t="s">
        <v>29</v>
      </c>
      <c r="C357" s="14" t="s">
        <v>30</v>
      </c>
      <c r="D357" s="14" t="s">
        <v>53</v>
      </c>
      <c r="E357" s="14" t="s">
        <v>54</v>
      </c>
      <c r="F357" s="14" t="s">
        <v>33</v>
      </c>
      <c r="G357" s="14" t="s">
        <v>55</v>
      </c>
      <c r="H357" s="14" t="s">
        <v>35</v>
      </c>
      <c r="I357" s="14" t="s">
        <v>30</v>
      </c>
      <c r="J357" s="20" t="s">
        <v>56</v>
      </c>
      <c r="K357" s="21">
        <v>475474793</v>
      </c>
      <c r="L357" s="21">
        <v>497131637</v>
      </c>
      <c r="M357" s="21">
        <v>0</v>
      </c>
      <c r="N357" s="16">
        <f t="shared" si="56"/>
        <v>497131637</v>
      </c>
      <c r="O357" s="21">
        <v>0</v>
      </c>
      <c r="P357" s="21">
        <v>47491790</v>
      </c>
      <c r="Q357" s="21">
        <v>0</v>
      </c>
      <c r="R357" s="21">
        <v>449639847</v>
      </c>
      <c r="S357" s="21">
        <v>449639847</v>
      </c>
      <c r="T357" s="21">
        <v>0</v>
      </c>
      <c r="U357" s="21">
        <v>0</v>
      </c>
      <c r="V357" s="21">
        <v>0</v>
      </c>
      <c r="W357" s="17">
        <f t="shared" si="57"/>
        <v>0</v>
      </c>
      <c r="X357" s="18">
        <f t="shared" si="64"/>
        <v>0.90446838127906148</v>
      </c>
      <c r="Y357" s="18">
        <f t="shared" si="65"/>
        <v>0.90446838127906148</v>
      </c>
      <c r="Z357" s="18">
        <f t="shared" si="66"/>
        <v>9.5531618720938488E-2</v>
      </c>
      <c r="AA357" s="18">
        <f t="shared" si="67"/>
        <v>1</v>
      </c>
    </row>
    <row r="358" spans="1:27" hidden="1" outlineLevel="4" x14ac:dyDescent="0.35">
      <c r="A358" s="14" t="s">
        <v>327</v>
      </c>
      <c r="B358" s="14" t="s">
        <v>29</v>
      </c>
      <c r="C358" s="14" t="s">
        <v>30</v>
      </c>
      <c r="D358" s="14" t="s">
        <v>57</v>
      </c>
      <c r="E358" s="14" t="s">
        <v>54</v>
      </c>
      <c r="F358" s="14" t="s">
        <v>33</v>
      </c>
      <c r="G358" s="14" t="s">
        <v>55</v>
      </c>
      <c r="H358" s="14" t="s">
        <v>35</v>
      </c>
      <c r="I358" s="14" t="s">
        <v>30</v>
      </c>
      <c r="J358" s="20" t="s">
        <v>58</v>
      </c>
      <c r="K358" s="21">
        <v>25701340</v>
      </c>
      <c r="L358" s="21">
        <v>28604413</v>
      </c>
      <c r="M358" s="21">
        <v>0</v>
      </c>
      <c r="N358" s="16">
        <f t="shared" si="56"/>
        <v>28604413</v>
      </c>
      <c r="O358" s="21">
        <v>0</v>
      </c>
      <c r="P358" s="21">
        <v>4299703</v>
      </c>
      <c r="Q358" s="21">
        <v>0</v>
      </c>
      <c r="R358" s="21">
        <v>24304710</v>
      </c>
      <c r="S358" s="21">
        <v>24304710</v>
      </c>
      <c r="T358" s="21">
        <v>0</v>
      </c>
      <c r="U358" s="21">
        <v>0</v>
      </c>
      <c r="V358" s="21">
        <v>0</v>
      </c>
      <c r="W358" s="17">
        <f t="shared" si="57"/>
        <v>0</v>
      </c>
      <c r="X358" s="18">
        <f t="shared" si="64"/>
        <v>0.84968392814073823</v>
      </c>
      <c r="Y358" s="18">
        <f t="shared" si="65"/>
        <v>0.84968392814073823</v>
      </c>
      <c r="Z358" s="18">
        <f t="shared" si="66"/>
        <v>0.15031607185926171</v>
      </c>
      <c r="AA358" s="18">
        <f t="shared" si="67"/>
        <v>1</v>
      </c>
    </row>
    <row r="359" spans="1:27" hidden="1" outlineLevel="4" x14ac:dyDescent="0.35">
      <c r="A359" s="14" t="s">
        <v>327</v>
      </c>
      <c r="B359" s="14" t="s">
        <v>29</v>
      </c>
      <c r="C359" s="14" t="s">
        <v>30</v>
      </c>
      <c r="D359" s="14" t="s">
        <v>59</v>
      </c>
      <c r="E359" s="14" t="s">
        <v>54</v>
      </c>
      <c r="F359" s="14" t="s">
        <v>33</v>
      </c>
      <c r="G359" s="14" t="s">
        <v>55</v>
      </c>
      <c r="H359" s="14" t="s">
        <v>35</v>
      </c>
      <c r="I359" s="14" t="s">
        <v>30</v>
      </c>
      <c r="J359" s="20" t="s">
        <v>60</v>
      </c>
      <c r="K359" s="21">
        <v>90456757</v>
      </c>
      <c r="L359" s="21">
        <v>85707254</v>
      </c>
      <c r="M359" s="21">
        <v>0</v>
      </c>
      <c r="N359" s="16">
        <f t="shared" si="56"/>
        <v>85707254</v>
      </c>
      <c r="O359" s="21">
        <v>0</v>
      </c>
      <c r="P359" s="21">
        <v>17552697</v>
      </c>
      <c r="Q359" s="21">
        <v>0</v>
      </c>
      <c r="R359" s="21">
        <v>68154557</v>
      </c>
      <c r="S359" s="21">
        <v>68154557</v>
      </c>
      <c r="T359" s="21">
        <v>0</v>
      </c>
      <c r="U359" s="21">
        <v>0</v>
      </c>
      <c r="V359" s="21">
        <v>0</v>
      </c>
      <c r="W359" s="17">
        <f t="shared" si="57"/>
        <v>0</v>
      </c>
      <c r="X359" s="18">
        <f t="shared" si="64"/>
        <v>0.79520173403292094</v>
      </c>
      <c r="Y359" s="18">
        <f t="shared" si="65"/>
        <v>0.79520173403292094</v>
      </c>
      <c r="Z359" s="18">
        <f t="shared" si="66"/>
        <v>0.20479826596707906</v>
      </c>
      <c r="AA359" s="18">
        <f t="shared" si="67"/>
        <v>1</v>
      </c>
    </row>
    <row r="360" spans="1:27" hidden="1" outlineLevel="4" x14ac:dyDescent="0.35">
      <c r="A360" s="14" t="s">
        <v>327</v>
      </c>
      <c r="B360" s="14" t="s">
        <v>29</v>
      </c>
      <c r="C360" s="14" t="s">
        <v>30</v>
      </c>
      <c r="D360" s="14" t="s">
        <v>61</v>
      </c>
      <c r="E360" s="14" t="s">
        <v>54</v>
      </c>
      <c r="F360" s="14" t="s">
        <v>33</v>
      </c>
      <c r="G360" s="14" t="s">
        <v>55</v>
      </c>
      <c r="H360" s="14" t="s">
        <v>35</v>
      </c>
      <c r="I360" s="14" t="s">
        <v>30</v>
      </c>
      <c r="J360" s="20" t="s">
        <v>62</v>
      </c>
      <c r="K360" s="21">
        <v>154208041</v>
      </c>
      <c r="L360" s="21">
        <v>161226476</v>
      </c>
      <c r="M360" s="21">
        <v>0</v>
      </c>
      <c r="N360" s="16">
        <f t="shared" si="56"/>
        <v>161226476</v>
      </c>
      <c r="O360" s="21">
        <v>0</v>
      </c>
      <c r="P360" s="21">
        <v>15398453</v>
      </c>
      <c r="Q360" s="21">
        <v>0</v>
      </c>
      <c r="R360" s="21">
        <v>145828023</v>
      </c>
      <c r="S360" s="21">
        <v>145828023</v>
      </c>
      <c r="T360" s="21">
        <v>0</v>
      </c>
      <c r="U360" s="21">
        <v>0</v>
      </c>
      <c r="V360" s="21">
        <v>0</v>
      </c>
      <c r="W360" s="17">
        <f t="shared" si="57"/>
        <v>0</v>
      </c>
      <c r="X360" s="18">
        <f t="shared" si="64"/>
        <v>0.90449178458753887</v>
      </c>
      <c r="Y360" s="18">
        <f t="shared" si="65"/>
        <v>0.90449178458753887</v>
      </c>
      <c r="Z360" s="18">
        <f t="shared" si="66"/>
        <v>9.550821541246117E-2</v>
      </c>
      <c r="AA360" s="18">
        <f t="shared" si="67"/>
        <v>1</v>
      </c>
    </row>
    <row r="361" spans="1:27" hidden="1" outlineLevel="4" x14ac:dyDescent="0.35">
      <c r="A361" s="14" t="s">
        <v>327</v>
      </c>
      <c r="B361" s="14" t="s">
        <v>29</v>
      </c>
      <c r="C361" s="14" t="s">
        <v>30</v>
      </c>
      <c r="D361" s="14" t="s">
        <v>63</v>
      </c>
      <c r="E361" s="14" t="s">
        <v>54</v>
      </c>
      <c r="F361" s="14" t="s">
        <v>33</v>
      </c>
      <c r="G361" s="14" t="s">
        <v>55</v>
      </c>
      <c r="H361" s="14" t="s">
        <v>35</v>
      </c>
      <c r="I361" s="14" t="s">
        <v>30</v>
      </c>
      <c r="J361" s="20" t="s">
        <v>64</v>
      </c>
      <c r="K361" s="21">
        <v>77104020</v>
      </c>
      <c r="L361" s="21">
        <v>81713238</v>
      </c>
      <c r="M361" s="21">
        <v>0</v>
      </c>
      <c r="N361" s="16">
        <f t="shared" si="56"/>
        <v>81713238</v>
      </c>
      <c r="O361" s="21">
        <v>0</v>
      </c>
      <c r="P361" s="21">
        <v>8799019</v>
      </c>
      <c r="Q361" s="21">
        <v>0</v>
      </c>
      <c r="R361" s="21">
        <v>72914219</v>
      </c>
      <c r="S361" s="21">
        <v>72914219</v>
      </c>
      <c r="T361" s="21">
        <v>0</v>
      </c>
      <c r="U361" s="21">
        <v>0</v>
      </c>
      <c r="V361" s="21">
        <v>0</v>
      </c>
      <c r="W361" s="17">
        <f t="shared" si="57"/>
        <v>0</v>
      </c>
      <c r="X361" s="18">
        <f t="shared" si="64"/>
        <v>0.89231831689254559</v>
      </c>
      <c r="Y361" s="18">
        <f t="shared" si="65"/>
        <v>0.89231831689254559</v>
      </c>
      <c r="Z361" s="18">
        <f t="shared" si="66"/>
        <v>0.10768168310745439</v>
      </c>
      <c r="AA361" s="18">
        <f t="shared" si="67"/>
        <v>1</v>
      </c>
    </row>
    <row r="362" spans="1:27" hidden="1" outlineLevel="4" x14ac:dyDescent="0.35">
      <c r="A362" s="14" t="s">
        <v>327</v>
      </c>
      <c r="B362" s="14" t="s">
        <v>29</v>
      </c>
      <c r="C362" s="14" t="s">
        <v>30</v>
      </c>
      <c r="D362" s="14" t="s">
        <v>65</v>
      </c>
      <c r="E362" s="14" t="s">
        <v>54</v>
      </c>
      <c r="F362" s="14" t="s">
        <v>33</v>
      </c>
      <c r="G362" s="14" t="s">
        <v>55</v>
      </c>
      <c r="H362" s="14" t="s">
        <v>35</v>
      </c>
      <c r="I362" s="14" t="s">
        <v>30</v>
      </c>
      <c r="J362" s="20" t="s">
        <v>66</v>
      </c>
      <c r="K362" s="21">
        <v>195684855</v>
      </c>
      <c r="L362" s="21">
        <v>212257915.56</v>
      </c>
      <c r="M362" s="21">
        <v>0</v>
      </c>
      <c r="N362" s="16">
        <f t="shared" si="56"/>
        <v>212257915.56</v>
      </c>
      <c r="O362" s="21">
        <v>0</v>
      </c>
      <c r="P362" s="21">
        <v>0</v>
      </c>
      <c r="Q362" s="21">
        <v>0</v>
      </c>
      <c r="R362" s="21">
        <v>194886722</v>
      </c>
      <c r="S362" s="21">
        <v>194886722</v>
      </c>
      <c r="T362" s="21">
        <v>17371193.559999999</v>
      </c>
      <c r="U362" s="21">
        <v>17371193.559999999</v>
      </c>
      <c r="V362" s="21">
        <v>0</v>
      </c>
      <c r="W362" s="17">
        <f t="shared" si="57"/>
        <v>17371193.559999999</v>
      </c>
      <c r="X362" s="18">
        <f t="shared" si="64"/>
        <v>0.91815997290763185</v>
      </c>
      <c r="Y362" s="18">
        <f t="shared" si="65"/>
        <v>0.91815997290763185</v>
      </c>
      <c r="Z362" s="18">
        <f t="shared" si="66"/>
        <v>0</v>
      </c>
      <c r="AA362" s="18">
        <f t="shared" si="67"/>
        <v>0.91815997290763185</v>
      </c>
    </row>
    <row r="363" spans="1:27" hidden="1" outlineLevel="3" x14ac:dyDescent="0.35">
      <c r="A363" s="35"/>
      <c r="B363" s="37"/>
      <c r="C363" s="36" t="s">
        <v>491</v>
      </c>
      <c r="D363" s="37"/>
      <c r="E363" s="37"/>
      <c r="F363" s="37"/>
      <c r="G363" s="37"/>
      <c r="H363" s="37"/>
      <c r="I363" s="37"/>
      <c r="J363" s="38"/>
      <c r="K363" s="39">
        <f t="shared" ref="K363:W363" si="73">SUBTOTAL(9,K349:K362)</f>
        <v>7014115207</v>
      </c>
      <c r="L363" s="39">
        <f t="shared" si="73"/>
        <v>6937195328.5600004</v>
      </c>
      <c r="M363" s="39">
        <f t="shared" si="73"/>
        <v>0</v>
      </c>
      <c r="N363" s="39">
        <f t="shared" si="73"/>
        <v>6937195328.5600004</v>
      </c>
      <c r="O363" s="39">
        <f t="shared" si="73"/>
        <v>0</v>
      </c>
      <c r="P363" s="39">
        <f t="shared" si="73"/>
        <v>93808505.430000007</v>
      </c>
      <c r="Q363" s="39">
        <f t="shared" si="73"/>
        <v>0</v>
      </c>
      <c r="R363" s="39">
        <f t="shared" si="73"/>
        <v>5794169216.6099997</v>
      </c>
      <c r="S363" s="39">
        <f t="shared" si="73"/>
        <v>5794169216.6099997</v>
      </c>
      <c r="T363" s="39">
        <f t="shared" si="73"/>
        <v>1049217606.5199999</v>
      </c>
      <c r="U363" s="39">
        <f t="shared" si="73"/>
        <v>1049217606.5199999</v>
      </c>
      <c r="V363" s="39">
        <f t="shared" si="73"/>
        <v>0</v>
      </c>
      <c r="W363" s="40">
        <f t="shared" si="73"/>
        <v>1049217606.5199999</v>
      </c>
      <c r="X363" s="41">
        <f t="shared" si="64"/>
        <v>0.8352322433182422</v>
      </c>
      <c r="Y363" s="41">
        <f t="shared" si="65"/>
        <v>0.8352322433182422</v>
      </c>
      <c r="Z363" s="41">
        <f t="shared" si="66"/>
        <v>1.3522540592708446E-2</v>
      </c>
      <c r="AA363" s="41">
        <f t="shared" si="67"/>
        <v>0.84875478391095061</v>
      </c>
    </row>
    <row r="364" spans="1:27" hidden="1" outlineLevel="4" x14ac:dyDescent="0.35">
      <c r="A364" s="14" t="s">
        <v>327</v>
      </c>
      <c r="B364" s="14" t="s">
        <v>29</v>
      </c>
      <c r="C364" s="14" t="s">
        <v>67</v>
      </c>
      <c r="D364" s="14" t="s">
        <v>328</v>
      </c>
      <c r="E364" s="14" t="s">
        <v>32</v>
      </c>
      <c r="F364" s="14" t="s">
        <v>33</v>
      </c>
      <c r="G364" s="14" t="s">
        <v>69</v>
      </c>
      <c r="H364" s="14" t="s">
        <v>35</v>
      </c>
      <c r="I364" s="14" t="s">
        <v>30</v>
      </c>
      <c r="J364" s="20" t="s">
        <v>329</v>
      </c>
      <c r="K364" s="21">
        <v>4982606496</v>
      </c>
      <c r="L364" s="21">
        <v>1514731252</v>
      </c>
      <c r="M364" s="21">
        <v>0</v>
      </c>
      <c r="N364" s="16">
        <f t="shared" si="56"/>
        <v>1514731252</v>
      </c>
      <c r="O364" s="21">
        <v>0</v>
      </c>
      <c r="P364" s="21">
        <v>230206087.96000001</v>
      </c>
      <c r="Q364" s="21">
        <v>117376360.39</v>
      </c>
      <c r="R364" s="21">
        <v>1045523735.8</v>
      </c>
      <c r="S364" s="21">
        <v>1045523735.8</v>
      </c>
      <c r="T364" s="21">
        <v>121625067.84999999</v>
      </c>
      <c r="U364" s="21">
        <v>121625067.84999999</v>
      </c>
      <c r="V364" s="21">
        <v>0</v>
      </c>
      <c r="W364" s="17">
        <f t="shared" si="57"/>
        <v>121625067.84999999</v>
      </c>
      <c r="X364" s="18">
        <f t="shared" si="64"/>
        <v>0.69023711923783559</v>
      </c>
      <c r="Y364" s="18">
        <f t="shared" si="65"/>
        <v>0.69023711923783559</v>
      </c>
      <c r="Z364" s="18">
        <f t="shared" si="66"/>
        <v>0.22946806431244082</v>
      </c>
      <c r="AA364" s="18">
        <f t="shared" si="67"/>
        <v>0.91970518355027642</v>
      </c>
    </row>
    <row r="365" spans="1:27" hidden="1" outlineLevel="4" x14ac:dyDescent="0.35">
      <c r="A365" s="14" t="s">
        <v>327</v>
      </c>
      <c r="B365" s="14" t="s">
        <v>29</v>
      </c>
      <c r="C365" s="14" t="s">
        <v>67</v>
      </c>
      <c r="D365" s="14" t="s">
        <v>197</v>
      </c>
      <c r="E365" s="14" t="s">
        <v>32</v>
      </c>
      <c r="F365" s="14" t="s">
        <v>33</v>
      </c>
      <c r="G365" s="14" t="s">
        <v>69</v>
      </c>
      <c r="H365" s="14" t="s">
        <v>35</v>
      </c>
      <c r="I365" s="14" t="s">
        <v>30</v>
      </c>
      <c r="J365" s="20" t="s">
        <v>198</v>
      </c>
      <c r="K365" s="21">
        <v>15314982035</v>
      </c>
      <c r="L365" s="21">
        <v>17617402432</v>
      </c>
      <c r="M365" s="21">
        <v>0</v>
      </c>
      <c r="N365" s="16">
        <f t="shared" si="56"/>
        <v>17617402432</v>
      </c>
      <c r="O365" s="21">
        <v>-979766515.52999997</v>
      </c>
      <c r="P365" s="21">
        <v>4086707388.1700001</v>
      </c>
      <c r="Q365" s="21">
        <v>966589247.54999995</v>
      </c>
      <c r="R365" s="21">
        <v>10535792077.389999</v>
      </c>
      <c r="S365" s="21">
        <v>10535792077.389999</v>
      </c>
      <c r="T365" s="21">
        <v>3008080234.4200001</v>
      </c>
      <c r="U365" s="21">
        <v>3008080234.4200001</v>
      </c>
      <c r="V365" s="21">
        <v>1850000000</v>
      </c>
      <c r="W365" s="17">
        <f t="shared" si="57"/>
        <v>3008080234.4200001</v>
      </c>
      <c r="X365" s="18">
        <f t="shared" si="64"/>
        <v>0.5980332298167258</v>
      </c>
      <c r="Y365" s="18">
        <f t="shared" si="65"/>
        <v>0.5980332298167258</v>
      </c>
      <c r="Z365" s="18">
        <f t="shared" si="66"/>
        <v>0.23122194863363615</v>
      </c>
      <c r="AA365" s="18">
        <f t="shared" si="67"/>
        <v>0.8292551784503619</v>
      </c>
    </row>
    <row r="366" spans="1:27" hidden="1" outlineLevel="4" x14ac:dyDescent="0.35">
      <c r="A366" s="14" t="s">
        <v>327</v>
      </c>
      <c r="B366" s="14" t="s">
        <v>29</v>
      </c>
      <c r="C366" s="14" t="s">
        <v>67</v>
      </c>
      <c r="D366" s="14" t="s">
        <v>199</v>
      </c>
      <c r="E366" s="14" t="s">
        <v>32</v>
      </c>
      <c r="F366" s="14" t="s">
        <v>33</v>
      </c>
      <c r="G366" s="14" t="s">
        <v>69</v>
      </c>
      <c r="H366" s="14" t="s">
        <v>35</v>
      </c>
      <c r="I366" s="14" t="s">
        <v>30</v>
      </c>
      <c r="J366" s="20" t="s">
        <v>200</v>
      </c>
      <c r="K366" s="21">
        <v>0</v>
      </c>
      <c r="L366" s="21">
        <v>0</v>
      </c>
      <c r="M366" s="21">
        <v>0</v>
      </c>
      <c r="N366" s="16">
        <f t="shared" si="56"/>
        <v>0</v>
      </c>
      <c r="O366" s="21">
        <v>0</v>
      </c>
      <c r="P366" s="21">
        <v>0</v>
      </c>
      <c r="Q366" s="21">
        <v>0</v>
      </c>
      <c r="R366" s="21">
        <v>0</v>
      </c>
      <c r="S366" s="21">
        <v>0</v>
      </c>
      <c r="T366" s="21">
        <v>0</v>
      </c>
      <c r="U366" s="21">
        <v>0</v>
      </c>
      <c r="V366" s="21">
        <v>0</v>
      </c>
      <c r="W366" s="17">
        <f t="shared" si="57"/>
        <v>0</v>
      </c>
      <c r="X366" s="18">
        <f t="shared" si="64"/>
        <v>0</v>
      </c>
      <c r="Y366" s="18">
        <f t="shared" si="65"/>
        <v>0</v>
      </c>
      <c r="Z366" s="18">
        <f t="shared" si="66"/>
        <v>0</v>
      </c>
      <c r="AA366" s="18">
        <f t="shared" si="67"/>
        <v>0</v>
      </c>
    </row>
    <row r="367" spans="1:27" hidden="1" outlineLevel="4" x14ac:dyDescent="0.35">
      <c r="A367" s="14" t="s">
        <v>327</v>
      </c>
      <c r="B367" s="14" t="s">
        <v>29</v>
      </c>
      <c r="C367" s="14" t="s">
        <v>67</v>
      </c>
      <c r="D367" s="14" t="s">
        <v>75</v>
      </c>
      <c r="E367" s="14" t="s">
        <v>32</v>
      </c>
      <c r="F367" s="14" t="s">
        <v>33</v>
      </c>
      <c r="G367" s="14" t="s">
        <v>69</v>
      </c>
      <c r="H367" s="14" t="s">
        <v>35</v>
      </c>
      <c r="I367" s="14" t="s">
        <v>30</v>
      </c>
      <c r="J367" s="20" t="s">
        <v>76</v>
      </c>
      <c r="K367" s="21">
        <v>0</v>
      </c>
      <c r="L367" s="21">
        <v>60000000</v>
      </c>
      <c r="M367" s="21">
        <v>0</v>
      </c>
      <c r="N367" s="16">
        <f t="shared" si="56"/>
        <v>60000000</v>
      </c>
      <c r="O367" s="21">
        <v>0</v>
      </c>
      <c r="P367" s="21">
        <v>0</v>
      </c>
      <c r="Q367" s="21">
        <v>0</v>
      </c>
      <c r="R367" s="21">
        <v>0</v>
      </c>
      <c r="S367" s="21">
        <v>0</v>
      </c>
      <c r="T367" s="21">
        <v>60000000</v>
      </c>
      <c r="U367" s="21">
        <v>60000000</v>
      </c>
      <c r="V367" s="21">
        <v>0</v>
      </c>
      <c r="W367" s="17">
        <f t="shared" si="57"/>
        <v>60000000</v>
      </c>
      <c r="X367" s="18">
        <f t="shared" si="64"/>
        <v>0</v>
      </c>
      <c r="Y367" s="18">
        <f t="shared" si="65"/>
        <v>0</v>
      </c>
      <c r="Z367" s="18">
        <f t="shared" si="66"/>
        <v>0</v>
      </c>
      <c r="AA367" s="18">
        <f t="shared" si="67"/>
        <v>0</v>
      </c>
    </row>
    <row r="368" spans="1:27" hidden="1" outlineLevel="4" x14ac:dyDescent="0.35">
      <c r="A368" s="14" t="s">
        <v>327</v>
      </c>
      <c r="B368" s="14" t="s">
        <v>29</v>
      </c>
      <c r="C368" s="14" t="s">
        <v>67</v>
      </c>
      <c r="D368" s="14" t="s">
        <v>330</v>
      </c>
      <c r="E368" s="14" t="s">
        <v>32</v>
      </c>
      <c r="F368" s="14" t="s">
        <v>33</v>
      </c>
      <c r="G368" s="14" t="s">
        <v>69</v>
      </c>
      <c r="H368" s="14" t="s">
        <v>35</v>
      </c>
      <c r="I368" s="14" t="s">
        <v>30</v>
      </c>
      <c r="J368" s="20" t="s">
        <v>331</v>
      </c>
      <c r="K368" s="21">
        <v>200000000</v>
      </c>
      <c r="L368" s="21">
        <v>91894</v>
      </c>
      <c r="M368" s="21">
        <v>0</v>
      </c>
      <c r="N368" s="16">
        <f t="shared" si="56"/>
        <v>91894</v>
      </c>
      <c r="O368" s="21">
        <v>0</v>
      </c>
      <c r="P368" s="21">
        <v>0</v>
      </c>
      <c r="Q368" s="21">
        <v>0</v>
      </c>
      <c r="R368" s="21">
        <v>0</v>
      </c>
      <c r="S368" s="21">
        <v>0</v>
      </c>
      <c r="T368" s="21">
        <v>91894</v>
      </c>
      <c r="U368" s="21">
        <v>91894</v>
      </c>
      <c r="V368" s="21">
        <v>0</v>
      </c>
      <c r="W368" s="17">
        <f t="shared" si="57"/>
        <v>91894</v>
      </c>
      <c r="X368" s="18">
        <f t="shared" si="64"/>
        <v>0</v>
      </c>
      <c r="Y368" s="18">
        <f t="shared" si="65"/>
        <v>0</v>
      </c>
      <c r="Z368" s="18">
        <f t="shared" si="66"/>
        <v>0</v>
      </c>
      <c r="AA368" s="18">
        <f t="shared" si="67"/>
        <v>0</v>
      </c>
    </row>
    <row r="369" spans="1:27" hidden="1" outlineLevel="4" x14ac:dyDescent="0.35">
      <c r="A369" s="14" t="s">
        <v>327</v>
      </c>
      <c r="B369" s="14" t="s">
        <v>29</v>
      </c>
      <c r="C369" s="14" t="s">
        <v>67</v>
      </c>
      <c r="D369" s="14" t="s">
        <v>79</v>
      </c>
      <c r="E369" s="14" t="s">
        <v>32</v>
      </c>
      <c r="F369" s="14" t="s">
        <v>33</v>
      </c>
      <c r="G369" s="14" t="s">
        <v>69</v>
      </c>
      <c r="H369" s="14" t="s">
        <v>35</v>
      </c>
      <c r="I369" s="14" t="s">
        <v>30</v>
      </c>
      <c r="J369" s="20" t="s">
        <v>80</v>
      </c>
      <c r="K369" s="21">
        <v>2500000</v>
      </c>
      <c r="L369" s="21">
        <v>5187958</v>
      </c>
      <c r="M369" s="21">
        <v>0</v>
      </c>
      <c r="N369" s="16">
        <f t="shared" si="56"/>
        <v>5187958</v>
      </c>
      <c r="O369" s="21">
        <v>0</v>
      </c>
      <c r="P369" s="21">
        <v>4099296.34</v>
      </c>
      <c r="Q369" s="21">
        <v>0</v>
      </c>
      <c r="R369" s="21">
        <v>1065892.6599999999</v>
      </c>
      <c r="S369" s="21">
        <v>1065892.6599999999</v>
      </c>
      <c r="T369" s="21">
        <v>22769</v>
      </c>
      <c r="U369" s="21">
        <v>22769</v>
      </c>
      <c r="V369" s="21">
        <v>0</v>
      </c>
      <c r="W369" s="17">
        <f t="shared" si="57"/>
        <v>22769</v>
      </c>
      <c r="X369" s="18">
        <f t="shared" si="64"/>
        <v>0.20545514439399853</v>
      </c>
      <c r="Y369" s="18">
        <f t="shared" si="65"/>
        <v>0.20545514439399853</v>
      </c>
      <c r="Z369" s="18">
        <f t="shared" si="66"/>
        <v>0.79015603827170533</v>
      </c>
      <c r="AA369" s="18">
        <f t="shared" si="67"/>
        <v>0.99561118266570392</v>
      </c>
    </row>
    <row r="370" spans="1:27" hidden="1" outlineLevel="4" x14ac:dyDescent="0.35">
      <c r="A370" s="14" t="s">
        <v>327</v>
      </c>
      <c r="B370" s="14" t="s">
        <v>29</v>
      </c>
      <c r="C370" s="14" t="s">
        <v>67</v>
      </c>
      <c r="D370" s="14" t="s">
        <v>81</v>
      </c>
      <c r="E370" s="14" t="s">
        <v>32</v>
      </c>
      <c r="F370" s="14" t="s">
        <v>33</v>
      </c>
      <c r="G370" s="14" t="s">
        <v>69</v>
      </c>
      <c r="H370" s="14" t="s">
        <v>35</v>
      </c>
      <c r="I370" s="14" t="s">
        <v>30</v>
      </c>
      <c r="J370" s="20" t="s">
        <v>82</v>
      </c>
      <c r="K370" s="21">
        <v>45000000</v>
      </c>
      <c r="L370" s="21">
        <v>51623210</v>
      </c>
      <c r="M370" s="21">
        <v>0</v>
      </c>
      <c r="N370" s="16">
        <f t="shared" si="56"/>
        <v>51623210</v>
      </c>
      <c r="O370" s="21">
        <v>0</v>
      </c>
      <c r="P370" s="21">
        <v>29494209.620000001</v>
      </c>
      <c r="Q370" s="21">
        <v>0</v>
      </c>
      <c r="R370" s="21">
        <v>21046000.379999999</v>
      </c>
      <c r="S370" s="21">
        <v>21046000.379999999</v>
      </c>
      <c r="T370" s="21">
        <v>1083000</v>
      </c>
      <c r="U370" s="21">
        <v>1083000</v>
      </c>
      <c r="V370" s="21">
        <v>1041900</v>
      </c>
      <c r="W370" s="17">
        <f t="shared" si="57"/>
        <v>1083000</v>
      </c>
      <c r="X370" s="18">
        <f t="shared" si="64"/>
        <v>0.40768484524693444</v>
      </c>
      <c r="Y370" s="18">
        <f t="shared" si="65"/>
        <v>0.40768484524693444</v>
      </c>
      <c r="Z370" s="18">
        <f t="shared" si="66"/>
        <v>0.57133621911539401</v>
      </c>
      <c r="AA370" s="18">
        <f t="shared" si="67"/>
        <v>0.9790210643623285</v>
      </c>
    </row>
    <row r="371" spans="1:27" hidden="1" outlineLevel="4" x14ac:dyDescent="0.35">
      <c r="A371" s="14" t="s">
        <v>327</v>
      </c>
      <c r="B371" s="14" t="s">
        <v>29</v>
      </c>
      <c r="C371" s="14" t="s">
        <v>67</v>
      </c>
      <c r="D371" s="14" t="s">
        <v>87</v>
      </c>
      <c r="E371" s="14" t="s">
        <v>32</v>
      </c>
      <c r="F371" s="14" t="s">
        <v>33</v>
      </c>
      <c r="G371" s="14" t="s">
        <v>69</v>
      </c>
      <c r="H371" s="14" t="s">
        <v>35</v>
      </c>
      <c r="I371" s="14" t="s">
        <v>30</v>
      </c>
      <c r="J371" s="20" t="s">
        <v>88</v>
      </c>
      <c r="K371" s="21">
        <v>6623210</v>
      </c>
      <c r="L371" s="21">
        <v>0</v>
      </c>
      <c r="M371" s="21">
        <v>0</v>
      </c>
      <c r="N371" s="16">
        <f t="shared" ref="N371:N445" si="74">+L371</f>
        <v>0</v>
      </c>
      <c r="O371" s="21">
        <v>0</v>
      </c>
      <c r="P371" s="21">
        <v>0</v>
      </c>
      <c r="Q371" s="21">
        <v>0</v>
      </c>
      <c r="R371" s="21">
        <v>0</v>
      </c>
      <c r="S371" s="21">
        <v>0</v>
      </c>
      <c r="T371" s="21">
        <v>0</v>
      </c>
      <c r="U371" s="21">
        <v>0</v>
      </c>
      <c r="V371" s="21">
        <v>0</v>
      </c>
      <c r="W371" s="17">
        <f t="shared" ref="W371:W445" si="75">+U371</f>
        <v>0</v>
      </c>
      <c r="X371" s="18">
        <f t="shared" si="64"/>
        <v>0</v>
      </c>
      <c r="Y371" s="18">
        <f t="shared" si="65"/>
        <v>0</v>
      </c>
      <c r="Z371" s="18">
        <f t="shared" si="66"/>
        <v>0</v>
      </c>
      <c r="AA371" s="18">
        <f t="shared" si="67"/>
        <v>0</v>
      </c>
    </row>
    <row r="372" spans="1:27" hidden="1" outlineLevel="4" x14ac:dyDescent="0.35">
      <c r="A372" s="14" t="s">
        <v>327</v>
      </c>
      <c r="B372" s="14" t="s">
        <v>29</v>
      </c>
      <c r="C372" s="14" t="s">
        <v>67</v>
      </c>
      <c r="D372" s="14" t="s">
        <v>89</v>
      </c>
      <c r="E372" s="14" t="s">
        <v>32</v>
      </c>
      <c r="F372" s="14" t="s">
        <v>33</v>
      </c>
      <c r="G372" s="14" t="s">
        <v>69</v>
      </c>
      <c r="H372" s="14" t="s">
        <v>35</v>
      </c>
      <c r="I372" s="14" t="s">
        <v>30</v>
      </c>
      <c r="J372" s="20" t="s">
        <v>332</v>
      </c>
      <c r="K372" s="21">
        <v>6500000</v>
      </c>
      <c r="L372" s="21">
        <v>3000000</v>
      </c>
      <c r="M372" s="21">
        <v>0</v>
      </c>
      <c r="N372" s="16">
        <f t="shared" si="74"/>
        <v>3000000</v>
      </c>
      <c r="O372" s="21">
        <v>0</v>
      </c>
      <c r="P372" s="21">
        <v>2985540</v>
      </c>
      <c r="Q372" s="21">
        <v>0</v>
      </c>
      <c r="R372" s="21">
        <v>0</v>
      </c>
      <c r="S372" s="21">
        <v>0</v>
      </c>
      <c r="T372" s="21">
        <v>14460</v>
      </c>
      <c r="U372" s="21">
        <v>14460</v>
      </c>
      <c r="V372" s="21">
        <v>0</v>
      </c>
      <c r="W372" s="17">
        <f t="shared" si="75"/>
        <v>14460</v>
      </c>
      <c r="X372" s="18">
        <f t="shared" si="64"/>
        <v>0</v>
      </c>
      <c r="Y372" s="18">
        <f t="shared" si="65"/>
        <v>0</v>
      </c>
      <c r="Z372" s="18">
        <f t="shared" si="66"/>
        <v>0.99517999999999995</v>
      </c>
      <c r="AA372" s="18">
        <f t="shared" si="67"/>
        <v>0.99517999999999995</v>
      </c>
    </row>
    <row r="373" spans="1:27" hidden="1" outlineLevel="4" x14ac:dyDescent="0.35">
      <c r="A373" s="14" t="s">
        <v>327</v>
      </c>
      <c r="B373" s="14" t="s">
        <v>29</v>
      </c>
      <c r="C373" s="14" t="s">
        <v>67</v>
      </c>
      <c r="D373" s="14" t="s">
        <v>215</v>
      </c>
      <c r="E373" s="14" t="s">
        <v>32</v>
      </c>
      <c r="F373" s="14" t="s">
        <v>33</v>
      </c>
      <c r="G373" s="14" t="s">
        <v>69</v>
      </c>
      <c r="H373" s="14" t="s">
        <v>35</v>
      </c>
      <c r="I373" s="14" t="s">
        <v>30</v>
      </c>
      <c r="J373" s="20" t="s">
        <v>216</v>
      </c>
      <c r="K373" s="21">
        <v>27664499</v>
      </c>
      <c r="L373" s="21">
        <v>23178899</v>
      </c>
      <c r="M373" s="21">
        <v>0</v>
      </c>
      <c r="N373" s="16">
        <f t="shared" si="74"/>
        <v>23178899</v>
      </c>
      <c r="O373" s="21">
        <v>0</v>
      </c>
      <c r="P373" s="21">
        <v>19901904.57</v>
      </c>
      <c r="Q373" s="21">
        <v>0</v>
      </c>
      <c r="R373" s="21">
        <v>3147977.73</v>
      </c>
      <c r="S373" s="21">
        <v>3147977.73</v>
      </c>
      <c r="T373" s="21">
        <v>129016.7</v>
      </c>
      <c r="U373" s="21">
        <v>129016.7</v>
      </c>
      <c r="V373" s="21">
        <v>0</v>
      </c>
      <c r="W373" s="17">
        <f t="shared" si="75"/>
        <v>129016.7</v>
      </c>
      <c r="X373" s="18">
        <f t="shared" si="64"/>
        <v>0.13581221998508211</v>
      </c>
      <c r="Y373" s="18">
        <f t="shared" si="65"/>
        <v>0.13581221998508211</v>
      </c>
      <c r="Z373" s="18">
        <f t="shared" si="66"/>
        <v>0.85862165282311298</v>
      </c>
      <c r="AA373" s="18">
        <f t="shared" si="67"/>
        <v>0.99443387280819506</v>
      </c>
    </row>
    <row r="374" spans="1:27" hidden="1" outlineLevel="4" x14ac:dyDescent="0.35">
      <c r="A374" s="14" t="s">
        <v>327</v>
      </c>
      <c r="B374" s="14" t="s">
        <v>29</v>
      </c>
      <c r="C374" s="14" t="s">
        <v>67</v>
      </c>
      <c r="D374" s="14" t="s">
        <v>222</v>
      </c>
      <c r="E374" s="14" t="s">
        <v>32</v>
      </c>
      <c r="F374" s="14" t="s">
        <v>33</v>
      </c>
      <c r="G374" s="14" t="s">
        <v>69</v>
      </c>
      <c r="H374" s="14" t="s">
        <v>35</v>
      </c>
      <c r="I374" s="14" t="s">
        <v>30</v>
      </c>
      <c r="J374" s="20" t="s">
        <v>223</v>
      </c>
      <c r="K374" s="21">
        <v>146042365</v>
      </c>
      <c r="L374" s="21">
        <v>67413565</v>
      </c>
      <c r="M374" s="21">
        <v>0</v>
      </c>
      <c r="N374" s="16">
        <f t="shared" si="74"/>
        <v>67413565</v>
      </c>
      <c r="O374" s="21">
        <v>0</v>
      </c>
      <c r="P374" s="21">
        <v>9947204.3200000003</v>
      </c>
      <c r="Q374" s="21">
        <v>0</v>
      </c>
      <c r="R374" s="21">
        <v>57352969.359999999</v>
      </c>
      <c r="S374" s="21">
        <v>57352969.359999999</v>
      </c>
      <c r="T374" s="21">
        <v>113391.32</v>
      </c>
      <c r="U374" s="21">
        <v>113391.32</v>
      </c>
      <c r="V374" s="21">
        <v>0</v>
      </c>
      <c r="W374" s="17">
        <f t="shared" si="75"/>
        <v>113391.32</v>
      </c>
      <c r="X374" s="18">
        <f t="shared" si="64"/>
        <v>0.85076303797314379</v>
      </c>
      <c r="Y374" s="18">
        <f t="shared" si="65"/>
        <v>0.85076303797314379</v>
      </c>
      <c r="Z374" s="18">
        <f t="shared" si="66"/>
        <v>0.14755493675493947</v>
      </c>
      <c r="AA374" s="18">
        <f t="shared" si="67"/>
        <v>0.99831797472808326</v>
      </c>
    </row>
    <row r="375" spans="1:27" hidden="1" outlineLevel="4" x14ac:dyDescent="0.35">
      <c r="A375" s="14" t="s">
        <v>327</v>
      </c>
      <c r="B375" s="14" t="s">
        <v>29</v>
      </c>
      <c r="C375" s="14" t="s">
        <v>67</v>
      </c>
      <c r="D375" s="14" t="s">
        <v>224</v>
      </c>
      <c r="E375" s="14" t="s">
        <v>32</v>
      </c>
      <c r="F375" s="14" t="s">
        <v>33</v>
      </c>
      <c r="G375" s="14" t="s">
        <v>69</v>
      </c>
      <c r="H375" s="14" t="s">
        <v>35</v>
      </c>
      <c r="I375" s="14" t="s">
        <v>30</v>
      </c>
      <c r="J375" s="20" t="s">
        <v>225</v>
      </c>
      <c r="K375" s="21">
        <v>25000000</v>
      </c>
      <c r="L375" s="21">
        <v>22312042</v>
      </c>
      <c r="M375" s="21">
        <v>0</v>
      </c>
      <c r="N375" s="16">
        <f t="shared" si="74"/>
        <v>22312042</v>
      </c>
      <c r="O375" s="21">
        <v>0</v>
      </c>
      <c r="P375" s="21">
        <v>1993775.74</v>
      </c>
      <c r="Q375" s="21">
        <v>2762607.25</v>
      </c>
      <c r="R375" s="21">
        <v>11835972.939999999</v>
      </c>
      <c r="S375" s="21">
        <v>11835972.939999999</v>
      </c>
      <c r="T375" s="21">
        <v>5719686.0700000003</v>
      </c>
      <c r="U375" s="21">
        <v>5719686.0700000003</v>
      </c>
      <c r="V375" s="21">
        <v>0</v>
      </c>
      <c r="W375" s="17">
        <f t="shared" si="75"/>
        <v>5719686.0700000003</v>
      </c>
      <c r="X375" s="18">
        <f t="shared" si="64"/>
        <v>0.53047466206813343</v>
      </c>
      <c r="Y375" s="18">
        <f t="shared" si="65"/>
        <v>0.53047466206813343</v>
      </c>
      <c r="Z375" s="18">
        <f t="shared" si="66"/>
        <v>0.21317560221516257</v>
      </c>
      <c r="AA375" s="18">
        <f t="shared" si="67"/>
        <v>0.74365026428329606</v>
      </c>
    </row>
    <row r="376" spans="1:27" hidden="1" outlineLevel="4" x14ac:dyDescent="0.35">
      <c r="A376" s="14" t="s">
        <v>327</v>
      </c>
      <c r="B376" s="14" t="s">
        <v>29</v>
      </c>
      <c r="C376" s="14" t="s">
        <v>67</v>
      </c>
      <c r="D376" s="14" t="s">
        <v>91</v>
      </c>
      <c r="E376" s="14" t="s">
        <v>32</v>
      </c>
      <c r="F376" s="14" t="s">
        <v>33</v>
      </c>
      <c r="G376" s="14" t="s">
        <v>69</v>
      </c>
      <c r="H376" s="14" t="s">
        <v>35</v>
      </c>
      <c r="I376" s="14" t="s">
        <v>30</v>
      </c>
      <c r="J376" s="20" t="s">
        <v>92</v>
      </c>
      <c r="K376" s="21">
        <v>175000000</v>
      </c>
      <c r="L376" s="21">
        <v>274190951</v>
      </c>
      <c r="M376" s="21">
        <v>0</v>
      </c>
      <c r="N376" s="16">
        <f t="shared" si="74"/>
        <v>274190951</v>
      </c>
      <c r="O376" s="21">
        <v>2508389.33</v>
      </c>
      <c r="P376" s="21">
        <v>54018052.229999997</v>
      </c>
      <c r="Q376" s="21">
        <v>0</v>
      </c>
      <c r="R376" s="21">
        <v>167604142.44</v>
      </c>
      <c r="S376" s="21">
        <v>167604142.44</v>
      </c>
      <c r="T376" s="21">
        <v>50060367</v>
      </c>
      <c r="U376" s="21">
        <v>50060367</v>
      </c>
      <c r="V376" s="21">
        <v>0</v>
      </c>
      <c r="W376" s="17">
        <f t="shared" si="75"/>
        <v>50060367</v>
      </c>
      <c r="X376" s="18">
        <f t="shared" si="64"/>
        <v>0.61126795697936798</v>
      </c>
      <c r="Y376" s="18">
        <f t="shared" si="65"/>
        <v>0.61126795697936798</v>
      </c>
      <c r="Z376" s="18">
        <f t="shared" si="66"/>
        <v>0.20615721034499054</v>
      </c>
      <c r="AA376" s="18">
        <f t="shared" si="67"/>
        <v>0.81742516732435855</v>
      </c>
    </row>
    <row r="377" spans="1:27" hidden="1" outlineLevel="4" x14ac:dyDescent="0.35">
      <c r="A377" s="14" t="s">
        <v>327</v>
      </c>
      <c r="B377" s="14" t="s">
        <v>29</v>
      </c>
      <c r="C377" s="19" t="s">
        <v>67</v>
      </c>
      <c r="D377" s="14" t="s">
        <v>93</v>
      </c>
      <c r="E377" s="14" t="s">
        <v>32</v>
      </c>
      <c r="F377" s="14" t="s">
        <v>33</v>
      </c>
      <c r="G377" s="14" t="s">
        <v>69</v>
      </c>
      <c r="H377" s="14" t="s">
        <v>35</v>
      </c>
      <c r="I377" s="14" t="s">
        <v>30</v>
      </c>
      <c r="J377" s="20" t="s">
        <v>94</v>
      </c>
      <c r="K377" s="21">
        <v>0</v>
      </c>
      <c r="L377" s="21">
        <v>5380869.0099999998</v>
      </c>
      <c r="M377" s="21">
        <v>0</v>
      </c>
      <c r="N377" s="16">
        <f t="shared" si="74"/>
        <v>5380869.0099999998</v>
      </c>
      <c r="O377" s="21">
        <v>0</v>
      </c>
      <c r="P377" s="21">
        <v>0</v>
      </c>
      <c r="Q377" s="21">
        <v>0</v>
      </c>
      <c r="R377" s="21">
        <v>0</v>
      </c>
      <c r="S377" s="21">
        <v>0</v>
      </c>
      <c r="T377" s="21">
        <v>5380869.0099999998</v>
      </c>
      <c r="U377" s="21">
        <v>5380869.0099999998</v>
      </c>
      <c r="V377" s="21">
        <v>0</v>
      </c>
      <c r="W377" s="17">
        <f t="shared" si="75"/>
        <v>5380869.0099999998</v>
      </c>
      <c r="X377" s="18">
        <f t="shared" si="64"/>
        <v>0</v>
      </c>
      <c r="Y377" s="18">
        <f t="shared" si="65"/>
        <v>0</v>
      </c>
      <c r="Z377" s="18">
        <f t="shared" si="66"/>
        <v>0</v>
      </c>
      <c r="AA377" s="18">
        <f t="shared" si="67"/>
        <v>0</v>
      </c>
    </row>
    <row r="378" spans="1:27" hidden="1" outlineLevel="3" x14ac:dyDescent="0.35">
      <c r="A378" s="35"/>
      <c r="B378" s="37"/>
      <c r="C378" s="36" t="s">
        <v>492</v>
      </c>
      <c r="D378" s="37"/>
      <c r="E378" s="37"/>
      <c r="F378" s="37"/>
      <c r="G378" s="37"/>
      <c r="H378" s="37"/>
      <c r="I378" s="37"/>
      <c r="J378" s="38"/>
      <c r="K378" s="39">
        <f t="shared" ref="K378:W378" si="76">SUBTOTAL(9,K364:K377)</f>
        <v>20931918605</v>
      </c>
      <c r="L378" s="39">
        <f t="shared" si="76"/>
        <v>19644513072.009998</v>
      </c>
      <c r="M378" s="39">
        <f t="shared" si="76"/>
        <v>0</v>
      </c>
      <c r="N378" s="39">
        <f t="shared" si="76"/>
        <v>19644513072.009998</v>
      </c>
      <c r="O378" s="39">
        <f t="shared" si="76"/>
        <v>-977258126.19999993</v>
      </c>
      <c r="P378" s="39">
        <f t="shared" si="76"/>
        <v>4439353458.9499989</v>
      </c>
      <c r="Q378" s="39">
        <f t="shared" si="76"/>
        <v>1086728215.1900001</v>
      </c>
      <c r="R378" s="39">
        <f t="shared" si="76"/>
        <v>11843368768.699999</v>
      </c>
      <c r="S378" s="39">
        <f t="shared" si="76"/>
        <v>11843368768.699999</v>
      </c>
      <c r="T378" s="39">
        <f t="shared" si="76"/>
        <v>3252320755.3700004</v>
      </c>
      <c r="U378" s="39">
        <f t="shared" si="76"/>
        <v>3252320755.3700004</v>
      </c>
      <c r="V378" s="39">
        <f t="shared" si="76"/>
        <v>1851041900</v>
      </c>
      <c r="W378" s="40">
        <f t="shared" si="76"/>
        <v>3252320755.3700004</v>
      </c>
      <c r="X378" s="41">
        <f t="shared" si="64"/>
        <v>0.60288431305404722</v>
      </c>
      <c r="Y378" s="41">
        <f t="shared" si="65"/>
        <v>0.60288431305404722</v>
      </c>
      <c r="Z378" s="41">
        <f t="shared" si="66"/>
        <v>0.23155695085266725</v>
      </c>
      <c r="AA378" s="41">
        <f t="shared" si="67"/>
        <v>0.83444126390671447</v>
      </c>
    </row>
    <row r="379" spans="1:27" hidden="1" outlineLevel="4" x14ac:dyDescent="0.35">
      <c r="A379" s="14" t="s">
        <v>327</v>
      </c>
      <c r="B379" s="14" t="s">
        <v>29</v>
      </c>
      <c r="C379" s="14" t="s">
        <v>95</v>
      </c>
      <c r="D379" s="14" t="s">
        <v>317</v>
      </c>
      <c r="E379" s="14" t="s">
        <v>32</v>
      </c>
      <c r="F379" s="14" t="s">
        <v>33</v>
      </c>
      <c r="G379" s="14" t="s">
        <v>69</v>
      </c>
      <c r="H379" s="14" t="s">
        <v>35</v>
      </c>
      <c r="I379" s="14" t="s">
        <v>30</v>
      </c>
      <c r="J379" s="20" t="s">
        <v>318</v>
      </c>
      <c r="K379" s="21">
        <v>135449277</v>
      </c>
      <c r="L379" s="21">
        <v>135449277</v>
      </c>
      <c r="M379" s="21">
        <v>0</v>
      </c>
      <c r="N379" s="16">
        <f t="shared" si="74"/>
        <v>135449277</v>
      </c>
      <c r="O379" s="21">
        <v>0</v>
      </c>
      <c r="P379" s="21">
        <v>22154604.190000001</v>
      </c>
      <c r="Q379" s="21">
        <v>1624960.59</v>
      </c>
      <c r="R379" s="21">
        <v>17379757.43</v>
      </c>
      <c r="S379" s="21">
        <v>17379757.43</v>
      </c>
      <c r="T379" s="21">
        <v>94289954.790000007</v>
      </c>
      <c r="U379" s="21">
        <v>94289954.790000007</v>
      </c>
      <c r="V379" s="21">
        <v>94289954.790000007</v>
      </c>
      <c r="W379" s="17">
        <f t="shared" si="75"/>
        <v>94289954.790000007</v>
      </c>
      <c r="X379" s="18">
        <f t="shared" si="64"/>
        <v>0.12831192469192729</v>
      </c>
      <c r="Y379" s="18">
        <f t="shared" si="65"/>
        <v>0.12831192469192729</v>
      </c>
      <c r="Z379" s="18">
        <f t="shared" si="66"/>
        <v>0.17556066231346515</v>
      </c>
      <c r="AA379" s="18">
        <f t="shared" si="67"/>
        <v>0.30387258700539244</v>
      </c>
    </row>
    <row r="380" spans="1:27" hidden="1" outlineLevel="4" x14ac:dyDescent="0.35">
      <c r="A380" s="14" t="s">
        <v>327</v>
      </c>
      <c r="B380" s="14" t="s">
        <v>29</v>
      </c>
      <c r="C380" s="14" t="s">
        <v>95</v>
      </c>
      <c r="D380" s="14" t="s">
        <v>98</v>
      </c>
      <c r="E380" s="14" t="s">
        <v>32</v>
      </c>
      <c r="F380" s="14" t="s">
        <v>33</v>
      </c>
      <c r="G380" s="14" t="s">
        <v>69</v>
      </c>
      <c r="H380" s="14" t="s">
        <v>35</v>
      </c>
      <c r="I380" s="14" t="s">
        <v>30</v>
      </c>
      <c r="J380" s="20" t="s">
        <v>99</v>
      </c>
      <c r="K380" s="21">
        <v>20000000</v>
      </c>
      <c r="L380" s="21">
        <v>20000000</v>
      </c>
      <c r="M380" s="21">
        <v>0</v>
      </c>
      <c r="N380" s="16">
        <f t="shared" si="74"/>
        <v>20000000</v>
      </c>
      <c r="O380" s="21">
        <v>0</v>
      </c>
      <c r="P380" s="21">
        <v>0</v>
      </c>
      <c r="Q380" s="21">
        <v>0</v>
      </c>
      <c r="R380" s="21">
        <v>0</v>
      </c>
      <c r="S380" s="21">
        <v>0</v>
      </c>
      <c r="T380" s="21">
        <v>20000000</v>
      </c>
      <c r="U380" s="21">
        <v>20000000</v>
      </c>
      <c r="V380" s="21">
        <v>20000000</v>
      </c>
      <c r="W380" s="17">
        <f t="shared" si="75"/>
        <v>20000000</v>
      </c>
      <c r="X380" s="18">
        <f t="shared" si="64"/>
        <v>0</v>
      </c>
      <c r="Y380" s="18">
        <f t="shared" si="65"/>
        <v>0</v>
      </c>
      <c r="Z380" s="18">
        <f t="shared" si="66"/>
        <v>0</v>
      </c>
      <c r="AA380" s="18">
        <f t="shared" si="67"/>
        <v>0</v>
      </c>
    </row>
    <row r="381" spans="1:27" hidden="1" outlineLevel="4" x14ac:dyDescent="0.35">
      <c r="A381" s="14" t="s">
        <v>327</v>
      </c>
      <c r="B381" s="14" t="s">
        <v>29</v>
      </c>
      <c r="C381" s="19" t="s">
        <v>95</v>
      </c>
      <c r="D381" s="14" t="s">
        <v>247</v>
      </c>
      <c r="E381" s="14" t="s">
        <v>32</v>
      </c>
      <c r="F381" s="14" t="s">
        <v>33</v>
      </c>
      <c r="G381" s="14" t="s">
        <v>69</v>
      </c>
      <c r="H381" s="14" t="s">
        <v>35</v>
      </c>
      <c r="I381" s="14" t="s">
        <v>30</v>
      </c>
      <c r="J381" s="20" t="s">
        <v>248</v>
      </c>
      <c r="K381" s="21">
        <v>7531464</v>
      </c>
      <c r="L381" s="21">
        <v>7531464</v>
      </c>
      <c r="M381" s="21">
        <v>0</v>
      </c>
      <c r="N381" s="16">
        <f t="shared" si="74"/>
        <v>7531464</v>
      </c>
      <c r="O381" s="21">
        <v>0</v>
      </c>
      <c r="P381" s="21">
        <v>0</v>
      </c>
      <c r="Q381" s="21">
        <v>0</v>
      </c>
      <c r="R381" s="21">
        <v>0</v>
      </c>
      <c r="S381" s="21">
        <v>0</v>
      </c>
      <c r="T381" s="21">
        <v>7531464</v>
      </c>
      <c r="U381" s="21">
        <v>7531464</v>
      </c>
      <c r="V381" s="21">
        <v>7531464</v>
      </c>
      <c r="W381" s="17">
        <f t="shared" si="75"/>
        <v>7531464</v>
      </c>
      <c r="X381" s="18">
        <f t="shared" si="64"/>
        <v>0</v>
      </c>
      <c r="Y381" s="18">
        <f t="shared" si="65"/>
        <v>0</v>
      </c>
      <c r="Z381" s="18">
        <f t="shared" si="66"/>
        <v>0</v>
      </c>
      <c r="AA381" s="18">
        <f t="shared" si="67"/>
        <v>0</v>
      </c>
    </row>
    <row r="382" spans="1:27" hidden="1" outlineLevel="4" x14ac:dyDescent="0.35">
      <c r="A382" s="14" t="s">
        <v>327</v>
      </c>
      <c r="B382" s="14" t="s">
        <v>29</v>
      </c>
      <c r="C382" s="14" t="s">
        <v>95</v>
      </c>
      <c r="D382" s="14" t="s">
        <v>100</v>
      </c>
      <c r="E382" s="14" t="s">
        <v>32</v>
      </c>
      <c r="F382" s="14" t="s">
        <v>33</v>
      </c>
      <c r="G382" s="14" t="s">
        <v>69</v>
      </c>
      <c r="H382" s="14" t="s">
        <v>35</v>
      </c>
      <c r="I382" s="14" t="s">
        <v>30</v>
      </c>
      <c r="J382" s="20" t="s">
        <v>101</v>
      </c>
      <c r="K382" s="21">
        <v>1158704</v>
      </c>
      <c r="L382" s="21">
        <v>1158704</v>
      </c>
      <c r="M382" s="21">
        <v>0</v>
      </c>
      <c r="N382" s="16">
        <f t="shared" si="74"/>
        <v>1158704</v>
      </c>
      <c r="O382" s="21">
        <v>0</v>
      </c>
      <c r="P382" s="21">
        <v>0</v>
      </c>
      <c r="Q382" s="21">
        <v>0</v>
      </c>
      <c r="R382" s="21">
        <v>188232.93</v>
      </c>
      <c r="S382" s="21">
        <v>188232.93</v>
      </c>
      <c r="T382" s="21">
        <v>970471.07</v>
      </c>
      <c r="U382" s="21">
        <v>970471.07</v>
      </c>
      <c r="V382" s="21">
        <v>970471.07</v>
      </c>
      <c r="W382" s="17">
        <f t="shared" si="75"/>
        <v>970471.07</v>
      </c>
      <c r="X382" s="18">
        <f t="shared" si="64"/>
        <v>0.16245126451621811</v>
      </c>
      <c r="Y382" s="18">
        <f t="shared" si="65"/>
        <v>0.16245126451621811</v>
      </c>
      <c r="Z382" s="18">
        <f t="shared" si="66"/>
        <v>0</v>
      </c>
      <c r="AA382" s="18">
        <f t="shared" si="67"/>
        <v>0.16245126451621811</v>
      </c>
    </row>
    <row r="383" spans="1:27" hidden="1" outlineLevel="3" x14ac:dyDescent="0.35">
      <c r="A383" s="35"/>
      <c r="B383" s="37"/>
      <c r="C383" s="36" t="s">
        <v>493</v>
      </c>
      <c r="D383" s="37"/>
      <c r="E383" s="37"/>
      <c r="F383" s="37"/>
      <c r="G383" s="37"/>
      <c r="H383" s="37"/>
      <c r="I383" s="37"/>
      <c r="J383" s="38"/>
      <c r="K383" s="39">
        <f t="shared" ref="K383:W383" si="77">SUBTOTAL(9,K379:K382)</f>
        <v>164139445</v>
      </c>
      <c r="L383" s="39">
        <f t="shared" si="77"/>
        <v>164139445</v>
      </c>
      <c r="M383" s="39">
        <f t="shared" si="77"/>
        <v>0</v>
      </c>
      <c r="N383" s="39">
        <f t="shared" si="77"/>
        <v>164139445</v>
      </c>
      <c r="O383" s="39">
        <f t="shared" si="77"/>
        <v>0</v>
      </c>
      <c r="P383" s="39">
        <f t="shared" si="77"/>
        <v>22154604.190000001</v>
      </c>
      <c r="Q383" s="39">
        <f t="shared" si="77"/>
        <v>1624960.59</v>
      </c>
      <c r="R383" s="39">
        <f t="shared" si="77"/>
        <v>17567990.359999999</v>
      </c>
      <c r="S383" s="39">
        <f t="shared" si="77"/>
        <v>17567990.359999999</v>
      </c>
      <c r="T383" s="39">
        <f t="shared" si="77"/>
        <v>122791889.86</v>
      </c>
      <c r="U383" s="39">
        <f t="shared" si="77"/>
        <v>122791889.86</v>
      </c>
      <c r="V383" s="39">
        <f t="shared" si="77"/>
        <v>122791889.86</v>
      </c>
      <c r="W383" s="40">
        <f t="shared" si="77"/>
        <v>122791889.86</v>
      </c>
      <c r="X383" s="41">
        <f t="shared" si="64"/>
        <v>0.10703088681699879</v>
      </c>
      <c r="Y383" s="41">
        <f t="shared" si="65"/>
        <v>0.10703088681699879</v>
      </c>
      <c r="Z383" s="41">
        <f t="shared" si="66"/>
        <v>0.1448741634285409</v>
      </c>
      <c r="AA383" s="41">
        <f t="shared" si="67"/>
        <v>0.25190505024553966</v>
      </c>
    </row>
    <row r="384" spans="1:27" hidden="1" outlineLevel="4" x14ac:dyDescent="0.35">
      <c r="A384" s="14" t="s">
        <v>327</v>
      </c>
      <c r="B384" s="14" t="s">
        <v>29</v>
      </c>
      <c r="C384" s="14" t="s">
        <v>102</v>
      </c>
      <c r="D384" s="14" t="s">
        <v>103</v>
      </c>
      <c r="E384" s="14" t="s">
        <v>32</v>
      </c>
      <c r="F384" s="14" t="s">
        <v>104</v>
      </c>
      <c r="G384" s="14" t="s">
        <v>105</v>
      </c>
      <c r="H384" s="14" t="s">
        <v>35</v>
      </c>
      <c r="I384" s="14" t="s">
        <v>30</v>
      </c>
      <c r="J384" s="20" t="s">
        <v>106</v>
      </c>
      <c r="K384" s="21">
        <v>1650000</v>
      </c>
      <c r="L384" s="21">
        <v>13650000</v>
      </c>
      <c r="M384" s="21">
        <v>0</v>
      </c>
      <c r="N384" s="16">
        <f t="shared" si="74"/>
        <v>13650000</v>
      </c>
      <c r="O384" s="21">
        <v>0</v>
      </c>
      <c r="P384" s="21">
        <v>0</v>
      </c>
      <c r="Q384" s="21">
        <v>0</v>
      </c>
      <c r="R384" s="21">
        <v>0</v>
      </c>
      <c r="S384" s="21">
        <v>0</v>
      </c>
      <c r="T384" s="21">
        <v>13650000</v>
      </c>
      <c r="U384" s="21">
        <v>13650000</v>
      </c>
      <c r="V384" s="21">
        <v>0</v>
      </c>
      <c r="W384" s="17">
        <f t="shared" si="75"/>
        <v>13650000</v>
      </c>
      <c r="X384" s="18">
        <f t="shared" si="64"/>
        <v>0</v>
      </c>
      <c r="Y384" s="18">
        <f t="shared" si="65"/>
        <v>0</v>
      </c>
      <c r="Z384" s="18">
        <f t="shared" si="66"/>
        <v>0</v>
      </c>
      <c r="AA384" s="18">
        <f t="shared" si="67"/>
        <v>0</v>
      </c>
    </row>
    <row r="385" spans="1:27" hidden="1" outlineLevel="4" x14ac:dyDescent="0.35">
      <c r="A385" s="14" t="s">
        <v>327</v>
      </c>
      <c r="B385" s="14" t="s">
        <v>29</v>
      </c>
      <c r="C385" s="14" t="s">
        <v>102</v>
      </c>
      <c r="D385" s="14" t="s">
        <v>109</v>
      </c>
      <c r="E385" s="14" t="s">
        <v>32</v>
      </c>
      <c r="F385" s="14" t="s">
        <v>104</v>
      </c>
      <c r="G385" s="14" t="s">
        <v>105</v>
      </c>
      <c r="H385" s="14" t="s">
        <v>35</v>
      </c>
      <c r="I385" s="14" t="s">
        <v>30</v>
      </c>
      <c r="J385" s="20" t="s">
        <v>110</v>
      </c>
      <c r="K385" s="21">
        <v>273000000</v>
      </c>
      <c r="L385" s="21">
        <v>273000000</v>
      </c>
      <c r="M385" s="21">
        <v>0</v>
      </c>
      <c r="N385" s="16">
        <f t="shared" si="74"/>
        <v>273000000</v>
      </c>
      <c r="O385" s="21">
        <v>0</v>
      </c>
      <c r="P385" s="21">
        <v>42397247.439999998</v>
      </c>
      <c r="Q385" s="21">
        <v>0</v>
      </c>
      <c r="R385" s="21">
        <v>0</v>
      </c>
      <c r="S385" s="21">
        <v>0</v>
      </c>
      <c r="T385" s="21">
        <v>230602752.56</v>
      </c>
      <c r="U385" s="21">
        <v>230602752.56</v>
      </c>
      <c r="V385" s="21">
        <v>190827980</v>
      </c>
      <c r="W385" s="17">
        <f t="shared" si="75"/>
        <v>230602752.56</v>
      </c>
      <c r="X385" s="18">
        <f t="shared" si="64"/>
        <v>0</v>
      </c>
      <c r="Y385" s="18">
        <f t="shared" si="65"/>
        <v>0</v>
      </c>
      <c r="Z385" s="18">
        <f t="shared" si="66"/>
        <v>0.15530127267399266</v>
      </c>
      <c r="AA385" s="18">
        <f t="shared" si="67"/>
        <v>0.15530127267399266</v>
      </c>
    </row>
    <row r="386" spans="1:27" hidden="1" outlineLevel="4" x14ac:dyDescent="0.35">
      <c r="A386" s="14" t="s">
        <v>327</v>
      </c>
      <c r="B386" s="14" t="s">
        <v>29</v>
      </c>
      <c r="C386" s="14" t="s">
        <v>102</v>
      </c>
      <c r="D386" s="14" t="s">
        <v>286</v>
      </c>
      <c r="E386" s="14" t="s">
        <v>32</v>
      </c>
      <c r="F386" s="14" t="s">
        <v>33</v>
      </c>
      <c r="G386" s="14" t="s">
        <v>105</v>
      </c>
      <c r="H386" s="14" t="s">
        <v>35</v>
      </c>
      <c r="I386" s="14" t="s">
        <v>30</v>
      </c>
      <c r="J386" s="20" t="s">
        <v>333</v>
      </c>
      <c r="K386" s="21">
        <v>0</v>
      </c>
      <c r="L386" s="21">
        <v>658639834</v>
      </c>
      <c r="M386" s="21">
        <v>0</v>
      </c>
      <c r="N386" s="16">
        <f t="shared" si="74"/>
        <v>658639834</v>
      </c>
      <c r="O386" s="21">
        <v>0</v>
      </c>
      <c r="P386" s="21">
        <v>0</v>
      </c>
      <c r="Q386" s="21">
        <v>0</v>
      </c>
      <c r="R386" s="21">
        <v>0</v>
      </c>
      <c r="S386" s="21">
        <v>0</v>
      </c>
      <c r="T386" s="21">
        <v>658639834</v>
      </c>
      <c r="U386" s="21">
        <v>658639834</v>
      </c>
      <c r="V386" s="21">
        <v>658639834</v>
      </c>
      <c r="W386" s="17">
        <f t="shared" si="75"/>
        <v>658639834</v>
      </c>
      <c r="X386" s="18">
        <f t="shared" si="64"/>
        <v>0</v>
      </c>
      <c r="Y386" s="18">
        <f t="shared" si="65"/>
        <v>0</v>
      </c>
      <c r="Z386" s="18">
        <f t="shared" si="66"/>
        <v>0</v>
      </c>
      <c r="AA386" s="18">
        <f t="shared" si="67"/>
        <v>0</v>
      </c>
    </row>
    <row r="387" spans="1:27" hidden="1" outlineLevel="4" x14ac:dyDescent="0.35">
      <c r="A387" s="14" t="s">
        <v>327</v>
      </c>
      <c r="B387" s="14" t="s">
        <v>29</v>
      </c>
      <c r="C387" s="19" t="s">
        <v>102</v>
      </c>
      <c r="D387" s="14" t="s">
        <v>286</v>
      </c>
      <c r="E387" s="14" t="s">
        <v>32</v>
      </c>
      <c r="F387" s="14" t="s">
        <v>104</v>
      </c>
      <c r="G387" s="14" t="s">
        <v>105</v>
      </c>
      <c r="H387" s="14" t="s">
        <v>35</v>
      </c>
      <c r="I387" s="14" t="s">
        <v>30</v>
      </c>
      <c r="J387" s="20" t="s">
        <v>287</v>
      </c>
      <c r="K387" s="21">
        <v>0</v>
      </c>
      <c r="L387" s="21">
        <v>1595731531</v>
      </c>
      <c r="M387" s="21">
        <v>0</v>
      </c>
      <c r="N387" s="16">
        <f t="shared" si="74"/>
        <v>1595731531</v>
      </c>
      <c r="O387" s="21">
        <v>0</v>
      </c>
      <c r="P387" s="21">
        <v>0</v>
      </c>
      <c r="Q387" s="21">
        <v>0</v>
      </c>
      <c r="R387" s="21">
        <v>1595698583.2</v>
      </c>
      <c r="S387" s="21">
        <v>1595698583.2</v>
      </c>
      <c r="T387" s="21">
        <v>32947.800000000003</v>
      </c>
      <c r="U387" s="21">
        <v>32947.800000000003</v>
      </c>
      <c r="V387" s="21">
        <v>0</v>
      </c>
      <c r="W387" s="17">
        <f t="shared" si="75"/>
        <v>32947.800000000003</v>
      </c>
      <c r="X387" s="18">
        <f t="shared" si="64"/>
        <v>0.99997935254185311</v>
      </c>
      <c r="Y387" s="18">
        <f t="shared" si="65"/>
        <v>0.99997935254185311</v>
      </c>
      <c r="Z387" s="18">
        <f t="shared" si="66"/>
        <v>0</v>
      </c>
      <c r="AA387" s="18">
        <f t="shared" si="67"/>
        <v>0.99997935254185311</v>
      </c>
    </row>
    <row r="388" spans="1:27" hidden="1" outlineLevel="4" x14ac:dyDescent="0.35">
      <c r="A388" s="14" t="s">
        <v>327</v>
      </c>
      <c r="B388" s="14" t="s">
        <v>29</v>
      </c>
      <c r="C388" s="14" t="s">
        <v>102</v>
      </c>
      <c r="D388" s="14" t="s">
        <v>334</v>
      </c>
      <c r="E388" s="14" t="s">
        <v>32</v>
      </c>
      <c r="F388" s="14" t="s">
        <v>104</v>
      </c>
      <c r="G388" s="14" t="s">
        <v>335</v>
      </c>
      <c r="H388" s="14" t="s">
        <v>35</v>
      </c>
      <c r="I388" s="14" t="s">
        <v>30</v>
      </c>
      <c r="J388" s="20" t="s">
        <v>336</v>
      </c>
      <c r="K388" s="21">
        <v>6887350</v>
      </c>
      <c r="L388" s="21">
        <v>0</v>
      </c>
      <c r="M388" s="21">
        <v>0</v>
      </c>
      <c r="N388" s="16">
        <f t="shared" si="74"/>
        <v>0</v>
      </c>
      <c r="O388" s="21">
        <v>0</v>
      </c>
      <c r="P388" s="21">
        <v>0</v>
      </c>
      <c r="Q388" s="21">
        <v>0</v>
      </c>
      <c r="R388" s="21">
        <v>0</v>
      </c>
      <c r="S388" s="21">
        <v>0</v>
      </c>
      <c r="T388" s="21">
        <v>0</v>
      </c>
      <c r="U388" s="21">
        <v>0</v>
      </c>
      <c r="V388" s="21">
        <v>0</v>
      </c>
      <c r="W388" s="17">
        <f t="shared" si="75"/>
        <v>0</v>
      </c>
      <c r="X388" s="18">
        <f t="shared" si="64"/>
        <v>0</v>
      </c>
      <c r="Y388" s="18">
        <f t="shared" si="65"/>
        <v>0</v>
      </c>
      <c r="Z388" s="18">
        <f t="shared" si="66"/>
        <v>0</v>
      </c>
      <c r="AA388" s="18">
        <f t="shared" si="67"/>
        <v>0</v>
      </c>
    </row>
    <row r="389" spans="1:27" hidden="1" outlineLevel="4" x14ac:dyDescent="0.35">
      <c r="A389" s="14" t="s">
        <v>327</v>
      </c>
      <c r="B389" s="14" t="s">
        <v>29</v>
      </c>
      <c r="C389" s="14" t="s">
        <v>102</v>
      </c>
      <c r="D389" s="14" t="s">
        <v>113</v>
      </c>
      <c r="E389" s="14" t="s">
        <v>32</v>
      </c>
      <c r="F389" s="14" t="s">
        <v>104</v>
      </c>
      <c r="G389" s="14" t="s">
        <v>114</v>
      </c>
      <c r="H389" s="14" t="s">
        <v>35</v>
      </c>
      <c r="I389" s="14" t="s">
        <v>30</v>
      </c>
      <c r="J389" s="20" t="s">
        <v>115</v>
      </c>
      <c r="K389" s="21">
        <v>2290402183</v>
      </c>
      <c r="L389" s="21">
        <v>682670652</v>
      </c>
      <c r="M389" s="21">
        <v>0</v>
      </c>
      <c r="N389" s="16">
        <f t="shared" si="74"/>
        <v>682670652</v>
      </c>
      <c r="O389" s="21">
        <v>0</v>
      </c>
      <c r="P389" s="21">
        <v>63543441.240000002</v>
      </c>
      <c r="Q389" s="21">
        <v>0</v>
      </c>
      <c r="R389" s="21">
        <v>481447221.70999998</v>
      </c>
      <c r="S389" s="21">
        <v>481447221.70999998</v>
      </c>
      <c r="T389" s="21">
        <v>137679989.05000001</v>
      </c>
      <c r="U389" s="21">
        <v>137679989.05000001</v>
      </c>
      <c r="V389" s="21">
        <v>128670479</v>
      </c>
      <c r="W389" s="17">
        <f t="shared" si="75"/>
        <v>137679989.05000001</v>
      </c>
      <c r="X389" s="18">
        <f t="shared" si="64"/>
        <v>0.70524083655788972</v>
      </c>
      <c r="Y389" s="18">
        <f t="shared" si="65"/>
        <v>0.70524083655788972</v>
      </c>
      <c r="Z389" s="18">
        <f t="shared" si="66"/>
        <v>9.3080669359139237E-2</v>
      </c>
      <c r="AA389" s="18">
        <f t="shared" si="67"/>
        <v>0.798321505917029</v>
      </c>
    </row>
    <row r="390" spans="1:27" hidden="1" outlineLevel="3" x14ac:dyDescent="0.35">
      <c r="A390" s="35"/>
      <c r="B390" s="37"/>
      <c r="C390" s="36" t="s">
        <v>494</v>
      </c>
      <c r="D390" s="37"/>
      <c r="E390" s="37"/>
      <c r="F390" s="37"/>
      <c r="G390" s="37"/>
      <c r="H390" s="37"/>
      <c r="I390" s="37"/>
      <c r="J390" s="38"/>
      <c r="K390" s="39">
        <f t="shared" ref="K390:W390" si="78">SUBTOTAL(9,K384:K389)</f>
        <v>2571939533</v>
      </c>
      <c r="L390" s="39">
        <f t="shared" si="78"/>
        <v>3223692017</v>
      </c>
      <c r="M390" s="39">
        <f t="shared" si="78"/>
        <v>0</v>
      </c>
      <c r="N390" s="39">
        <f t="shared" si="78"/>
        <v>3223692017</v>
      </c>
      <c r="O390" s="39">
        <f t="shared" si="78"/>
        <v>0</v>
      </c>
      <c r="P390" s="39">
        <f t="shared" si="78"/>
        <v>105940688.68000001</v>
      </c>
      <c r="Q390" s="39">
        <f t="shared" si="78"/>
        <v>0</v>
      </c>
      <c r="R390" s="39">
        <f t="shared" si="78"/>
        <v>2077145804.9100001</v>
      </c>
      <c r="S390" s="39">
        <f t="shared" si="78"/>
        <v>2077145804.9100001</v>
      </c>
      <c r="T390" s="39">
        <f t="shared" si="78"/>
        <v>1040605523.4099998</v>
      </c>
      <c r="U390" s="39">
        <f t="shared" si="78"/>
        <v>1040605523.4099998</v>
      </c>
      <c r="V390" s="39">
        <f t="shared" si="78"/>
        <v>978138293</v>
      </c>
      <c r="W390" s="40">
        <f t="shared" si="78"/>
        <v>1040605523.4099998</v>
      </c>
      <c r="X390" s="41">
        <f t="shared" si="64"/>
        <v>0.64433754650142194</v>
      </c>
      <c r="Y390" s="41">
        <f t="shared" si="65"/>
        <v>0.64433754650142194</v>
      </c>
      <c r="Z390" s="41">
        <f t="shared" si="66"/>
        <v>3.2863154458095373E-2</v>
      </c>
      <c r="AA390" s="41">
        <f t="shared" si="67"/>
        <v>0.67720070095951734</v>
      </c>
    </row>
    <row r="391" spans="1:27" hidden="1" outlineLevel="4" x14ac:dyDescent="0.35">
      <c r="A391" s="14" t="s">
        <v>327</v>
      </c>
      <c r="B391" s="14" t="s">
        <v>29</v>
      </c>
      <c r="C391" s="14" t="s">
        <v>116</v>
      </c>
      <c r="D391" s="14" t="s">
        <v>117</v>
      </c>
      <c r="E391" s="14" t="s">
        <v>54</v>
      </c>
      <c r="F391" s="14" t="s">
        <v>33</v>
      </c>
      <c r="G391" s="14" t="s">
        <v>118</v>
      </c>
      <c r="H391" s="14" t="s">
        <v>35</v>
      </c>
      <c r="I391" s="14" t="s">
        <v>30</v>
      </c>
      <c r="J391" s="20" t="s">
        <v>119</v>
      </c>
      <c r="K391" s="21">
        <v>26202419</v>
      </c>
      <c r="L391" s="21">
        <v>26130418</v>
      </c>
      <c r="M391" s="21">
        <v>0</v>
      </c>
      <c r="N391" s="16">
        <f t="shared" si="74"/>
        <v>26130418</v>
      </c>
      <c r="O391" s="21">
        <v>0</v>
      </c>
      <c r="P391" s="21">
        <v>6438274.3200000003</v>
      </c>
      <c r="Q391" s="21">
        <v>0</v>
      </c>
      <c r="R391" s="21">
        <v>19692143.68</v>
      </c>
      <c r="S391" s="21">
        <v>19692143.68</v>
      </c>
      <c r="T391" s="21">
        <v>0</v>
      </c>
      <c r="U391" s="21">
        <v>0</v>
      </c>
      <c r="V391" s="21">
        <v>0</v>
      </c>
      <c r="W391" s="17">
        <f t="shared" si="75"/>
        <v>0</v>
      </c>
      <c r="X391" s="18">
        <f t="shared" si="64"/>
        <v>0.75360997592920254</v>
      </c>
      <c r="Y391" s="18">
        <f t="shared" si="65"/>
        <v>0.75360997592920254</v>
      </c>
      <c r="Z391" s="18">
        <f t="shared" si="66"/>
        <v>0.24639002407079749</v>
      </c>
      <c r="AA391" s="18">
        <f t="shared" si="67"/>
        <v>1</v>
      </c>
    </row>
    <row r="392" spans="1:27" hidden="1" outlineLevel="4" x14ac:dyDescent="0.35">
      <c r="A392" s="14" t="s">
        <v>327</v>
      </c>
      <c r="B392" s="14" t="s">
        <v>29</v>
      </c>
      <c r="C392" s="14" t="s">
        <v>116</v>
      </c>
      <c r="D392" s="14" t="s">
        <v>117</v>
      </c>
      <c r="E392" s="14" t="s">
        <v>120</v>
      </c>
      <c r="F392" s="14" t="s">
        <v>33</v>
      </c>
      <c r="G392" s="14" t="s">
        <v>118</v>
      </c>
      <c r="H392" s="14" t="s">
        <v>35</v>
      </c>
      <c r="I392" s="14" t="s">
        <v>30</v>
      </c>
      <c r="J392" s="20" t="s">
        <v>121</v>
      </c>
      <c r="K392" s="21">
        <v>12850670</v>
      </c>
      <c r="L392" s="21">
        <v>14572207</v>
      </c>
      <c r="M392" s="21">
        <v>0</v>
      </c>
      <c r="N392" s="16">
        <f t="shared" si="74"/>
        <v>14572207</v>
      </c>
      <c r="O392" s="21">
        <v>0</v>
      </c>
      <c r="P392" s="21">
        <v>2419866.85</v>
      </c>
      <c r="Q392" s="21">
        <v>0</v>
      </c>
      <c r="R392" s="21">
        <v>12152340.15</v>
      </c>
      <c r="S392" s="21">
        <v>12152340.15</v>
      </c>
      <c r="T392" s="21">
        <v>0</v>
      </c>
      <c r="U392" s="21">
        <v>0</v>
      </c>
      <c r="V392" s="21">
        <v>0</v>
      </c>
      <c r="W392" s="17">
        <f t="shared" si="75"/>
        <v>0</v>
      </c>
      <c r="X392" s="18">
        <f t="shared" ref="X392:X453" si="79">+IF(L392=0,0,R392/L392)</f>
        <v>0.83393957758080162</v>
      </c>
      <c r="Y392" s="18">
        <f t="shared" ref="Y392:Y453" si="80">+IF(N392=0,0,R392/N392)</f>
        <v>0.83393957758080162</v>
      </c>
      <c r="Z392" s="18">
        <f t="shared" ref="Z392:Z453" si="81">+IF(N392=0,0,(O392+P392+Q392)/N392)</f>
        <v>0.16606042241919841</v>
      </c>
      <c r="AA392" s="18">
        <f t="shared" ref="AA392:AA453" si="82">+Y392+Z392</f>
        <v>1</v>
      </c>
    </row>
    <row r="393" spans="1:27" hidden="1" outlineLevel="4" x14ac:dyDescent="0.35">
      <c r="A393" s="14" t="s">
        <v>327</v>
      </c>
      <c r="B393" s="14" t="s">
        <v>29</v>
      </c>
      <c r="C393" s="14" t="s">
        <v>116</v>
      </c>
      <c r="D393" s="14" t="s">
        <v>117</v>
      </c>
      <c r="E393" s="14" t="s">
        <v>122</v>
      </c>
      <c r="F393" s="14" t="s">
        <v>33</v>
      </c>
      <c r="G393" s="14" t="s">
        <v>118</v>
      </c>
      <c r="H393" s="14" t="s">
        <v>35</v>
      </c>
      <c r="I393" s="14" t="s">
        <v>30</v>
      </c>
      <c r="J393" s="20" t="s">
        <v>123</v>
      </c>
      <c r="K393" s="21">
        <v>45380387</v>
      </c>
      <c r="L393" s="21">
        <v>45201042</v>
      </c>
      <c r="M393" s="21">
        <v>0</v>
      </c>
      <c r="N393" s="16">
        <f t="shared" si="74"/>
        <v>45201042</v>
      </c>
      <c r="O393" s="21">
        <v>0</v>
      </c>
      <c r="P393" s="21">
        <v>0</v>
      </c>
      <c r="Q393" s="21">
        <v>0</v>
      </c>
      <c r="R393" s="21">
        <v>45201042</v>
      </c>
      <c r="S393" s="21">
        <v>45201042</v>
      </c>
      <c r="T393" s="21">
        <v>0</v>
      </c>
      <c r="U393" s="21">
        <v>0</v>
      </c>
      <c r="V393" s="21">
        <v>0</v>
      </c>
      <c r="W393" s="17">
        <f t="shared" si="75"/>
        <v>0</v>
      </c>
      <c r="X393" s="18">
        <f t="shared" si="79"/>
        <v>1</v>
      </c>
      <c r="Y393" s="18">
        <f t="shared" si="80"/>
        <v>1</v>
      </c>
      <c r="Z393" s="18">
        <f t="shared" si="81"/>
        <v>0</v>
      </c>
      <c r="AA393" s="18">
        <f t="shared" si="82"/>
        <v>1</v>
      </c>
    </row>
    <row r="394" spans="1:27" hidden="1" outlineLevel="4" x14ac:dyDescent="0.35">
      <c r="A394" s="14" t="s">
        <v>327</v>
      </c>
      <c r="B394" s="14" t="s">
        <v>29</v>
      </c>
      <c r="C394" s="14" t="s">
        <v>116</v>
      </c>
      <c r="D394" s="14" t="s">
        <v>158</v>
      </c>
      <c r="E394" s="14" t="s">
        <v>32</v>
      </c>
      <c r="F394" s="14" t="s">
        <v>33</v>
      </c>
      <c r="G394" s="14" t="s">
        <v>159</v>
      </c>
      <c r="H394" s="14" t="s">
        <v>35</v>
      </c>
      <c r="I394" s="14" t="s">
        <v>30</v>
      </c>
      <c r="J394" s="20" t="s">
        <v>160</v>
      </c>
      <c r="K394" s="21">
        <v>31684318</v>
      </c>
      <c r="L394" s="21">
        <v>31684318</v>
      </c>
      <c r="M394" s="21">
        <v>0</v>
      </c>
      <c r="N394" s="16">
        <f t="shared" si="74"/>
        <v>31684318</v>
      </c>
      <c r="O394" s="21">
        <v>0</v>
      </c>
      <c r="P394" s="21">
        <v>0</v>
      </c>
      <c r="Q394" s="21">
        <v>0</v>
      </c>
      <c r="R394" s="21">
        <v>10410774.58</v>
      </c>
      <c r="S394" s="21">
        <v>10410774.58</v>
      </c>
      <c r="T394" s="21">
        <v>21273543.420000002</v>
      </c>
      <c r="U394" s="21">
        <v>21273543.420000002</v>
      </c>
      <c r="V394" s="21">
        <v>0</v>
      </c>
      <c r="W394" s="17">
        <f t="shared" si="75"/>
        <v>21273543.420000002</v>
      </c>
      <c r="X394" s="18">
        <f t="shared" si="79"/>
        <v>0.32857814960700749</v>
      </c>
      <c r="Y394" s="18">
        <f t="shared" si="80"/>
        <v>0.32857814960700749</v>
      </c>
      <c r="Z394" s="18">
        <f t="shared" si="81"/>
        <v>0</v>
      </c>
      <c r="AA394" s="18">
        <f t="shared" si="82"/>
        <v>0.32857814960700749</v>
      </c>
    </row>
    <row r="395" spans="1:27" hidden="1" outlineLevel="3" x14ac:dyDescent="0.35">
      <c r="A395" s="35"/>
      <c r="B395" s="37"/>
      <c r="C395" s="36" t="s">
        <v>495</v>
      </c>
      <c r="D395" s="37"/>
      <c r="E395" s="37"/>
      <c r="F395" s="37"/>
      <c r="G395" s="37"/>
      <c r="H395" s="37"/>
      <c r="I395" s="37"/>
      <c r="J395" s="38"/>
      <c r="K395" s="39">
        <f t="shared" ref="K395:W395" si="83">SUBTOTAL(9,K391:K394)</f>
        <v>116117794</v>
      </c>
      <c r="L395" s="39">
        <f t="shared" si="83"/>
        <v>117587985</v>
      </c>
      <c r="M395" s="39">
        <f t="shared" si="83"/>
        <v>0</v>
      </c>
      <c r="N395" s="39">
        <f t="shared" si="83"/>
        <v>117587985</v>
      </c>
      <c r="O395" s="39">
        <f t="shared" si="83"/>
        <v>0</v>
      </c>
      <c r="P395" s="39">
        <f t="shared" si="83"/>
        <v>8858141.1699999999</v>
      </c>
      <c r="Q395" s="39">
        <f t="shared" si="83"/>
        <v>0</v>
      </c>
      <c r="R395" s="39">
        <f t="shared" si="83"/>
        <v>87456300.409999996</v>
      </c>
      <c r="S395" s="39">
        <f t="shared" si="83"/>
        <v>87456300.409999996</v>
      </c>
      <c r="T395" s="39">
        <f t="shared" si="83"/>
        <v>21273543.420000002</v>
      </c>
      <c r="U395" s="39">
        <f t="shared" si="83"/>
        <v>21273543.420000002</v>
      </c>
      <c r="V395" s="39">
        <f t="shared" si="83"/>
        <v>0</v>
      </c>
      <c r="W395" s="40">
        <f t="shared" si="83"/>
        <v>21273543.420000002</v>
      </c>
      <c r="X395" s="41">
        <f t="shared" si="79"/>
        <v>0.74375201182331674</v>
      </c>
      <c r="Y395" s="41">
        <f t="shared" si="80"/>
        <v>0.74375201182331674</v>
      </c>
      <c r="Z395" s="41">
        <f t="shared" si="81"/>
        <v>7.5332026226999291E-2</v>
      </c>
      <c r="AA395" s="41">
        <f t="shared" si="82"/>
        <v>0.81908403805031604</v>
      </c>
    </row>
    <row r="396" spans="1:27" outlineLevel="1" collapsed="1" x14ac:dyDescent="0.35">
      <c r="A396" s="28" t="s">
        <v>480</v>
      </c>
      <c r="B396" s="28"/>
      <c r="C396" s="28"/>
      <c r="D396" s="28"/>
      <c r="E396" s="28"/>
      <c r="F396" s="28"/>
      <c r="G396" s="28"/>
      <c r="H396" s="28"/>
      <c r="I396" s="28"/>
      <c r="J396" s="29"/>
      <c r="K396" s="30">
        <f t="shared" ref="K396:W396" si="84">SUBTOTAL(9,K349:K394)</f>
        <v>30798230584</v>
      </c>
      <c r="L396" s="30">
        <f t="shared" si="84"/>
        <v>30087127847.57</v>
      </c>
      <c r="M396" s="30">
        <f t="shared" si="84"/>
        <v>0</v>
      </c>
      <c r="N396" s="30">
        <f t="shared" si="84"/>
        <v>30087127847.57</v>
      </c>
      <c r="O396" s="30">
        <f t="shared" si="84"/>
        <v>-977258126.19999993</v>
      </c>
      <c r="P396" s="30">
        <f t="shared" si="84"/>
        <v>4670115398.4199982</v>
      </c>
      <c r="Q396" s="30">
        <f t="shared" si="84"/>
        <v>1088353175.78</v>
      </c>
      <c r="R396" s="30">
        <f t="shared" si="84"/>
        <v>19819708080.990002</v>
      </c>
      <c r="S396" s="30">
        <f t="shared" si="84"/>
        <v>19819708080.990002</v>
      </c>
      <c r="T396" s="30">
        <f t="shared" si="84"/>
        <v>5486209318.5800009</v>
      </c>
      <c r="U396" s="30">
        <f t="shared" si="84"/>
        <v>5486209318.5800009</v>
      </c>
      <c r="V396" s="30">
        <f t="shared" si="84"/>
        <v>2951972082.8599997</v>
      </c>
      <c r="W396" s="31">
        <f t="shared" si="84"/>
        <v>5486209318.5800009</v>
      </c>
      <c r="X396" s="32">
        <f t="shared" si="79"/>
        <v>0.65874377180175903</v>
      </c>
      <c r="Y396" s="32">
        <f t="shared" si="80"/>
        <v>0.65874377180175903</v>
      </c>
      <c r="Z396" s="32">
        <f t="shared" si="81"/>
        <v>0.15891215912077014</v>
      </c>
      <c r="AA396" s="32">
        <f t="shared" si="82"/>
        <v>0.81765593092252919</v>
      </c>
    </row>
    <row r="397" spans="1:27" hidden="1" outlineLevel="4" x14ac:dyDescent="0.35">
      <c r="A397" s="14" t="s">
        <v>337</v>
      </c>
      <c r="B397" s="14" t="s">
        <v>29</v>
      </c>
      <c r="C397" s="14" t="s">
        <v>30</v>
      </c>
      <c r="D397" s="14" t="s">
        <v>31</v>
      </c>
      <c r="E397" s="14" t="s">
        <v>32</v>
      </c>
      <c r="F397" s="14" t="s">
        <v>33</v>
      </c>
      <c r="G397" s="14" t="s">
        <v>34</v>
      </c>
      <c r="H397" s="14" t="s">
        <v>35</v>
      </c>
      <c r="I397" s="14" t="s">
        <v>30</v>
      </c>
      <c r="J397" s="20" t="s">
        <v>36</v>
      </c>
      <c r="K397" s="21">
        <v>569821723</v>
      </c>
      <c r="L397" s="21">
        <v>581370481</v>
      </c>
      <c r="M397" s="21">
        <v>0</v>
      </c>
      <c r="N397" s="16">
        <f t="shared" si="74"/>
        <v>581370481</v>
      </c>
      <c r="O397" s="21">
        <v>0</v>
      </c>
      <c r="P397" s="21">
        <v>0</v>
      </c>
      <c r="Q397" s="21">
        <v>0</v>
      </c>
      <c r="R397" s="21">
        <v>502495934.75</v>
      </c>
      <c r="S397" s="21">
        <v>502495934.75</v>
      </c>
      <c r="T397" s="21">
        <v>78874546.25</v>
      </c>
      <c r="U397" s="21">
        <v>78874546.25</v>
      </c>
      <c r="V397" s="21">
        <v>0</v>
      </c>
      <c r="W397" s="17">
        <f t="shared" si="75"/>
        <v>78874546.25</v>
      </c>
      <c r="X397" s="18">
        <f t="shared" si="79"/>
        <v>0.8643299774795411</v>
      </c>
      <c r="Y397" s="18">
        <f t="shared" si="80"/>
        <v>0.8643299774795411</v>
      </c>
      <c r="Z397" s="18">
        <f t="shared" si="81"/>
        <v>0</v>
      </c>
      <c r="AA397" s="18">
        <f t="shared" si="82"/>
        <v>0.8643299774795411</v>
      </c>
    </row>
    <row r="398" spans="1:27" hidden="1" outlineLevel="4" x14ac:dyDescent="0.35">
      <c r="A398" s="14" t="s">
        <v>337</v>
      </c>
      <c r="B398" s="14" t="s">
        <v>29</v>
      </c>
      <c r="C398" s="14" t="s">
        <v>30</v>
      </c>
      <c r="D398" s="14" t="s">
        <v>39</v>
      </c>
      <c r="E398" s="14" t="s">
        <v>32</v>
      </c>
      <c r="F398" s="14" t="s">
        <v>33</v>
      </c>
      <c r="G398" s="14" t="s">
        <v>34</v>
      </c>
      <c r="H398" s="14" t="s">
        <v>35</v>
      </c>
      <c r="I398" s="14" t="s">
        <v>30</v>
      </c>
      <c r="J398" s="20" t="s">
        <v>40</v>
      </c>
      <c r="K398" s="21">
        <v>1474136</v>
      </c>
      <c r="L398" s="21">
        <v>1474136</v>
      </c>
      <c r="M398" s="21">
        <v>0</v>
      </c>
      <c r="N398" s="16">
        <f t="shared" si="74"/>
        <v>1474136</v>
      </c>
      <c r="O398" s="21">
        <v>0</v>
      </c>
      <c r="P398" s="21">
        <v>0</v>
      </c>
      <c r="Q398" s="21">
        <v>0</v>
      </c>
      <c r="R398" s="21">
        <v>1097084.92</v>
      </c>
      <c r="S398" s="21">
        <v>1097084.92</v>
      </c>
      <c r="T398" s="21">
        <v>377051.08</v>
      </c>
      <c r="U398" s="21">
        <v>377051.08</v>
      </c>
      <c r="V398" s="21">
        <v>0</v>
      </c>
      <c r="W398" s="17">
        <f t="shared" si="75"/>
        <v>377051.08</v>
      </c>
      <c r="X398" s="18">
        <f t="shared" si="79"/>
        <v>0.7442223241274889</v>
      </c>
      <c r="Y398" s="18">
        <f t="shared" si="80"/>
        <v>0.7442223241274889</v>
      </c>
      <c r="Z398" s="18">
        <f t="shared" si="81"/>
        <v>0</v>
      </c>
      <c r="AA398" s="18">
        <f t="shared" si="82"/>
        <v>0.7442223241274889</v>
      </c>
    </row>
    <row r="399" spans="1:27" hidden="1" outlineLevel="4" x14ac:dyDescent="0.35">
      <c r="A399" s="14" t="s">
        <v>337</v>
      </c>
      <c r="B399" s="14" t="s">
        <v>29</v>
      </c>
      <c r="C399" s="14" t="s">
        <v>30</v>
      </c>
      <c r="D399" s="14" t="s">
        <v>43</v>
      </c>
      <c r="E399" s="14" t="s">
        <v>32</v>
      </c>
      <c r="F399" s="14" t="s">
        <v>33</v>
      </c>
      <c r="G399" s="14" t="s">
        <v>34</v>
      </c>
      <c r="H399" s="14" t="s">
        <v>35</v>
      </c>
      <c r="I399" s="14" t="s">
        <v>30</v>
      </c>
      <c r="J399" s="20" t="s">
        <v>44</v>
      </c>
      <c r="K399" s="21">
        <v>226972944</v>
      </c>
      <c r="L399" s="21">
        <v>209717954</v>
      </c>
      <c r="M399" s="21">
        <v>0</v>
      </c>
      <c r="N399" s="16">
        <f t="shared" si="74"/>
        <v>209717954</v>
      </c>
      <c r="O399" s="21">
        <v>0</v>
      </c>
      <c r="P399" s="21">
        <v>0</v>
      </c>
      <c r="Q399" s="21">
        <v>0</v>
      </c>
      <c r="R399" s="21">
        <v>187814764.88999999</v>
      </c>
      <c r="S399" s="21">
        <v>187814764.88999999</v>
      </c>
      <c r="T399" s="21">
        <v>21903189.109999999</v>
      </c>
      <c r="U399" s="21">
        <v>21903189.109999999</v>
      </c>
      <c r="V399" s="21">
        <v>0</v>
      </c>
      <c r="W399" s="17">
        <f t="shared" si="75"/>
        <v>21903189.109999999</v>
      </c>
      <c r="X399" s="18">
        <f t="shared" si="79"/>
        <v>0.89555882702346024</v>
      </c>
      <c r="Y399" s="18">
        <f t="shared" si="80"/>
        <v>0.89555882702346024</v>
      </c>
      <c r="Z399" s="18">
        <f t="shared" si="81"/>
        <v>0</v>
      </c>
      <c r="AA399" s="18">
        <f t="shared" si="82"/>
        <v>0.89555882702346024</v>
      </c>
    </row>
    <row r="400" spans="1:27" hidden="1" outlineLevel="4" x14ac:dyDescent="0.35">
      <c r="A400" s="14" t="s">
        <v>337</v>
      </c>
      <c r="B400" s="14" t="s">
        <v>29</v>
      </c>
      <c r="C400" s="14" t="s">
        <v>30</v>
      </c>
      <c r="D400" s="14" t="s">
        <v>45</v>
      </c>
      <c r="E400" s="14" t="s">
        <v>32</v>
      </c>
      <c r="F400" s="14" t="s">
        <v>33</v>
      </c>
      <c r="G400" s="14" t="s">
        <v>34</v>
      </c>
      <c r="H400" s="14" t="s">
        <v>35</v>
      </c>
      <c r="I400" s="14" t="s">
        <v>30</v>
      </c>
      <c r="J400" s="20" t="s">
        <v>46</v>
      </c>
      <c r="K400" s="21">
        <v>264344407</v>
      </c>
      <c r="L400" s="21">
        <v>252248414</v>
      </c>
      <c r="M400" s="21">
        <v>0</v>
      </c>
      <c r="N400" s="16">
        <f t="shared" si="74"/>
        <v>252248414</v>
      </c>
      <c r="O400" s="21">
        <v>0</v>
      </c>
      <c r="P400" s="21">
        <v>0</v>
      </c>
      <c r="Q400" s="21">
        <v>0</v>
      </c>
      <c r="R400" s="21">
        <v>227820668.47</v>
      </c>
      <c r="S400" s="21">
        <v>227820668.47</v>
      </c>
      <c r="T400" s="21">
        <v>24427745.530000001</v>
      </c>
      <c r="U400" s="21">
        <v>24427745.530000001</v>
      </c>
      <c r="V400" s="21">
        <v>0</v>
      </c>
      <c r="W400" s="17">
        <f t="shared" si="75"/>
        <v>24427745.530000001</v>
      </c>
      <c r="X400" s="18">
        <f t="shared" si="79"/>
        <v>0.90315996385214137</v>
      </c>
      <c r="Y400" s="18">
        <f t="shared" si="80"/>
        <v>0.90315996385214137</v>
      </c>
      <c r="Z400" s="18">
        <f t="shared" si="81"/>
        <v>0</v>
      </c>
      <c r="AA400" s="18">
        <f t="shared" si="82"/>
        <v>0.90315996385214137</v>
      </c>
    </row>
    <row r="401" spans="1:27" hidden="1" outlineLevel="4" x14ac:dyDescent="0.35">
      <c r="A401" s="14" t="s">
        <v>337</v>
      </c>
      <c r="B401" s="14" t="s">
        <v>29</v>
      </c>
      <c r="C401" s="14" t="s">
        <v>30</v>
      </c>
      <c r="D401" s="14" t="s">
        <v>47</v>
      </c>
      <c r="E401" s="14" t="s">
        <v>32</v>
      </c>
      <c r="F401" s="14" t="s">
        <v>33</v>
      </c>
      <c r="G401" s="14" t="s">
        <v>34</v>
      </c>
      <c r="H401" s="14" t="s">
        <v>35</v>
      </c>
      <c r="I401" s="14" t="s">
        <v>30</v>
      </c>
      <c r="J401" s="20" t="s">
        <v>48</v>
      </c>
      <c r="K401" s="21">
        <v>108190784</v>
      </c>
      <c r="L401" s="21">
        <v>108603616</v>
      </c>
      <c r="M401" s="21">
        <v>0</v>
      </c>
      <c r="N401" s="16">
        <f t="shared" si="74"/>
        <v>108603616</v>
      </c>
      <c r="O401" s="21">
        <v>0</v>
      </c>
      <c r="P401" s="21">
        <v>0</v>
      </c>
      <c r="Q401" s="21">
        <v>0</v>
      </c>
      <c r="R401" s="21">
        <v>426913.18</v>
      </c>
      <c r="S401" s="21">
        <v>426913.18</v>
      </c>
      <c r="T401" s="21">
        <v>108176702.81999999</v>
      </c>
      <c r="U401" s="21">
        <v>108176702.81999999</v>
      </c>
      <c r="V401" s="21">
        <v>0</v>
      </c>
      <c r="W401" s="17">
        <f t="shared" si="75"/>
        <v>108176702.81999999</v>
      </c>
      <c r="X401" s="18">
        <f t="shared" si="79"/>
        <v>3.9309297031141213E-3</v>
      </c>
      <c r="Y401" s="18">
        <f t="shared" si="80"/>
        <v>3.9309297031141213E-3</v>
      </c>
      <c r="Z401" s="18">
        <f t="shared" si="81"/>
        <v>0</v>
      </c>
      <c r="AA401" s="18">
        <f t="shared" si="82"/>
        <v>3.9309297031141213E-3</v>
      </c>
    </row>
    <row r="402" spans="1:27" hidden="1" outlineLevel="4" x14ac:dyDescent="0.35">
      <c r="A402" s="14" t="s">
        <v>337</v>
      </c>
      <c r="B402" s="14" t="s">
        <v>29</v>
      </c>
      <c r="C402" s="14" t="s">
        <v>30</v>
      </c>
      <c r="D402" s="14" t="s">
        <v>49</v>
      </c>
      <c r="E402" s="14" t="s">
        <v>32</v>
      </c>
      <c r="F402" s="14" t="s">
        <v>33</v>
      </c>
      <c r="G402" s="14" t="s">
        <v>34</v>
      </c>
      <c r="H402" s="14" t="s">
        <v>35</v>
      </c>
      <c r="I402" s="14" t="s">
        <v>30</v>
      </c>
      <c r="J402" s="20" t="s">
        <v>50</v>
      </c>
      <c r="K402" s="21">
        <v>96986131</v>
      </c>
      <c r="L402" s="21">
        <v>92786131</v>
      </c>
      <c r="M402" s="21">
        <v>0</v>
      </c>
      <c r="N402" s="16">
        <f t="shared" si="74"/>
        <v>92786131</v>
      </c>
      <c r="O402" s="21">
        <v>0</v>
      </c>
      <c r="P402" s="21">
        <v>0</v>
      </c>
      <c r="Q402" s="21">
        <v>0</v>
      </c>
      <c r="R402" s="21">
        <v>91794346.209999993</v>
      </c>
      <c r="S402" s="21">
        <v>91794346.209999993</v>
      </c>
      <c r="T402" s="21">
        <v>991784.79</v>
      </c>
      <c r="U402" s="21">
        <v>991784.79</v>
      </c>
      <c r="V402" s="21">
        <v>0</v>
      </c>
      <c r="W402" s="17">
        <f t="shared" si="75"/>
        <v>991784.79</v>
      </c>
      <c r="X402" s="18">
        <f t="shared" si="79"/>
        <v>0.98931106643513345</v>
      </c>
      <c r="Y402" s="18">
        <f t="shared" si="80"/>
        <v>0.98931106643513345</v>
      </c>
      <c r="Z402" s="18">
        <f t="shared" si="81"/>
        <v>0</v>
      </c>
      <c r="AA402" s="18">
        <f t="shared" si="82"/>
        <v>0.98931106643513345</v>
      </c>
    </row>
    <row r="403" spans="1:27" hidden="1" outlineLevel="4" x14ac:dyDescent="0.35">
      <c r="A403" s="14" t="s">
        <v>337</v>
      </c>
      <c r="B403" s="14" t="s">
        <v>29</v>
      </c>
      <c r="C403" s="14" t="s">
        <v>30</v>
      </c>
      <c r="D403" s="14" t="s">
        <v>51</v>
      </c>
      <c r="E403" s="14" t="s">
        <v>32</v>
      </c>
      <c r="F403" s="14" t="s">
        <v>33</v>
      </c>
      <c r="G403" s="14" t="s">
        <v>34</v>
      </c>
      <c r="H403" s="14" t="s">
        <v>35</v>
      </c>
      <c r="I403" s="14" t="s">
        <v>30</v>
      </c>
      <c r="J403" s="20" t="s">
        <v>52</v>
      </c>
      <c r="K403" s="21">
        <v>152388123</v>
      </c>
      <c r="L403" s="21">
        <v>143558139</v>
      </c>
      <c r="M403" s="21">
        <v>0</v>
      </c>
      <c r="N403" s="16">
        <f t="shared" si="74"/>
        <v>143558139</v>
      </c>
      <c r="O403" s="21">
        <v>0</v>
      </c>
      <c r="P403" s="21">
        <v>0</v>
      </c>
      <c r="Q403" s="21">
        <v>0</v>
      </c>
      <c r="R403" s="21">
        <v>122156991.73</v>
      </c>
      <c r="S403" s="21">
        <v>122156991.73</v>
      </c>
      <c r="T403" s="21">
        <v>21401147.27</v>
      </c>
      <c r="U403" s="21">
        <v>21401147.27</v>
      </c>
      <c r="V403" s="21">
        <v>0</v>
      </c>
      <c r="W403" s="17">
        <f t="shared" si="75"/>
        <v>21401147.27</v>
      </c>
      <c r="X403" s="18">
        <f t="shared" si="79"/>
        <v>0.85092348355114855</v>
      </c>
      <c r="Y403" s="18">
        <f t="shared" si="80"/>
        <v>0.85092348355114855</v>
      </c>
      <c r="Z403" s="18">
        <f t="shared" si="81"/>
        <v>0</v>
      </c>
      <c r="AA403" s="18">
        <f t="shared" si="82"/>
        <v>0.85092348355114855</v>
      </c>
    </row>
    <row r="404" spans="1:27" hidden="1" outlineLevel="4" x14ac:dyDescent="0.35">
      <c r="A404" s="14" t="s">
        <v>337</v>
      </c>
      <c r="B404" s="14" t="s">
        <v>29</v>
      </c>
      <c r="C404" s="14" t="s">
        <v>30</v>
      </c>
      <c r="D404" s="14" t="s">
        <v>53</v>
      </c>
      <c r="E404" s="14" t="s">
        <v>54</v>
      </c>
      <c r="F404" s="14" t="s">
        <v>33</v>
      </c>
      <c r="G404" s="14" t="s">
        <v>55</v>
      </c>
      <c r="H404" s="14" t="s">
        <v>35</v>
      </c>
      <c r="I404" s="14" t="s">
        <v>30</v>
      </c>
      <c r="J404" s="20" t="s">
        <v>56</v>
      </c>
      <c r="K404" s="21">
        <v>112602972</v>
      </c>
      <c r="L404" s="21">
        <v>119260025</v>
      </c>
      <c r="M404" s="21">
        <v>0</v>
      </c>
      <c r="N404" s="16">
        <f t="shared" si="74"/>
        <v>119260025</v>
      </c>
      <c r="O404" s="21">
        <v>0</v>
      </c>
      <c r="P404" s="21">
        <v>14878054</v>
      </c>
      <c r="Q404" s="21">
        <v>0</v>
      </c>
      <c r="R404" s="21">
        <v>104381971</v>
      </c>
      <c r="S404" s="21">
        <v>104381971</v>
      </c>
      <c r="T404" s="21">
        <v>0</v>
      </c>
      <c r="U404" s="21">
        <v>0</v>
      </c>
      <c r="V404" s="21">
        <v>0</v>
      </c>
      <c r="W404" s="17">
        <f t="shared" si="75"/>
        <v>0</v>
      </c>
      <c r="X404" s="18">
        <f t="shared" si="79"/>
        <v>0.87524693207132898</v>
      </c>
      <c r="Y404" s="18">
        <f t="shared" si="80"/>
        <v>0.87524693207132898</v>
      </c>
      <c r="Z404" s="18">
        <f t="shared" si="81"/>
        <v>0.12475306792867098</v>
      </c>
      <c r="AA404" s="18">
        <f t="shared" si="82"/>
        <v>1</v>
      </c>
    </row>
    <row r="405" spans="1:27" hidden="1" outlineLevel="4" x14ac:dyDescent="0.35">
      <c r="A405" s="14" t="s">
        <v>337</v>
      </c>
      <c r="B405" s="14" t="s">
        <v>29</v>
      </c>
      <c r="C405" s="14" t="s">
        <v>30</v>
      </c>
      <c r="D405" s="14" t="s">
        <v>57</v>
      </c>
      <c r="E405" s="14" t="s">
        <v>54</v>
      </c>
      <c r="F405" s="14" t="s">
        <v>33</v>
      </c>
      <c r="G405" s="14" t="s">
        <v>55</v>
      </c>
      <c r="H405" s="14" t="s">
        <v>35</v>
      </c>
      <c r="I405" s="14" t="s">
        <v>30</v>
      </c>
      <c r="J405" s="20" t="s">
        <v>58</v>
      </c>
      <c r="K405" s="21">
        <v>6086647</v>
      </c>
      <c r="L405" s="21">
        <v>8811353</v>
      </c>
      <c r="M405" s="21">
        <v>0</v>
      </c>
      <c r="N405" s="16">
        <f t="shared" si="74"/>
        <v>8811353</v>
      </c>
      <c r="O405" s="21">
        <v>0</v>
      </c>
      <c r="P405" s="21">
        <v>3169034</v>
      </c>
      <c r="Q405" s="21">
        <v>0</v>
      </c>
      <c r="R405" s="21">
        <v>5642319</v>
      </c>
      <c r="S405" s="21">
        <v>5642319</v>
      </c>
      <c r="T405" s="21">
        <v>0</v>
      </c>
      <c r="U405" s="21">
        <v>0</v>
      </c>
      <c r="V405" s="21">
        <v>0</v>
      </c>
      <c r="W405" s="17">
        <f t="shared" si="75"/>
        <v>0</v>
      </c>
      <c r="X405" s="18">
        <f t="shared" si="79"/>
        <v>0.64034649389259513</v>
      </c>
      <c r="Y405" s="18">
        <f t="shared" si="80"/>
        <v>0.64034649389259513</v>
      </c>
      <c r="Z405" s="18">
        <f t="shared" si="81"/>
        <v>0.35965350610740482</v>
      </c>
      <c r="AA405" s="18">
        <f t="shared" si="82"/>
        <v>1</v>
      </c>
    </row>
    <row r="406" spans="1:27" hidden="1" outlineLevel="4" x14ac:dyDescent="0.35">
      <c r="A406" s="14" t="s">
        <v>337</v>
      </c>
      <c r="B406" s="14" t="s">
        <v>29</v>
      </c>
      <c r="C406" s="14" t="s">
        <v>30</v>
      </c>
      <c r="D406" s="14" t="s">
        <v>59</v>
      </c>
      <c r="E406" s="14" t="s">
        <v>54</v>
      </c>
      <c r="F406" s="14" t="s">
        <v>33</v>
      </c>
      <c r="G406" s="14" t="s">
        <v>55</v>
      </c>
      <c r="H406" s="14" t="s">
        <v>35</v>
      </c>
      <c r="I406" s="14" t="s">
        <v>30</v>
      </c>
      <c r="J406" s="20" t="s">
        <v>60</v>
      </c>
      <c r="K406" s="21">
        <v>23366162</v>
      </c>
      <c r="L406" s="21">
        <v>21666162</v>
      </c>
      <c r="M406" s="21">
        <v>0</v>
      </c>
      <c r="N406" s="16">
        <f t="shared" si="74"/>
        <v>21666162</v>
      </c>
      <c r="O406" s="21">
        <v>0</v>
      </c>
      <c r="P406" s="21">
        <v>4660517</v>
      </c>
      <c r="Q406" s="21">
        <v>0</v>
      </c>
      <c r="R406" s="21">
        <v>17005645</v>
      </c>
      <c r="S406" s="21">
        <v>17005645</v>
      </c>
      <c r="T406" s="21">
        <v>0</v>
      </c>
      <c r="U406" s="21">
        <v>0</v>
      </c>
      <c r="V406" s="21">
        <v>0</v>
      </c>
      <c r="W406" s="17">
        <f t="shared" si="75"/>
        <v>0</v>
      </c>
      <c r="X406" s="18">
        <f t="shared" si="79"/>
        <v>0.78489420507425356</v>
      </c>
      <c r="Y406" s="18">
        <f t="shared" si="80"/>
        <v>0.78489420507425356</v>
      </c>
      <c r="Z406" s="18">
        <f t="shared" si="81"/>
        <v>0.21510579492574641</v>
      </c>
      <c r="AA406" s="18">
        <f t="shared" si="82"/>
        <v>1</v>
      </c>
    </row>
    <row r="407" spans="1:27" hidden="1" outlineLevel="4" x14ac:dyDescent="0.35">
      <c r="A407" s="14" t="s">
        <v>337</v>
      </c>
      <c r="B407" s="14" t="s">
        <v>29</v>
      </c>
      <c r="C407" s="14" t="s">
        <v>30</v>
      </c>
      <c r="D407" s="14" t="s">
        <v>61</v>
      </c>
      <c r="E407" s="14" t="s">
        <v>54</v>
      </c>
      <c r="F407" s="14" t="s">
        <v>33</v>
      </c>
      <c r="G407" s="14" t="s">
        <v>55</v>
      </c>
      <c r="H407" s="14" t="s">
        <v>35</v>
      </c>
      <c r="I407" s="14" t="s">
        <v>30</v>
      </c>
      <c r="J407" s="20" t="s">
        <v>62</v>
      </c>
      <c r="K407" s="21">
        <v>36519883</v>
      </c>
      <c r="L407" s="21">
        <v>38968117</v>
      </c>
      <c r="M407" s="21">
        <v>0</v>
      </c>
      <c r="N407" s="16">
        <f t="shared" si="74"/>
        <v>38968117</v>
      </c>
      <c r="O407" s="21">
        <v>0</v>
      </c>
      <c r="P407" s="21">
        <v>5114524</v>
      </c>
      <c r="Q407" s="21">
        <v>0</v>
      </c>
      <c r="R407" s="21">
        <v>33853593</v>
      </c>
      <c r="S407" s="21">
        <v>33853593</v>
      </c>
      <c r="T407" s="21">
        <v>0</v>
      </c>
      <c r="U407" s="21">
        <v>0</v>
      </c>
      <c r="V407" s="21">
        <v>0</v>
      </c>
      <c r="W407" s="17">
        <f t="shared" si="75"/>
        <v>0</v>
      </c>
      <c r="X407" s="18">
        <f t="shared" si="79"/>
        <v>0.86875106128428015</v>
      </c>
      <c r="Y407" s="18">
        <f t="shared" si="80"/>
        <v>0.86875106128428015</v>
      </c>
      <c r="Z407" s="18">
        <f t="shared" si="81"/>
        <v>0.13124893871571983</v>
      </c>
      <c r="AA407" s="18">
        <f t="shared" si="82"/>
        <v>1</v>
      </c>
    </row>
    <row r="408" spans="1:27" hidden="1" outlineLevel="4" x14ac:dyDescent="0.35">
      <c r="A408" s="14" t="s">
        <v>337</v>
      </c>
      <c r="B408" s="14" t="s">
        <v>29</v>
      </c>
      <c r="C408" s="14" t="s">
        <v>30</v>
      </c>
      <c r="D408" s="14" t="s">
        <v>63</v>
      </c>
      <c r="E408" s="14" t="s">
        <v>54</v>
      </c>
      <c r="F408" s="14" t="s">
        <v>33</v>
      </c>
      <c r="G408" s="14" t="s">
        <v>55</v>
      </c>
      <c r="H408" s="14" t="s">
        <v>35</v>
      </c>
      <c r="I408" s="14" t="s">
        <v>30</v>
      </c>
      <c r="J408" s="20" t="s">
        <v>64</v>
      </c>
      <c r="K408" s="21">
        <v>18259941</v>
      </c>
      <c r="L408" s="21">
        <v>20834058</v>
      </c>
      <c r="M408" s="21">
        <v>0</v>
      </c>
      <c r="N408" s="16">
        <f t="shared" si="74"/>
        <v>20834058</v>
      </c>
      <c r="O408" s="21">
        <v>0</v>
      </c>
      <c r="P408" s="21">
        <v>3907271</v>
      </c>
      <c r="Q408" s="21">
        <v>0</v>
      </c>
      <c r="R408" s="21">
        <v>16926787</v>
      </c>
      <c r="S408" s="21">
        <v>16926787</v>
      </c>
      <c r="T408" s="21">
        <v>0</v>
      </c>
      <c r="U408" s="21">
        <v>0</v>
      </c>
      <c r="V408" s="21">
        <v>0</v>
      </c>
      <c r="W408" s="17">
        <f t="shared" si="75"/>
        <v>0</v>
      </c>
      <c r="X408" s="18">
        <f t="shared" si="79"/>
        <v>0.81245751547778167</v>
      </c>
      <c r="Y408" s="18">
        <f t="shared" si="80"/>
        <v>0.81245751547778167</v>
      </c>
      <c r="Z408" s="18">
        <f t="shared" si="81"/>
        <v>0.18754248452221839</v>
      </c>
      <c r="AA408" s="18">
        <f t="shared" si="82"/>
        <v>1</v>
      </c>
    </row>
    <row r="409" spans="1:27" hidden="1" outlineLevel="4" x14ac:dyDescent="0.35">
      <c r="A409" s="14" t="s">
        <v>337</v>
      </c>
      <c r="B409" s="14" t="s">
        <v>29</v>
      </c>
      <c r="C409" s="14" t="s">
        <v>30</v>
      </c>
      <c r="D409" s="14" t="s">
        <v>65</v>
      </c>
      <c r="E409" s="14" t="s">
        <v>54</v>
      </c>
      <c r="F409" s="14" t="s">
        <v>33</v>
      </c>
      <c r="G409" s="14" t="s">
        <v>55</v>
      </c>
      <c r="H409" s="14" t="s">
        <v>35</v>
      </c>
      <c r="I409" s="14" t="s">
        <v>30</v>
      </c>
      <c r="J409" s="20" t="s">
        <v>66</v>
      </c>
      <c r="K409" s="21">
        <v>44320439</v>
      </c>
      <c r="L409" s="21">
        <v>48354178.159999996</v>
      </c>
      <c r="M409" s="21">
        <v>0</v>
      </c>
      <c r="N409" s="16">
        <f t="shared" si="74"/>
        <v>48354178.159999996</v>
      </c>
      <c r="O409" s="21">
        <v>0</v>
      </c>
      <c r="P409" s="21">
        <v>0</v>
      </c>
      <c r="Q409" s="21">
        <v>0</v>
      </c>
      <c r="R409" s="21">
        <v>44320439</v>
      </c>
      <c r="S409" s="21">
        <v>44320439</v>
      </c>
      <c r="T409" s="21">
        <v>4033739.16</v>
      </c>
      <c r="U409" s="21">
        <v>4033739.16</v>
      </c>
      <c r="V409" s="21">
        <v>0</v>
      </c>
      <c r="W409" s="17">
        <f t="shared" si="75"/>
        <v>4033739.16</v>
      </c>
      <c r="X409" s="18">
        <f t="shared" si="79"/>
        <v>0.91657930475722937</v>
      </c>
      <c r="Y409" s="18">
        <f t="shared" si="80"/>
        <v>0.91657930475722937</v>
      </c>
      <c r="Z409" s="18">
        <f t="shared" si="81"/>
        <v>0</v>
      </c>
      <c r="AA409" s="18">
        <f t="shared" si="82"/>
        <v>0.91657930475722937</v>
      </c>
    </row>
    <row r="410" spans="1:27" hidden="1" outlineLevel="3" x14ac:dyDescent="0.35">
      <c r="A410" s="35"/>
      <c r="B410" s="37"/>
      <c r="C410" s="36" t="s">
        <v>491</v>
      </c>
      <c r="D410" s="37"/>
      <c r="E410" s="37"/>
      <c r="F410" s="37"/>
      <c r="G410" s="37"/>
      <c r="H410" s="37"/>
      <c r="I410" s="37"/>
      <c r="J410" s="38"/>
      <c r="K410" s="39">
        <f t="shared" ref="K410:W410" si="85">SUBTOTAL(9,K397:K409)</f>
        <v>1661334292</v>
      </c>
      <c r="L410" s="39">
        <f t="shared" si="85"/>
        <v>1647652764.1600001</v>
      </c>
      <c r="M410" s="39">
        <f t="shared" si="85"/>
        <v>0</v>
      </c>
      <c r="N410" s="39">
        <f t="shared" si="85"/>
        <v>1647652764.1600001</v>
      </c>
      <c r="O410" s="39">
        <f t="shared" si="85"/>
        <v>0</v>
      </c>
      <c r="P410" s="39">
        <f t="shared" si="85"/>
        <v>31729400</v>
      </c>
      <c r="Q410" s="39">
        <f t="shared" si="85"/>
        <v>0</v>
      </c>
      <c r="R410" s="39">
        <f t="shared" si="85"/>
        <v>1355737458.1499999</v>
      </c>
      <c r="S410" s="39">
        <f t="shared" si="85"/>
        <v>1355737458.1499999</v>
      </c>
      <c r="T410" s="39">
        <f t="shared" si="85"/>
        <v>260185906.00999999</v>
      </c>
      <c r="U410" s="39">
        <f t="shared" si="85"/>
        <v>260185906.00999999</v>
      </c>
      <c r="V410" s="39">
        <f t="shared" si="85"/>
        <v>0</v>
      </c>
      <c r="W410" s="40">
        <f t="shared" si="85"/>
        <v>260185906.00999999</v>
      </c>
      <c r="X410" s="41">
        <f t="shared" si="79"/>
        <v>0.82282959591985183</v>
      </c>
      <c r="Y410" s="41">
        <f t="shared" si="80"/>
        <v>0.82282959591985183</v>
      </c>
      <c r="Z410" s="41">
        <f t="shared" si="81"/>
        <v>1.9257334245529677E-2</v>
      </c>
      <c r="AA410" s="41">
        <f t="shared" si="82"/>
        <v>0.8420869301653815</v>
      </c>
    </row>
    <row r="411" spans="1:27" hidden="1" outlineLevel="4" x14ac:dyDescent="0.35">
      <c r="A411" s="14" t="s">
        <v>337</v>
      </c>
      <c r="B411" s="14" t="s">
        <v>29</v>
      </c>
      <c r="C411" s="14" t="s">
        <v>67</v>
      </c>
      <c r="D411" s="14" t="s">
        <v>73</v>
      </c>
      <c r="E411" s="14" t="s">
        <v>32</v>
      </c>
      <c r="F411" s="14" t="s">
        <v>33</v>
      </c>
      <c r="G411" s="14" t="s">
        <v>69</v>
      </c>
      <c r="H411" s="14" t="s">
        <v>35</v>
      </c>
      <c r="I411" s="14" t="s">
        <v>30</v>
      </c>
      <c r="J411" s="20" t="s">
        <v>74</v>
      </c>
      <c r="K411" s="21">
        <v>600000000</v>
      </c>
      <c r="L411" s="21">
        <v>800000000</v>
      </c>
      <c r="M411" s="21">
        <v>0</v>
      </c>
      <c r="N411" s="16">
        <f t="shared" si="74"/>
        <v>800000000</v>
      </c>
      <c r="O411" s="21">
        <v>0</v>
      </c>
      <c r="P411" s="21">
        <v>4782037.95</v>
      </c>
      <c r="Q411" s="21">
        <v>14519403.9</v>
      </c>
      <c r="R411" s="21">
        <v>683063511.42999995</v>
      </c>
      <c r="S411" s="21">
        <v>678495482.65999997</v>
      </c>
      <c r="T411" s="21">
        <v>97635046.719999999</v>
      </c>
      <c r="U411" s="21">
        <v>97635046.719999999</v>
      </c>
      <c r="V411" s="21">
        <v>97634704.760000005</v>
      </c>
      <c r="W411" s="17">
        <f t="shared" si="75"/>
        <v>97635046.719999999</v>
      </c>
      <c r="X411" s="18">
        <f t="shared" si="79"/>
        <v>0.85382938928749996</v>
      </c>
      <c r="Y411" s="18">
        <f t="shared" si="80"/>
        <v>0.85382938928749996</v>
      </c>
      <c r="Z411" s="18">
        <f t="shared" si="81"/>
        <v>2.4126802312500001E-2</v>
      </c>
      <c r="AA411" s="18">
        <f t="shared" si="82"/>
        <v>0.87795619159999994</v>
      </c>
    </row>
    <row r="412" spans="1:27" hidden="1" outlineLevel="4" x14ac:dyDescent="0.35">
      <c r="A412" s="14" t="s">
        <v>337</v>
      </c>
      <c r="B412" s="14" t="s">
        <v>29</v>
      </c>
      <c r="C412" s="14" t="s">
        <v>67</v>
      </c>
      <c r="D412" s="14" t="s">
        <v>75</v>
      </c>
      <c r="E412" s="14" t="s">
        <v>32</v>
      </c>
      <c r="F412" s="14" t="s">
        <v>33</v>
      </c>
      <c r="G412" s="14" t="s">
        <v>69</v>
      </c>
      <c r="H412" s="14" t="s">
        <v>35</v>
      </c>
      <c r="I412" s="14" t="s">
        <v>30</v>
      </c>
      <c r="J412" s="20" t="s">
        <v>76</v>
      </c>
      <c r="K412" s="21">
        <v>780000000</v>
      </c>
      <c r="L412" s="21">
        <v>780000000</v>
      </c>
      <c r="M412" s="21">
        <v>0</v>
      </c>
      <c r="N412" s="16">
        <f t="shared" si="74"/>
        <v>780000000</v>
      </c>
      <c r="O412" s="21">
        <v>0</v>
      </c>
      <c r="P412" s="21">
        <v>0</v>
      </c>
      <c r="Q412" s="21">
        <v>225133350.56999999</v>
      </c>
      <c r="R412" s="21">
        <v>221430228.06999999</v>
      </c>
      <c r="S412" s="21">
        <v>221430228.06999999</v>
      </c>
      <c r="T412" s="21">
        <v>333436421.36000001</v>
      </c>
      <c r="U412" s="21">
        <v>333436421.36000001</v>
      </c>
      <c r="V412" s="21">
        <v>333436421.36000001</v>
      </c>
      <c r="W412" s="17">
        <f t="shared" si="75"/>
        <v>333436421.36000001</v>
      </c>
      <c r="X412" s="18">
        <f t="shared" si="79"/>
        <v>0.28388490778205128</v>
      </c>
      <c r="Y412" s="18">
        <f t="shared" si="80"/>
        <v>0.28388490778205128</v>
      </c>
      <c r="Z412" s="18">
        <f t="shared" si="81"/>
        <v>0.28863250073076924</v>
      </c>
      <c r="AA412" s="18">
        <f t="shared" si="82"/>
        <v>0.57251740851282051</v>
      </c>
    </row>
    <row r="413" spans="1:27" hidden="1" outlineLevel="4" x14ac:dyDescent="0.35">
      <c r="A413" s="14" t="s">
        <v>337</v>
      </c>
      <c r="B413" s="14" t="s">
        <v>29</v>
      </c>
      <c r="C413" s="14" t="s">
        <v>67</v>
      </c>
      <c r="D413" s="14" t="s">
        <v>209</v>
      </c>
      <c r="E413" s="14" t="s">
        <v>32</v>
      </c>
      <c r="F413" s="14" t="s">
        <v>33</v>
      </c>
      <c r="G413" s="14" t="s">
        <v>69</v>
      </c>
      <c r="H413" s="14" t="s">
        <v>35</v>
      </c>
      <c r="I413" s="14" t="s">
        <v>30</v>
      </c>
      <c r="J413" s="20" t="s">
        <v>338</v>
      </c>
      <c r="K413" s="21">
        <v>400000000</v>
      </c>
      <c r="L413" s="21">
        <v>200000000</v>
      </c>
      <c r="M413" s="21">
        <v>0</v>
      </c>
      <c r="N413" s="16">
        <f t="shared" si="74"/>
        <v>200000000</v>
      </c>
      <c r="O413" s="21">
        <v>0</v>
      </c>
      <c r="P413" s="21">
        <v>45073477.530000001</v>
      </c>
      <c r="Q413" s="21">
        <v>15518003.82</v>
      </c>
      <c r="R413" s="21">
        <v>36082885.960000001</v>
      </c>
      <c r="S413" s="21">
        <v>0</v>
      </c>
      <c r="T413" s="21">
        <v>103325632.69</v>
      </c>
      <c r="U413" s="21">
        <v>103325632.69</v>
      </c>
      <c r="V413" s="21">
        <v>94818832.689999998</v>
      </c>
      <c r="W413" s="17">
        <f t="shared" si="75"/>
        <v>103325632.69</v>
      </c>
      <c r="X413" s="18">
        <f t="shared" si="79"/>
        <v>0.1804144298</v>
      </c>
      <c r="Y413" s="18">
        <f t="shared" si="80"/>
        <v>0.1804144298</v>
      </c>
      <c r="Z413" s="18">
        <f t="shared" si="81"/>
        <v>0.30295740674999999</v>
      </c>
      <c r="AA413" s="18">
        <f t="shared" si="82"/>
        <v>0.48337183654999999</v>
      </c>
    </row>
    <row r="414" spans="1:27" hidden="1" outlineLevel="4" x14ac:dyDescent="0.35">
      <c r="A414" s="14" t="s">
        <v>337</v>
      </c>
      <c r="B414" s="14" t="s">
        <v>29</v>
      </c>
      <c r="C414" s="14" t="s">
        <v>67</v>
      </c>
      <c r="D414" s="14" t="s">
        <v>79</v>
      </c>
      <c r="E414" s="14" t="s">
        <v>32</v>
      </c>
      <c r="F414" s="14" t="s">
        <v>33</v>
      </c>
      <c r="G414" s="14" t="s">
        <v>69</v>
      </c>
      <c r="H414" s="14" t="s">
        <v>35</v>
      </c>
      <c r="I414" s="14" t="s">
        <v>30</v>
      </c>
      <c r="J414" s="20" t="s">
        <v>80</v>
      </c>
      <c r="K414" s="21">
        <v>1500000</v>
      </c>
      <c r="L414" s="21">
        <v>1500000</v>
      </c>
      <c r="M414" s="21">
        <v>0</v>
      </c>
      <c r="N414" s="16">
        <f t="shared" si="74"/>
        <v>1500000</v>
      </c>
      <c r="O414" s="21">
        <v>0</v>
      </c>
      <c r="P414" s="21">
        <v>1138880.42</v>
      </c>
      <c r="Q414" s="21">
        <v>0</v>
      </c>
      <c r="R414" s="21">
        <v>354919.58</v>
      </c>
      <c r="S414" s="21">
        <v>354919.58</v>
      </c>
      <c r="T414" s="21">
        <v>6200</v>
      </c>
      <c r="U414" s="21">
        <v>6200</v>
      </c>
      <c r="V414" s="21">
        <v>6200</v>
      </c>
      <c r="W414" s="17">
        <f t="shared" si="75"/>
        <v>6200</v>
      </c>
      <c r="X414" s="18">
        <f t="shared" si="79"/>
        <v>0.23661305333333335</v>
      </c>
      <c r="Y414" s="18">
        <f t="shared" si="80"/>
        <v>0.23661305333333335</v>
      </c>
      <c r="Z414" s="18">
        <f t="shared" si="81"/>
        <v>0.7592536133333333</v>
      </c>
      <c r="AA414" s="18">
        <f t="shared" si="82"/>
        <v>0.99586666666666668</v>
      </c>
    </row>
    <row r="415" spans="1:27" hidden="1" outlineLevel="4" x14ac:dyDescent="0.35">
      <c r="A415" s="14" t="s">
        <v>337</v>
      </c>
      <c r="B415" s="14" t="s">
        <v>29</v>
      </c>
      <c r="C415" s="14" t="s">
        <v>67</v>
      </c>
      <c r="D415" s="14" t="s">
        <v>81</v>
      </c>
      <c r="E415" s="14" t="s">
        <v>32</v>
      </c>
      <c r="F415" s="14" t="s">
        <v>33</v>
      </c>
      <c r="G415" s="14" t="s">
        <v>69</v>
      </c>
      <c r="H415" s="14" t="s">
        <v>35</v>
      </c>
      <c r="I415" s="14" t="s">
        <v>30</v>
      </c>
      <c r="J415" s="20" t="s">
        <v>82</v>
      </c>
      <c r="K415" s="21">
        <v>10000000</v>
      </c>
      <c r="L415" s="21">
        <v>10000000</v>
      </c>
      <c r="M415" s="21">
        <v>0</v>
      </c>
      <c r="N415" s="16">
        <f t="shared" si="74"/>
        <v>10000000</v>
      </c>
      <c r="O415" s="21">
        <v>0</v>
      </c>
      <c r="P415" s="21">
        <v>7234389.4800000004</v>
      </c>
      <c r="Q415" s="21">
        <v>0</v>
      </c>
      <c r="R415" s="21">
        <v>2489010.52</v>
      </c>
      <c r="S415" s="21">
        <v>2489010.52</v>
      </c>
      <c r="T415" s="21">
        <v>276600</v>
      </c>
      <c r="U415" s="21">
        <v>276600</v>
      </c>
      <c r="V415" s="21">
        <v>276600</v>
      </c>
      <c r="W415" s="17">
        <f t="shared" si="75"/>
        <v>276600</v>
      </c>
      <c r="X415" s="18">
        <f t="shared" si="79"/>
        <v>0.24890105200000001</v>
      </c>
      <c r="Y415" s="18">
        <f t="shared" si="80"/>
        <v>0.24890105200000001</v>
      </c>
      <c r="Z415" s="18">
        <f t="shared" si="81"/>
        <v>0.72343894800000008</v>
      </c>
      <c r="AA415" s="18">
        <f t="shared" si="82"/>
        <v>0.97234000000000009</v>
      </c>
    </row>
    <row r="416" spans="1:27" hidden="1" outlineLevel="4" x14ac:dyDescent="0.35">
      <c r="A416" s="14" t="s">
        <v>337</v>
      </c>
      <c r="B416" s="14" t="s">
        <v>29</v>
      </c>
      <c r="C416" s="14" t="s">
        <v>67</v>
      </c>
      <c r="D416" s="14" t="s">
        <v>91</v>
      </c>
      <c r="E416" s="14" t="s">
        <v>32</v>
      </c>
      <c r="F416" s="14" t="s">
        <v>33</v>
      </c>
      <c r="G416" s="14" t="s">
        <v>69</v>
      </c>
      <c r="H416" s="14" t="s">
        <v>35</v>
      </c>
      <c r="I416" s="14" t="s">
        <v>30</v>
      </c>
      <c r="J416" s="20" t="s">
        <v>92</v>
      </c>
      <c r="K416" s="21">
        <v>20000000</v>
      </c>
      <c r="L416" s="21">
        <v>20000000</v>
      </c>
      <c r="M416" s="21">
        <v>0</v>
      </c>
      <c r="N416" s="16">
        <f t="shared" si="74"/>
        <v>20000000</v>
      </c>
      <c r="O416" s="21">
        <v>0</v>
      </c>
      <c r="P416" s="21">
        <v>0</v>
      </c>
      <c r="Q416" s="21">
        <v>0</v>
      </c>
      <c r="R416" s="21">
        <v>0</v>
      </c>
      <c r="S416" s="21">
        <v>0</v>
      </c>
      <c r="T416" s="21">
        <v>20000000</v>
      </c>
      <c r="U416" s="21">
        <v>20000000</v>
      </c>
      <c r="V416" s="21">
        <v>10000000</v>
      </c>
      <c r="W416" s="17">
        <f t="shared" si="75"/>
        <v>20000000</v>
      </c>
      <c r="X416" s="18">
        <f t="shared" si="79"/>
        <v>0</v>
      </c>
      <c r="Y416" s="18">
        <f t="shared" si="80"/>
        <v>0</v>
      </c>
      <c r="Z416" s="18">
        <f t="shared" si="81"/>
        <v>0</v>
      </c>
      <c r="AA416" s="18">
        <f t="shared" si="82"/>
        <v>0</v>
      </c>
    </row>
    <row r="417" spans="1:27" hidden="1" outlineLevel="4" x14ac:dyDescent="0.35">
      <c r="A417" s="14" t="s">
        <v>337</v>
      </c>
      <c r="B417" s="14" t="s">
        <v>29</v>
      </c>
      <c r="C417" s="14" t="s">
        <v>67</v>
      </c>
      <c r="D417" s="14" t="s">
        <v>93</v>
      </c>
      <c r="E417" s="14" t="s">
        <v>32</v>
      </c>
      <c r="F417" s="14" t="s">
        <v>33</v>
      </c>
      <c r="G417" s="14" t="s">
        <v>69</v>
      </c>
      <c r="H417" s="14" t="s">
        <v>35</v>
      </c>
      <c r="I417" s="14" t="s">
        <v>30</v>
      </c>
      <c r="J417" s="20" t="s">
        <v>94</v>
      </c>
      <c r="K417" s="21">
        <v>0</v>
      </c>
      <c r="L417" s="21">
        <v>347085.73</v>
      </c>
      <c r="M417" s="21">
        <v>0</v>
      </c>
      <c r="N417" s="16">
        <f t="shared" si="74"/>
        <v>347085.73</v>
      </c>
      <c r="O417" s="21">
        <v>0</v>
      </c>
      <c r="P417" s="21">
        <v>0</v>
      </c>
      <c r="Q417" s="21">
        <v>0</v>
      </c>
      <c r="R417" s="21">
        <v>0</v>
      </c>
      <c r="S417" s="21">
        <v>0</v>
      </c>
      <c r="T417" s="21">
        <v>347085.73</v>
      </c>
      <c r="U417" s="21">
        <v>347085.73</v>
      </c>
      <c r="V417" s="21">
        <v>0</v>
      </c>
      <c r="W417" s="17">
        <f t="shared" si="75"/>
        <v>347085.73</v>
      </c>
      <c r="X417" s="18">
        <f t="shared" si="79"/>
        <v>0</v>
      </c>
      <c r="Y417" s="18">
        <f t="shared" si="80"/>
        <v>0</v>
      </c>
      <c r="Z417" s="18">
        <f t="shared" si="81"/>
        <v>0</v>
      </c>
      <c r="AA417" s="18">
        <f t="shared" si="82"/>
        <v>0</v>
      </c>
    </row>
    <row r="418" spans="1:27" hidden="1" outlineLevel="3" x14ac:dyDescent="0.35">
      <c r="A418" s="35"/>
      <c r="B418" s="37"/>
      <c r="C418" s="36" t="s">
        <v>492</v>
      </c>
      <c r="D418" s="37"/>
      <c r="E418" s="37"/>
      <c r="F418" s="37"/>
      <c r="G418" s="37"/>
      <c r="H418" s="37"/>
      <c r="I418" s="37"/>
      <c r="J418" s="38"/>
      <c r="K418" s="39">
        <f t="shared" ref="K418:W418" si="86">SUBTOTAL(9,K411:K417)</f>
        <v>1811500000</v>
      </c>
      <c r="L418" s="39">
        <f t="shared" si="86"/>
        <v>1811847085.73</v>
      </c>
      <c r="M418" s="39">
        <f t="shared" si="86"/>
        <v>0</v>
      </c>
      <c r="N418" s="39">
        <f t="shared" si="86"/>
        <v>1811847085.73</v>
      </c>
      <c r="O418" s="39">
        <f t="shared" si="86"/>
        <v>0</v>
      </c>
      <c r="P418" s="39">
        <f t="shared" si="86"/>
        <v>58228785.38000001</v>
      </c>
      <c r="Q418" s="39">
        <f t="shared" si="86"/>
        <v>255170758.28999999</v>
      </c>
      <c r="R418" s="39">
        <f t="shared" si="86"/>
        <v>943420555.56000006</v>
      </c>
      <c r="S418" s="39">
        <f t="shared" si="86"/>
        <v>902769640.83000004</v>
      </c>
      <c r="T418" s="39">
        <f t="shared" si="86"/>
        <v>555026986.5</v>
      </c>
      <c r="U418" s="39">
        <f t="shared" si="86"/>
        <v>555026986.5</v>
      </c>
      <c r="V418" s="39">
        <f t="shared" si="86"/>
        <v>536172758.81</v>
      </c>
      <c r="W418" s="40">
        <f t="shared" si="86"/>
        <v>555026986.5</v>
      </c>
      <c r="X418" s="41">
        <f t="shared" si="79"/>
        <v>0.52069546210070616</v>
      </c>
      <c r="Y418" s="41">
        <f t="shared" si="80"/>
        <v>0.52069546210070616</v>
      </c>
      <c r="Z418" s="41">
        <f t="shared" si="81"/>
        <v>0.17297240265931724</v>
      </c>
      <c r="AA418" s="41">
        <f t="shared" si="82"/>
        <v>0.6936678647600234</v>
      </c>
    </row>
    <row r="419" spans="1:27" hidden="1" outlineLevel="4" x14ac:dyDescent="0.35">
      <c r="A419" s="14" t="s">
        <v>337</v>
      </c>
      <c r="B419" s="14" t="s">
        <v>29</v>
      </c>
      <c r="C419" s="14" t="s">
        <v>95</v>
      </c>
      <c r="D419" s="14" t="s">
        <v>100</v>
      </c>
      <c r="E419" s="14" t="s">
        <v>32</v>
      </c>
      <c r="F419" s="14" t="s">
        <v>33</v>
      </c>
      <c r="G419" s="14" t="s">
        <v>69</v>
      </c>
      <c r="H419" s="14" t="s">
        <v>35</v>
      </c>
      <c r="I419" s="14" t="s">
        <v>30</v>
      </c>
      <c r="J419" s="20" t="s">
        <v>101</v>
      </c>
      <c r="K419" s="21">
        <v>32400000</v>
      </c>
      <c r="L419" s="21">
        <v>32400000</v>
      </c>
      <c r="M419" s="21">
        <v>0</v>
      </c>
      <c r="N419" s="16">
        <f t="shared" si="74"/>
        <v>32400000</v>
      </c>
      <c r="O419" s="21">
        <v>0</v>
      </c>
      <c r="P419" s="21">
        <v>0</v>
      </c>
      <c r="Q419" s="21">
        <v>0</v>
      </c>
      <c r="R419" s="21">
        <v>32395069.34</v>
      </c>
      <c r="S419" s="21">
        <v>32395069.34</v>
      </c>
      <c r="T419" s="21">
        <v>4930.66</v>
      </c>
      <c r="U419" s="21">
        <v>4930.66</v>
      </c>
      <c r="V419" s="21">
        <v>0</v>
      </c>
      <c r="W419" s="17">
        <f t="shared" si="75"/>
        <v>4930.66</v>
      </c>
      <c r="X419" s="18">
        <f t="shared" si="79"/>
        <v>0.99984781913580245</v>
      </c>
      <c r="Y419" s="18">
        <f t="shared" si="80"/>
        <v>0.99984781913580245</v>
      </c>
      <c r="Z419" s="18">
        <f t="shared" si="81"/>
        <v>0</v>
      </c>
      <c r="AA419" s="18">
        <f t="shared" si="82"/>
        <v>0.99984781913580245</v>
      </c>
    </row>
    <row r="420" spans="1:27" hidden="1" outlineLevel="3" x14ac:dyDescent="0.35">
      <c r="A420" s="35"/>
      <c r="B420" s="37"/>
      <c r="C420" s="36" t="s">
        <v>493</v>
      </c>
      <c r="D420" s="37"/>
      <c r="E420" s="37"/>
      <c r="F420" s="37"/>
      <c r="G420" s="37"/>
      <c r="H420" s="37"/>
      <c r="I420" s="37"/>
      <c r="J420" s="38"/>
      <c r="K420" s="39">
        <f t="shared" ref="K420:W420" si="87">SUBTOTAL(9,K419:K419)</f>
        <v>32400000</v>
      </c>
      <c r="L420" s="39">
        <f t="shared" si="87"/>
        <v>32400000</v>
      </c>
      <c r="M420" s="39">
        <f t="shared" si="87"/>
        <v>0</v>
      </c>
      <c r="N420" s="39">
        <f t="shared" si="87"/>
        <v>32400000</v>
      </c>
      <c r="O420" s="39">
        <f t="shared" si="87"/>
        <v>0</v>
      </c>
      <c r="P420" s="39">
        <f t="shared" si="87"/>
        <v>0</v>
      </c>
      <c r="Q420" s="39">
        <f t="shared" si="87"/>
        <v>0</v>
      </c>
      <c r="R420" s="39">
        <f t="shared" si="87"/>
        <v>32395069.34</v>
      </c>
      <c r="S420" s="39">
        <f t="shared" si="87"/>
        <v>32395069.34</v>
      </c>
      <c r="T420" s="39">
        <f t="shared" si="87"/>
        <v>4930.66</v>
      </c>
      <c r="U420" s="39">
        <f t="shared" si="87"/>
        <v>4930.66</v>
      </c>
      <c r="V420" s="39">
        <f t="shared" si="87"/>
        <v>0</v>
      </c>
      <c r="W420" s="40">
        <f t="shared" si="87"/>
        <v>4930.66</v>
      </c>
      <c r="X420" s="41">
        <f t="shared" si="79"/>
        <v>0.99984781913580245</v>
      </c>
      <c r="Y420" s="41">
        <f t="shared" si="80"/>
        <v>0.99984781913580245</v>
      </c>
      <c r="Z420" s="41">
        <f t="shared" si="81"/>
        <v>0</v>
      </c>
      <c r="AA420" s="41">
        <f t="shared" si="82"/>
        <v>0.99984781913580245</v>
      </c>
    </row>
    <row r="421" spans="1:27" hidden="1" outlineLevel="4" x14ac:dyDescent="0.35">
      <c r="A421" s="14" t="s">
        <v>337</v>
      </c>
      <c r="B421" s="14" t="s">
        <v>29</v>
      </c>
      <c r="C421" s="14" t="s">
        <v>102</v>
      </c>
      <c r="D421" s="14" t="s">
        <v>264</v>
      </c>
      <c r="E421" s="14" t="s">
        <v>32</v>
      </c>
      <c r="F421" s="14" t="s">
        <v>104</v>
      </c>
      <c r="G421" s="14" t="s">
        <v>105</v>
      </c>
      <c r="H421" s="14" t="s">
        <v>35</v>
      </c>
      <c r="I421" s="14" t="s">
        <v>30</v>
      </c>
      <c r="J421" s="20" t="s">
        <v>265</v>
      </c>
      <c r="K421" s="21">
        <v>30500000</v>
      </c>
      <c r="L421" s="21">
        <v>30500000</v>
      </c>
      <c r="M421" s="21">
        <v>0</v>
      </c>
      <c r="N421" s="16">
        <f t="shared" si="74"/>
        <v>30500000</v>
      </c>
      <c r="O421" s="21">
        <v>0</v>
      </c>
      <c r="P421" s="21">
        <v>18412785</v>
      </c>
      <c r="Q421" s="21">
        <v>0</v>
      </c>
      <c r="R421" s="21">
        <v>0</v>
      </c>
      <c r="S421" s="21">
        <v>0</v>
      </c>
      <c r="T421" s="21">
        <v>12087215</v>
      </c>
      <c r="U421" s="21">
        <v>12087215</v>
      </c>
      <c r="V421" s="21">
        <v>10798412</v>
      </c>
      <c r="W421" s="17">
        <f t="shared" si="75"/>
        <v>12087215</v>
      </c>
      <c r="X421" s="18">
        <f t="shared" si="79"/>
        <v>0</v>
      </c>
      <c r="Y421" s="18">
        <f t="shared" si="80"/>
        <v>0</v>
      </c>
      <c r="Z421" s="18">
        <f t="shared" si="81"/>
        <v>0.60369786885245902</v>
      </c>
      <c r="AA421" s="18">
        <f t="shared" si="82"/>
        <v>0.60369786885245902</v>
      </c>
    </row>
    <row r="422" spans="1:27" hidden="1" outlineLevel="4" x14ac:dyDescent="0.35">
      <c r="A422" s="14" t="s">
        <v>337</v>
      </c>
      <c r="B422" s="14" t="s">
        <v>29</v>
      </c>
      <c r="C422" s="14" t="s">
        <v>102</v>
      </c>
      <c r="D422" s="14" t="s">
        <v>103</v>
      </c>
      <c r="E422" s="14" t="s">
        <v>32</v>
      </c>
      <c r="F422" s="14" t="s">
        <v>104</v>
      </c>
      <c r="G422" s="14" t="s">
        <v>105</v>
      </c>
      <c r="H422" s="14" t="s">
        <v>35</v>
      </c>
      <c r="I422" s="14" t="s">
        <v>30</v>
      </c>
      <c r="J422" s="20" t="s">
        <v>106</v>
      </c>
      <c r="K422" s="21">
        <v>0</v>
      </c>
      <c r="L422" s="21">
        <v>0</v>
      </c>
      <c r="M422" s="21">
        <v>0</v>
      </c>
      <c r="N422" s="16">
        <f t="shared" si="74"/>
        <v>0</v>
      </c>
      <c r="O422" s="21">
        <v>0</v>
      </c>
      <c r="P422" s="21">
        <v>0</v>
      </c>
      <c r="Q422" s="21">
        <v>0</v>
      </c>
      <c r="R422" s="21">
        <v>0</v>
      </c>
      <c r="S422" s="21">
        <v>0</v>
      </c>
      <c r="T422" s="21">
        <v>0</v>
      </c>
      <c r="U422" s="21">
        <v>0</v>
      </c>
      <c r="V422" s="21">
        <v>0</v>
      </c>
      <c r="W422" s="17">
        <f t="shared" si="75"/>
        <v>0</v>
      </c>
      <c r="X422" s="18">
        <f t="shared" si="79"/>
        <v>0</v>
      </c>
      <c r="Y422" s="18">
        <f t="shared" si="80"/>
        <v>0</v>
      </c>
      <c r="Z422" s="18">
        <f t="shared" si="81"/>
        <v>0</v>
      </c>
      <c r="AA422" s="18">
        <f t="shared" si="82"/>
        <v>0</v>
      </c>
    </row>
    <row r="423" spans="1:27" hidden="1" outlineLevel="4" x14ac:dyDescent="0.35">
      <c r="A423" s="14" t="s">
        <v>337</v>
      </c>
      <c r="B423" s="14" t="s">
        <v>29</v>
      </c>
      <c r="C423" s="14" t="s">
        <v>102</v>
      </c>
      <c r="D423" s="14" t="s">
        <v>109</v>
      </c>
      <c r="E423" s="14" t="s">
        <v>32</v>
      </c>
      <c r="F423" s="14" t="s">
        <v>104</v>
      </c>
      <c r="G423" s="14" t="s">
        <v>105</v>
      </c>
      <c r="H423" s="14" t="s">
        <v>35</v>
      </c>
      <c r="I423" s="14" t="s">
        <v>30</v>
      </c>
      <c r="J423" s="20" t="s">
        <v>110</v>
      </c>
      <c r="K423" s="21">
        <v>196500000</v>
      </c>
      <c r="L423" s="21">
        <v>196500000</v>
      </c>
      <c r="M423" s="21">
        <v>0</v>
      </c>
      <c r="N423" s="16">
        <f t="shared" si="74"/>
        <v>196500000</v>
      </c>
      <c r="O423" s="21">
        <v>0</v>
      </c>
      <c r="P423" s="21">
        <v>7337025.9000000004</v>
      </c>
      <c r="Q423" s="21">
        <v>0</v>
      </c>
      <c r="R423" s="21">
        <v>123644697.41</v>
      </c>
      <c r="S423" s="21">
        <v>123644697.41</v>
      </c>
      <c r="T423" s="21">
        <v>65518276.689999998</v>
      </c>
      <c r="U423" s="21">
        <v>65518276.689999998</v>
      </c>
      <c r="V423" s="21">
        <v>49145177.590000004</v>
      </c>
      <c r="W423" s="17">
        <f t="shared" si="75"/>
        <v>65518276.689999998</v>
      </c>
      <c r="X423" s="18">
        <f t="shared" si="79"/>
        <v>0.62923510132315519</v>
      </c>
      <c r="Y423" s="18">
        <f t="shared" si="80"/>
        <v>0.62923510132315519</v>
      </c>
      <c r="Z423" s="18">
        <f t="shared" si="81"/>
        <v>3.7338554198473282E-2</v>
      </c>
      <c r="AA423" s="18">
        <f t="shared" si="82"/>
        <v>0.66657365552162851</v>
      </c>
    </row>
    <row r="424" spans="1:27" hidden="1" outlineLevel="4" x14ac:dyDescent="0.35">
      <c r="A424" s="14" t="s">
        <v>337</v>
      </c>
      <c r="B424" s="14" t="s">
        <v>29</v>
      </c>
      <c r="C424" s="19" t="s">
        <v>102</v>
      </c>
      <c r="D424" s="14" t="s">
        <v>113</v>
      </c>
      <c r="E424" s="14" t="s">
        <v>32</v>
      </c>
      <c r="F424" s="14" t="s">
        <v>104</v>
      </c>
      <c r="G424" s="14" t="s">
        <v>114</v>
      </c>
      <c r="H424" s="14" t="s">
        <v>35</v>
      </c>
      <c r="I424" s="14" t="s">
        <v>30</v>
      </c>
      <c r="J424" s="20" t="s">
        <v>115</v>
      </c>
      <c r="K424" s="21">
        <v>34150000</v>
      </c>
      <c r="L424" s="21">
        <v>34111525.950000003</v>
      </c>
      <c r="M424" s="21">
        <v>0</v>
      </c>
      <c r="N424" s="16">
        <f t="shared" si="74"/>
        <v>34111525.950000003</v>
      </c>
      <c r="O424" s="21">
        <v>0</v>
      </c>
      <c r="P424" s="21">
        <v>31889.39</v>
      </c>
      <c r="Q424" s="21">
        <v>0</v>
      </c>
      <c r="R424" s="21">
        <v>22313241.93</v>
      </c>
      <c r="S424" s="21">
        <v>22313241.93</v>
      </c>
      <c r="T424" s="21">
        <v>11766394.630000001</v>
      </c>
      <c r="U424" s="21">
        <v>11766394.630000001</v>
      </c>
      <c r="V424" s="21">
        <v>9766394.6300000008</v>
      </c>
      <c r="W424" s="17">
        <f t="shared" si="75"/>
        <v>11766394.630000001</v>
      </c>
      <c r="X424" s="18">
        <f t="shared" si="79"/>
        <v>0.65412617315057398</v>
      </c>
      <c r="Y424" s="18">
        <f t="shared" si="80"/>
        <v>0.65412617315057398</v>
      </c>
      <c r="Z424" s="18">
        <f t="shared" si="81"/>
        <v>9.3485674158179952E-4</v>
      </c>
      <c r="AA424" s="18">
        <f t="shared" si="82"/>
        <v>0.65506102989215576</v>
      </c>
    </row>
    <row r="425" spans="1:27" hidden="1" outlineLevel="3" x14ac:dyDescent="0.35">
      <c r="A425" s="35"/>
      <c r="B425" s="37"/>
      <c r="C425" s="36" t="s">
        <v>494</v>
      </c>
      <c r="D425" s="37"/>
      <c r="E425" s="37"/>
      <c r="F425" s="37"/>
      <c r="G425" s="37"/>
      <c r="H425" s="37"/>
      <c r="I425" s="37"/>
      <c r="J425" s="38"/>
      <c r="K425" s="39">
        <f t="shared" ref="K425:W425" si="88">SUBTOTAL(9,K421:K424)</f>
        <v>261150000</v>
      </c>
      <c r="L425" s="39">
        <f t="shared" si="88"/>
        <v>261111525.94999999</v>
      </c>
      <c r="M425" s="39">
        <f t="shared" si="88"/>
        <v>0</v>
      </c>
      <c r="N425" s="39">
        <f t="shared" si="88"/>
        <v>261111525.94999999</v>
      </c>
      <c r="O425" s="39">
        <f t="shared" si="88"/>
        <v>0</v>
      </c>
      <c r="P425" s="39">
        <f t="shared" si="88"/>
        <v>25781700.289999999</v>
      </c>
      <c r="Q425" s="39">
        <f t="shared" si="88"/>
        <v>0</v>
      </c>
      <c r="R425" s="39">
        <f t="shared" si="88"/>
        <v>145957939.34</v>
      </c>
      <c r="S425" s="39">
        <f t="shared" si="88"/>
        <v>145957939.34</v>
      </c>
      <c r="T425" s="39">
        <f t="shared" si="88"/>
        <v>89371886.319999993</v>
      </c>
      <c r="U425" s="39">
        <f t="shared" si="88"/>
        <v>89371886.319999993</v>
      </c>
      <c r="V425" s="39">
        <f t="shared" si="88"/>
        <v>69709984.219999999</v>
      </c>
      <c r="W425" s="40">
        <f t="shared" si="88"/>
        <v>89371886.319999993</v>
      </c>
      <c r="X425" s="41">
        <f t="shared" si="79"/>
        <v>0.55898696470392262</v>
      </c>
      <c r="Y425" s="41">
        <f t="shared" si="80"/>
        <v>0.55898696470392262</v>
      </c>
      <c r="Z425" s="41">
        <f t="shared" si="81"/>
        <v>9.8738269772652293E-2</v>
      </c>
      <c r="AA425" s="41">
        <f t="shared" si="82"/>
        <v>0.65772523447657494</v>
      </c>
    </row>
    <row r="426" spans="1:27" hidden="1" outlineLevel="4" x14ac:dyDescent="0.35">
      <c r="A426" s="14" t="s">
        <v>337</v>
      </c>
      <c r="B426" s="14" t="s">
        <v>29</v>
      </c>
      <c r="C426" s="14" t="s">
        <v>116</v>
      </c>
      <c r="D426" s="14" t="s">
        <v>117</v>
      </c>
      <c r="E426" s="14" t="s">
        <v>54</v>
      </c>
      <c r="F426" s="14" t="s">
        <v>33</v>
      </c>
      <c r="G426" s="14" t="s">
        <v>118</v>
      </c>
      <c r="H426" s="14" t="s">
        <v>35</v>
      </c>
      <c r="I426" s="14" t="s">
        <v>30</v>
      </c>
      <c r="J426" s="20" t="s">
        <v>119</v>
      </c>
      <c r="K426" s="21">
        <v>6768427</v>
      </c>
      <c r="L426" s="21">
        <v>6768427</v>
      </c>
      <c r="M426" s="21">
        <v>0</v>
      </c>
      <c r="N426" s="16">
        <f t="shared" si="74"/>
        <v>6768427</v>
      </c>
      <c r="O426" s="21">
        <v>0</v>
      </c>
      <c r="P426" s="21">
        <v>1871006.65</v>
      </c>
      <c r="Q426" s="21">
        <v>0</v>
      </c>
      <c r="R426" s="21">
        <v>4897420.3499999996</v>
      </c>
      <c r="S426" s="21">
        <v>4897420.3499999996</v>
      </c>
      <c r="T426" s="21">
        <v>0</v>
      </c>
      <c r="U426" s="21">
        <v>0</v>
      </c>
      <c r="V426" s="21">
        <v>0</v>
      </c>
      <c r="W426" s="17">
        <f t="shared" si="75"/>
        <v>0</v>
      </c>
      <c r="X426" s="18">
        <f t="shared" si="79"/>
        <v>0.72356846723766088</v>
      </c>
      <c r="Y426" s="18">
        <f t="shared" si="80"/>
        <v>0.72356846723766088</v>
      </c>
      <c r="Z426" s="18">
        <f t="shared" si="81"/>
        <v>0.27643153276233901</v>
      </c>
      <c r="AA426" s="18">
        <f t="shared" si="82"/>
        <v>0.99999999999999989</v>
      </c>
    </row>
    <row r="427" spans="1:27" hidden="1" outlineLevel="4" x14ac:dyDescent="0.35">
      <c r="A427" s="14" t="s">
        <v>337</v>
      </c>
      <c r="B427" s="14" t="s">
        <v>29</v>
      </c>
      <c r="C427" s="14" t="s">
        <v>116</v>
      </c>
      <c r="D427" s="14" t="s">
        <v>117</v>
      </c>
      <c r="E427" s="14" t="s">
        <v>120</v>
      </c>
      <c r="F427" s="14" t="s">
        <v>33</v>
      </c>
      <c r="G427" s="14" t="s">
        <v>118</v>
      </c>
      <c r="H427" s="14" t="s">
        <v>35</v>
      </c>
      <c r="I427" s="14" t="s">
        <v>30</v>
      </c>
      <c r="J427" s="20" t="s">
        <v>121</v>
      </c>
      <c r="K427" s="21">
        <v>3043324</v>
      </c>
      <c r="L427" s="21">
        <v>4043324</v>
      </c>
      <c r="M427" s="21">
        <v>0</v>
      </c>
      <c r="N427" s="16">
        <f t="shared" si="74"/>
        <v>4043324</v>
      </c>
      <c r="O427" s="21">
        <v>0</v>
      </c>
      <c r="P427" s="21">
        <v>1219863.3</v>
      </c>
      <c r="Q427" s="21">
        <v>0</v>
      </c>
      <c r="R427" s="21">
        <v>2823460.7</v>
      </c>
      <c r="S427" s="21">
        <v>2823460.7</v>
      </c>
      <c r="T427" s="21">
        <v>0</v>
      </c>
      <c r="U427" s="21">
        <v>0</v>
      </c>
      <c r="V427" s="21">
        <v>0</v>
      </c>
      <c r="W427" s="17">
        <f t="shared" si="75"/>
        <v>0</v>
      </c>
      <c r="X427" s="18">
        <f t="shared" si="79"/>
        <v>0.69830186747339573</v>
      </c>
      <c r="Y427" s="18">
        <f t="shared" si="80"/>
        <v>0.69830186747339573</v>
      </c>
      <c r="Z427" s="18">
        <f t="shared" si="81"/>
        <v>0.30169813252660438</v>
      </c>
      <c r="AA427" s="18">
        <f t="shared" si="82"/>
        <v>1</v>
      </c>
    </row>
    <row r="428" spans="1:27" hidden="1" outlineLevel="4" x14ac:dyDescent="0.35">
      <c r="A428" s="14" t="s">
        <v>337</v>
      </c>
      <c r="B428" s="14" t="s">
        <v>29</v>
      </c>
      <c r="C428" s="19" t="s">
        <v>116</v>
      </c>
      <c r="D428" s="14" t="s">
        <v>117</v>
      </c>
      <c r="E428" s="14" t="s">
        <v>122</v>
      </c>
      <c r="F428" s="14" t="s">
        <v>33</v>
      </c>
      <c r="G428" s="14" t="s">
        <v>118</v>
      </c>
      <c r="H428" s="14" t="s">
        <v>35</v>
      </c>
      <c r="I428" s="14" t="s">
        <v>30</v>
      </c>
      <c r="J428" s="20" t="s">
        <v>123</v>
      </c>
      <c r="K428" s="21">
        <v>10278152</v>
      </c>
      <c r="L428" s="21">
        <v>10278152</v>
      </c>
      <c r="M428" s="21">
        <v>0</v>
      </c>
      <c r="N428" s="16">
        <f t="shared" si="74"/>
        <v>10278152</v>
      </c>
      <c r="O428" s="21">
        <v>0</v>
      </c>
      <c r="P428" s="21">
        <v>0</v>
      </c>
      <c r="Q428" s="21">
        <v>0</v>
      </c>
      <c r="R428" s="21">
        <v>10278152</v>
      </c>
      <c r="S428" s="21">
        <v>10278152</v>
      </c>
      <c r="T428" s="21">
        <v>0</v>
      </c>
      <c r="U428" s="21">
        <v>0</v>
      </c>
      <c r="V428" s="21">
        <v>0</v>
      </c>
      <c r="W428" s="17">
        <f t="shared" si="75"/>
        <v>0</v>
      </c>
      <c r="X428" s="18">
        <f t="shared" si="79"/>
        <v>1</v>
      </c>
      <c r="Y428" s="18">
        <f t="shared" si="80"/>
        <v>1</v>
      </c>
      <c r="Z428" s="18">
        <f t="shared" si="81"/>
        <v>0</v>
      </c>
      <c r="AA428" s="18">
        <f t="shared" si="82"/>
        <v>1</v>
      </c>
    </row>
    <row r="429" spans="1:27" hidden="1" outlineLevel="4" x14ac:dyDescent="0.35">
      <c r="A429" s="14" t="s">
        <v>337</v>
      </c>
      <c r="B429" s="14" t="s">
        <v>29</v>
      </c>
      <c r="C429" s="14" t="s">
        <v>116</v>
      </c>
      <c r="D429" s="14" t="s">
        <v>158</v>
      </c>
      <c r="E429" s="14" t="s">
        <v>32</v>
      </c>
      <c r="F429" s="14" t="s">
        <v>33</v>
      </c>
      <c r="G429" s="14" t="s">
        <v>159</v>
      </c>
      <c r="H429" s="14" t="s">
        <v>35</v>
      </c>
      <c r="I429" s="14" t="s">
        <v>30</v>
      </c>
      <c r="J429" s="20" t="s">
        <v>160</v>
      </c>
      <c r="K429" s="21">
        <v>7191349</v>
      </c>
      <c r="L429" s="21">
        <v>5191349</v>
      </c>
      <c r="M429" s="21">
        <v>0</v>
      </c>
      <c r="N429" s="16">
        <f t="shared" si="74"/>
        <v>5191349</v>
      </c>
      <c r="O429" s="21">
        <v>0</v>
      </c>
      <c r="P429" s="21">
        <v>0</v>
      </c>
      <c r="Q429" s="21">
        <v>0</v>
      </c>
      <c r="R429" s="21">
        <v>24566.19</v>
      </c>
      <c r="S429" s="21">
        <v>24566.19</v>
      </c>
      <c r="T429" s="21">
        <v>5166782.8099999996</v>
      </c>
      <c r="U429" s="21">
        <v>5166782.8099999996</v>
      </c>
      <c r="V429" s="21">
        <v>0</v>
      </c>
      <c r="W429" s="17">
        <f t="shared" si="75"/>
        <v>5166782.8099999996</v>
      </c>
      <c r="X429" s="18">
        <f t="shared" si="79"/>
        <v>4.7321399505215311E-3</v>
      </c>
      <c r="Y429" s="18">
        <f t="shared" si="80"/>
        <v>4.7321399505215311E-3</v>
      </c>
      <c r="Z429" s="18">
        <f t="shared" si="81"/>
        <v>0</v>
      </c>
      <c r="AA429" s="18">
        <f t="shared" si="82"/>
        <v>4.7321399505215311E-3</v>
      </c>
    </row>
    <row r="430" spans="1:27" hidden="1" outlineLevel="3" x14ac:dyDescent="0.35">
      <c r="A430" s="35"/>
      <c r="B430" s="37"/>
      <c r="C430" s="36" t="s">
        <v>495</v>
      </c>
      <c r="D430" s="37"/>
      <c r="E430" s="37"/>
      <c r="F430" s="37"/>
      <c r="G430" s="37"/>
      <c r="H430" s="37"/>
      <c r="I430" s="37"/>
      <c r="J430" s="38"/>
      <c r="K430" s="39">
        <f t="shared" ref="K430:W430" si="89">SUBTOTAL(9,K426:K429)</f>
        <v>27281252</v>
      </c>
      <c r="L430" s="39">
        <f t="shared" si="89"/>
        <v>26281252</v>
      </c>
      <c r="M430" s="39">
        <f t="shared" si="89"/>
        <v>0</v>
      </c>
      <c r="N430" s="39">
        <f t="shared" si="89"/>
        <v>26281252</v>
      </c>
      <c r="O430" s="39">
        <f t="shared" si="89"/>
        <v>0</v>
      </c>
      <c r="P430" s="39">
        <f t="shared" si="89"/>
        <v>3090869.95</v>
      </c>
      <c r="Q430" s="39">
        <f t="shared" si="89"/>
        <v>0</v>
      </c>
      <c r="R430" s="39">
        <f t="shared" si="89"/>
        <v>18023599.240000002</v>
      </c>
      <c r="S430" s="39">
        <f t="shared" si="89"/>
        <v>18023599.240000002</v>
      </c>
      <c r="T430" s="39">
        <f t="shared" si="89"/>
        <v>5166782.8099999996</v>
      </c>
      <c r="U430" s="39">
        <f t="shared" si="89"/>
        <v>5166782.8099999996</v>
      </c>
      <c r="V430" s="39">
        <f t="shared" si="89"/>
        <v>0</v>
      </c>
      <c r="W430" s="40">
        <f t="shared" si="89"/>
        <v>5166782.8099999996</v>
      </c>
      <c r="X430" s="41">
        <f t="shared" si="79"/>
        <v>0.68579682733531877</v>
      </c>
      <c r="Y430" s="41">
        <f t="shared" si="80"/>
        <v>0.68579682733531877</v>
      </c>
      <c r="Z430" s="41">
        <f t="shared" si="81"/>
        <v>0.11760740888599981</v>
      </c>
      <c r="AA430" s="41">
        <f t="shared" si="82"/>
        <v>0.80340423622131862</v>
      </c>
    </row>
    <row r="431" spans="1:27" outlineLevel="1" collapsed="1" x14ac:dyDescent="0.35">
      <c r="A431" s="28" t="s">
        <v>481</v>
      </c>
      <c r="B431" s="28"/>
      <c r="C431" s="28"/>
      <c r="D431" s="28"/>
      <c r="E431" s="28"/>
      <c r="F431" s="28"/>
      <c r="G431" s="28"/>
      <c r="H431" s="28"/>
      <c r="I431" s="28"/>
      <c r="J431" s="29"/>
      <c r="K431" s="30">
        <f t="shared" ref="K431:W431" si="90">SUBTOTAL(9,K397:K429)</f>
        <v>3793665544</v>
      </c>
      <c r="L431" s="30">
        <f t="shared" si="90"/>
        <v>3779292627.8399997</v>
      </c>
      <c r="M431" s="30">
        <f t="shared" si="90"/>
        <v>0</v>
      </c>
      <c r="N431" s="30">
        <f t="shared" si="90"/>
        <v>3779292627.8399997</v>
      </c>
      <c r="O431" s="30">
        <f t="shared" si="90"/>
        <v>0</v>
      </c>
      <c r="P431" s="30">
        <f t="shared" si="90"/>
        <v>118830755.62000002</v>
      </c>
      <c r="Q431" s="30">
        <f t="shared" si="90"/>
        <v>255170758.28999999</v>
      </c>
      <c r="R431" s="30">
        <f t="shared" si="90"/>
        <v>2495534621.6299996</v>
      </c>
      <c r="S431" s="30">
        <f t="shared" si="90"/>
        <v>2454883706.8999996</v>
      </c>
      <c r="T431" s="30">
        <f t="shared" si="90"/>
        <v>909756492.29999983</v>
      </c>
      <c r="U431" s="30">
        <f t="shared" si="90"/>
        <v>909756492.29999983</v>
      </c>
      <c r="V431" s="30">
        <f t="shared" si="90"/>
        <v>605882743.02999997</v>
      </c>
      <c r="W431" s="31">
        <f t="shared" si="90"/>
        <v>909756492.29999983</v>
      </c>
      <c r="X431" s="32">
        <f t="shared" si="79"/>
        <v>0.66031791326417788</v>
      </c>
      <c r="Y431" s="32">
        <f t="shared" si="80"/>
        <v>0.66031791326417788</v>
      </c>
      <c r="Z431" s="32">
        <f t="shared" si="81"/>
        <v>9.8960718509843254E-2</v>
      </c>
      <c r="AA431" s="32">
        <f t="shared" si="82"/>
        <v>0.75927863177402111</v>
      </c>
    </row>
    <row r="432" spans="1:27" hidden="1" outlineLevel="4" x14ac:dyDescent="0.35">
      <c r="A432" s="14" t="s">
        <v>339</v>
      </c>
      <c r="B432" s="14" t="s">
        <v>29</v>
      </c>
      <c r="C432" s="14" t="s">
        <v>30</v>
      </c>
      <c r="D432" s="14" t="s">
        <v>31</v>
      </c>
      <c r="E432" s="14" t="s">
        <v>32</v>
      </c>
      <c r="F432" s="14" t="s">
        <v>33</v>
      </c>
      <c r="G432" s="14" t="s">
        <v>34</v>
      </c>
      <c r="H432" s="14" t="s">
        <v>35</v>
      </c>
      <c r="I432" s="14" t="s">
        <v>30</v>
      </c>
      <c r="J432" s="20" t="s">
        <v>36</v>
      </c>
      <c r="K432" s="21">
        <v>10817751339</v>
      </c>
      <c r="L432" s="21">
        <v>11913217919</v>
      </c>
      <c r="M432" s="21">
        <v>0</v>
      </c>
      <c r="N432" s="16">
        <f t="shared" si="74"/>
        <v>11913217919</v>
      </c>
      <c r="O432" s="21">
        <v>0</v>
      </c>
      <c r="P432" s="21">
        <v>0</v>
      </c>
      <c r="Q432" s="21">
        <v>0</v>
      </c>
      <c r="R432" s="21">
        <v>10386978801.280001</v>
      </c>
      <c r="S432" s="21">
        <v>10386978801.280001</v>
      </c>
      <c r="T432" s="21">
        <v>1526239117.72</v>
      </c>
      <c r="U432" s="21">
        <v>1526239117.72</v>
      </c>
      <c r="V432" s="21">
        <v>0</v>
      </c>
      <c r="W432" s="17">
        <f t="shared" si="75"/>
        <v>1526239117.72</v>
      </c>
      <c r="X432" s="18">
        <f t="shared" si="79"/>
        <v>0.87188691350253478</v>
      </c>
      <c r="Y432" s="18">
        <f t="shared" si="80"/>
        <v>0.87188691350253478</v>
      </c>
      <c r="Z432" s="18">
        <f t="shared" si="81"/>
        <v>0</v>
      </c>
      <c r="AA432" s="18">
        <f t="shared" si="82"/>
        <v>0.87188691350253478</v>
      </c>
    </row>
    <row r="433" spans="1:27" hidden="1" outlineLevel="4" x14ac:dyDescent="0.35">
      <c r="A433" s="14" t="s">
        <v>339</v>
      </c>
      <c r="B433" s="14" t="s">
        <v>29</v>
      </c>
      <c r="C433" s="14" t="s">
        <v>30</v>
      </c>
      <c r="D433" s="14" t="s">
        <v>37</v>
      </c>
      <c r="E433" s="14" t="s">
        <v>32</v>
      </c>
      <c r="F433" s="14" t="s">
        <v>33</v>
      </c>
      <c r="G433" s="14" t="s">
        <v>34</v>
      </c>
      <c r="H433" s="14" t="s">
        <v>35</v>
      </c>
      <c r="I433" s="14" t="s">
        <v>30</v>
      </c>
      <c r="J433" s="20" t="s">
        <v>38</v>
      </c>
      <c r="K433" s="21">
        <v>206741322</v>
      </c>
      <c r="L433" s="21">
        <v>497295422</v>
      </c>
      <c r="M433" s="21">
        <v>0</v>
      </c>
      <c r="N433" s="16">
        <f t="shared" si="74"/>
        <v>497295422</v>
      </c>
      <c r="O433" s="21">
        <v>0</v>
      </c>
      <c r="P433" s="21">
        <v>0</v>
      </c>
      <c r="Q433" s="21">
        <v>0</v>
      </c>
      <c r="R433" s="21">
        <v>374198182.24000001</v>
      </c>
      <c r="S433" s="21">
        <v>374198182.24000001</v>
      </c>
      <c r="T433" s="21">
        <v>123097239.76000001</v>
      </c>
      <c r="U433" s="21">
        <v>123097239.76000001</v>
      </c>
      <c r="V433" s="21">
        <v>0</v>
      </c>
      <c r="W433" s="17">
        <f t="shared" si="75"/>
        <v>123097239.76000001</v>
      </c>
      <c r="X433" s="18">
        <f t="shared" si="79"/>
        <v>0.75246657356117785</v>
      </c>
      <c r="Y433" s="18">
        <f t="shared" si="80"/>
        <v>0.75246657356117785</v>
      </c>
      <c r="Z433" s="18">
        <f t="shared" si="81"/>
        <v>0</v>
      </c>
      <c r="AA433" s="18">
        <f t="shared" si="82"/>
        <v>0.75246657356117785</v>
      </c>
    </row>
    <row r="434" spans="1:27" hidden="1" outlineLevel="4" x14ac:dyDescent="0.35">
      <c r="A434" s="14" t="s">
        <v>339</v>
      </c>
      <c r="B434" s="14" t="s">
        <v>29</v>
      </c>
      <c r="C434" s="14" t="s">
        <v>30</v>
      </c>
      <c r="D434" s="14" t="s">
        <v>39</v>
      </c>
      <c r="E434" s="14" t="s">
        <v>32</v>
      </c>
      <c r="F434" s="14" t="s">
        <v>33</v>
      </c>
      <c r="G434" s="14" t="s">
        <v>34</v>
      </c>
      <c r="H434" s="14" t="s">
        <v>35</v>
      </c>
      <c r="I434" s="14" t="s">
        <v>30</v>
      </c>
      <c r="J434" s="20" t="s">
        <v>40</v>
      </c>
      <c r="K434" s="21">
        <v>44141418</v>
      </c>
      <c r="L434" s="21">
        <v>43293782</v>
      </c>
      <c r="M434" s="21">
        <v>0</v>
      </c>
      <c r="N434" s="16">
        <f t="shared" si="74"/>
        <v>43293782</v>
      </c>
      <c r="O434" s="21">
        <v>0</v>
      </c>
      <c r="P434" s="21">
        <v>0</v>
      </c>
      <c r="Q434" s="21">
        <v>0</v>
      </c>
      <c r="R434" s="21">
        <v>30517439.16</v>
      </c>
      <c r="S434" s="21">
        <v>30517439.16</v>
      </c>
      <c r="T434" s="21">
        <v>12776342.84</v>
      </c>
      <c r="U434" s="21">
        <v>12776342.84</v>
      </c>
      <c r="V434" s="21">
        <v>0</v>
      </c>
      <c r="W434" s="17">
        <f t="shared" si="75"/>
        <v>12776342.84</v>
      </c>
      <c r="X434" s="18">
        <f t="shared" si="79"/>
        <v>0.70489196716516933</v>
      </c>
      <c r="Y434" s="18">
        <f t="shared" si="80"/>
        <v>0.70489196716516933</v>
      </c>
      <c r="Z434" s="18">
        <f t="shared" si="81"/>
        <v>0</v>
      </c>
      <c r="AA434" s="18">
        <f t="shared" si="82"/>
        <v>0.70489196716516933</v>
      </c>
    </row>
    <row r="435" spans="1:27" hidden="1" outlineLevel="4" x14ac:dyDescent="0.35">
      <c r="A435" s="14" t="s">
        <v>339</v>
      </c>
      <c r="B435" s="14" t="s">
        <v>29</v>
      </c>
      <c r="C435" s="14" t="s">
        <v>30</v>
      </c>
      <c r="D435" s="14" t="s">
        <v>43</v>
      </c>
      <c r="E435" s="14" t="s">
        <v>32</v>
      </c>
      <c r="F435" s="14" t="s">
        <v>33</v>
      </c>
      <c r="G435" s="14" t="s">
        <v>34</v>
      </c>
      <c r="H435" s="14" t="s">
        <v>35</v>
      </c>
      <c r="I435" s="14" t="s">
        <v>30</v>
      </c>
      <c r="J435" s="20" t="s">
        <v>44</v>
      </c>
      <c r="K435" s="21">
        <v>3685918851</v>
      </c>
      <c r="L435" s="21">
        <v>3587419978</v>
      </c>
      <c r="M435" s="21">
        <v>-20000000</v>
      </c>
      <c r="N435" s="16">
        <f t="shared" si="74"/>
        <v>3587419978</v>
      </c>
      <c r="O435" s="21">
        <v>0</v>
      </c>
      <c r="P435" s="21">
        <v>0</v>
      </c>
      <c r="Q435" s="21">
        <v>0</v>
      </c>
      <c r="R435" s="21">
        <v>3229874946.3800001</v>
      </c>
      <c r="S435" s="21">
        <v>3229874946.3800001</v>
      </c>
      <c r="T435" s="21">
        <v>337545031.62</v>
      </c>
      <c r="U435" s="21">
        <v>357545031.62</v>
      </c>
      <c r="V435" s="21">
        <v>0</v>
      </c>
      <c r="W435" s="17">
        <f t="shared" si="75"/>
        <v>357545031.62</v>
      </c>
      <c r="X435" s="18">
        <f t="shared" si="79"/>
        <v>0.90033365655187869</v>
      </c>
      <c r="Y435" s="18">
        <f t="shared" si="80"/>
        <v>0.90033365655187869</v>
      </c>
      <c r="Z435" s="18">
        <f t="shared" si="81"/>
        <v>0</v>
      </c>
      <c r="AA435" s="18">
        <f t="shared" si="82"/>
        <v>0.90033365655187869</v>
      </c>
    </row>
    <row r="436" spans="1:27" hidden="1" outlineLevel="4" x14ac:dyDescent="0.35">
      <c r="A436" s="14" t="s">
        <v>339</v>
      </c>
      <c r="B436" s="14" t="s">
        <v>29</v>
      </c>
      <c r="C436" s="14" t="s">
        <v>30</v>
      </c>
      <c r="D436" s="14" t="s">
        <v>45</v>
      </c>
      <c r="E436" s="14" t="s">
        <v>32</v>
      </c>
      <c r="F436" s="14" t="s">
        <v>33</v>
      </c>
      <c r="G436" s="14" t="s">
        <v>34</v>
      </c>
      <c r="H436" s="14" t="s">
        <v>35</v>
      </c>
      <c r="I436" s="14" t="s">
        <v>30</v>
      </c>
      <c r="J436" s="20" t="s">
        <v>46</v>
      </c>
      <c r="K436" s="21">
        <v>4437686544</v>
      </c>
      <c r="L436" s="21">
        <v>4100322813</v>
      </c>
      <c r="M436" s="21">
        <v>0</v>
      </c>
      <c r="N436" s="16">
        <f t="shared" si="74"/>
        <v>4100322813</v>
      </c>
      <c r="O436" s="21">
        <v>0</v>
      </c>
      <c r="P436" s="21">
        <v>0</v>
      </c>
      <c r="Q436" s="21">
        <v>0</v>
      </c>
      <c r="R436" s="21">
        <v>3726311224</v>
      </c>
      <c r="S436" s="21">
        <v>3726311224</v>
      </c>
      <c r="T436" s="21">
        <v>374011589</v>
      </c>
      <c r="U436" s="21">
        <v>374011589</v>
      </c>
      <c r="V436" s="21">
        <v>0</v>
      </c>
      <c r="W436" s="17">
        <f t="shared" si="75"/>
        <v>374011589</v>
      </c>
      <c r="X436" s="18">
        <f t="shared" si="79"/>
        <v>0.90878484303377216</v>
      </c>
      <c r="Y436" s="18">
        <f t="shared" si="80"/>
        <v>0.90878484303377216</v>
      </c>
      <c r="Z436" s="18">
        <f t="shared" si="81"/>
        <v>0</v>
      </c>
      <c r="AA436" s="18">
        <f t="shared" si="82"/>
        <v>0.90878484303377216</v>
      </c>
    </row>
    <row r="437" spans="1:27" hidden="1" outlineLevel="4" x14ac:dyDescent="0.35">
      <c r="A437" s="14" t="s">
        <v>339</v>
      </c>
      <c r="B437" s="14" t="s">
        <v>29</v>
      </c>
      <c r="C437" s="14" t="s">
        <v>30</v>
      </c>
      <c r="D437" s="14" t="s">
        <v>47</v>
      </c>
      <c r="E437" s="14" t="s">
        <v>32</v>
      </c>
      <c r="F437" s="14" t="s">
        <v>33</v>
      </c>
      <c r="G437" s="14" t="s">
        <v>34</v>
      </c>
      <c r="H437" s="14" t="s">
        <v>35</v>
      </c>
      <c r="I437" s="14" t="s">
        <v>30</v>
      </c>
      <c r="J437" s="20" t="s">
        <v>48</v>
      </c>
      <c r="K437" s="21">
        <v>2007166709</v>
      </c>
      <c r="L437" s="21">
        <v>2119652178</v>
      </c>
      <c r="M437" s="21">
        <v>0</v>
      </c>
      <c r="N437" s="16">
        <f t="shared" si="74"/>
        <v>2119652178</v>
      </c>
      <c r="O437" s="21">
        <v>0</v>
      </c>
      <c r="P437" s="21">
        <v>0</v>
      </c>
      <c r="Q437" s="21">
        <v>0</v>
      </c>
      <c r="R437" s="21">
        <v>21551323.120000001</v>
      </c>
      <c r="S437" s="21">
        <v>21551323.120000001</v>
      </c>
      <c r="T437" s="21">
        <v>2098100854.8800001</v>
      </c>
      <c r="U437" s="21">
        <v>2098100854.8800001</v>
      </c>
      <c r="V437" s="21">
        <v>0</v>
      </c>
      <c r="W437" s="17">
        <f t="shared" si="75"/>
        <v>2098100854.8800001</v>
      </c>
      <c r="X437" s="18">
        <f t="shared" si="79"/>
        <v>1.0167386585253235E-2</v>
      </c>
      <c r="Y437" s="18">
        <f t="shared" si="80"/>
        <v>1.0167386585253235E-2</v>
      </c>
      <c r="Z437" s="18">
        <f t="shared" si="81"/>
        <v>0</v>
      </c>
      <c r="AA437" s="18">
        <f t="shared" si="82"/>
        <v>1.0167386585253235E-2</v>
      </c>
    </row>
    <row r="438" spans="1:27" hidden="1" outlineLevel="4" x14ac:dyDescent="0.35">
      <c r="A438" s="14" t="s">
        <v>339</v>
      </c>
      <c r="B438" s="14" t="s">
        <v>29</v>
      </c>
      <c r="C438" s="14" t="s">
        <v>30</v>
      </c>
      <c r="D438" s="14" t="s">
        <v>49</v>
      </c>
      <c r="E438" s="14" t="s">
        <v>32</v>
      </c>
      <c r="F438" s="14" t="s">
        <v>33</v>
      </c>
      <c r="G438" s="14" t="s">
        <v>34</v>
      </c>
      <c r="H438" s="14" t="s">
        <v>35</v>
      </c>
      <c r="I438" s="14" t="s">
        <v>30</v>
      </c>
      <c r="J438" s="20" t="s">
        <v>50</v>
      </c>
      <c r="K438" s="21">
        <v>1786193799</v>
      </c>
      <c r="L438" s="21">
        <v>1788354033</v>
      </c>
      <c r="M438" s="21">
        <v>0</v>
      </c>
      <c r="N438" s="16">
        <f t="shared" si="74"/>
        <v>1788354033</v>
      </c>
      <c r="O438" s="21">
        <v>0</v>
      </c>
      <c r="P438" s="21">
        <v>530104</v>
      </c>
      <c r="Q438" s="21">
        <v>0</v>
      </c>
      <c r="R438" s="21">
        <v>1782786966.3</v>
      </c>
      <c r="S438" s="21">
        <v>1782786966.3</v>
      </c>
      <c r="T438" s="21">
        <v>5036962.7</v>
      </c>
      <c r="U438" s="21">
        <v>5036962.7</v>
      </c>
      <c r="V438" s="21">
        <v>0</v>
      </c>
      <c r="W438" s="17">
        <f t="shared" si="75"/>
        <v>5036962.7</v>
      </c>
      <c r="X438" s="18">
        <f t="shared" si="79"/>
        <v>0.99688704440101206</v>
      </c>
      <c r="Y438" s="18">
        <f t="shared" si="80"/>
        <v>0.99688704440101206</v>
      </c>
      <c r="Z438" s="18">
        <f t="shared" si="81"/>
        <v>2.9642005454073308E-4</v>
      </c>
      <c r="AA438" s="18">
        <f t="shared" si="82"/>
        <v>0.99718346445555284</v>
      </c>
    </row>
    <row r="439" spans="1:27" hidden="1" outlineLevel="4" x14ac:dyDescent="0.35">
      <c r="A439" s="14" t="s">
        <v>339</v>
      </c>
      <c r="B439" s="14" t="s">
        <v>29</v>
      </c>
      <c r="C439" s="14" t="s">
        <v>30</v>
      </c>
      <c r="D439" s="14" t="s">
        <v>51</v>
      </c>
      <c r="E439" s="14" t="s">
        <v>32</v>
      </c>
      <c r="F439" s="14" t="s">
        <v>33</v>
      </c>
      <c r="G439" s="14" t="s">
        <v>34</v>
      </c>
      <c r="H439" s="14" t="s">
        <v>35</v>
      </c>
      <c r="I439" s="14" t="s">
        <v>30</v>
      </c>
      <c r="J439" s="20" t="s">
        <v>52</v>
      </c>
      <c r="K439" s="21">
        <v>3197608220</v>
      </c>
      <c r="L439" s="21">
        <v>2833070133</v>
      </c>
      <c r="M439" s="21">
        <v>0</v>
      </c>
      <c r="N439" s="16">
        <f t="shared" si="74"/>
        <v>2833070133</v>
      </c>
      <c r="O439" s="21">
        <v>0</v>
      </c>
      <c r="P439" s="21">
        <v>0</v>
      </c>
      <c r="Q439" s="21">
        <v>0</v>
      </c>
      <c r="R439" s="21">
        <v>2536972572.21</v>
      </c>
      <c r="S439" s="21">
        <v>2536972572.21</v>
      </c>
      <c r="T439" s="21">
        <v>296097560.79000002</v>
      </c>
      <c r="U439" s="21">
        <v>296097560.79000002</v>
      </c>
      <c r="V439" s="21">
        <v>0</v>
      </c>
      <c r="W439" s="17">
        <f t="shared" si="75"/>
        <v>296097560.79000002</v>
      </c>
      <c r="X439" s="18">
        <f t="shared" si="79"/>
        <v>0.89548526972876041</v>
      </c>
      <c r="Y439" s="18">
        <f t="shared" si="80"/>
        <v>0.89548526972876041</v>
      </c>
      <c r="Z439" s="18">
        <f t="shared" si="81"/>
        <v>0</v>
      </c>
      <c r="AA439" s="18">
        <f t="shared" si="82"/>
        <v>0.89548526972876041</v>
      </c>
    </row>
    <row r="440" spans="1:27" hidden="1" outlineLevel="4" x14ac:dyDescent="0.35">
      <c r="A440" s="14" t="s">
        <v>339</v>
      </c>
      <c r="B440" s="14" t="s">
        <v>29</v>
      </c>
      <c r="C440" s="14" t="s">
        <v>30</v>
      </c>
      <c r="D440" s="14" t="s">
        <v>53</v>
      </c>
      <c r="E440" s="14" t="s">
        <v>54</v>
      </c>
      <c r="F440" s="14" t="s">
        <v>33</v>
      </c>
      <c r="G440" s="14" t="s">
        <v>55</v>
      </c>
      <c r="H440" s="14" t="s">
        <v>35</v>
      </c>
      <c r="I440" s="14" t="s">
        <v>30</v>
      </c>
      <c r="J440" s="20" t="s">
        <v>56</v>
      </c>
      <c r="K440" s="21">
        <v>2089334423</v>
      </c>
      <c r="L440" s="21">
        <v>2308783444</v>
      </c>
      <c r="M440" s="21">
        <v>0</v>
      </c>
      <c r="N440" s="16">
        <f t="shared" si="74"/>
        <v>2308783444</v>
      </c>
      <c r="O440" s="21">
        <v>0</v>
      </c>
      <c r="P440" s="21">
        <v>259886371</v>
      </c>
      <c r="Q440" s="21">
        <v>0</v>
      </c>
      <c r="R440" s="21">
        <v>2048897073</v>
      </c>
      <c r="S440" s="21">
        <v>2048897073</v>
      </c>
      <c r="T440" s="21">
        <v>0</v>
      </c>
      <c r="U440" s="21">
        <v>0</v>
      </c>
      <c r="V440" s="21">
        <v>0</v>
      </c>
      <c r="W440" s="17">
        <f t="shared" si="75"/>
        <v>0</v>
      </c>
      <c r="X440" s="18">
        <f t="shared" si="79"/>
        <v>0.88743579581905563</v>
      </c>
      <c r="Y440" s="18">
        <f t="shared" si="80"/>
        <v>0.88743579581905563</v>
      </c>
      <c r="Z440" s="18">
        <f t="shared" si="81"/>
        <v>0.1125642041809444</v>
      </c>
      <c r="AA440" s="18">
        <f t="shared" si="82"/>
        <v>1</v>
      </c>
    </row>
    <row r="441" spans="1:27" hidden="1" outlineLevel="4" x14ac:dyDescent="0.35">
      <c r="A441" s="14" t="s">
        <v>339</v>
      </c>
      <c r="B441" s="14" t="s">
        <v>29</v>
      </c>
      <c r="C441" s="14" t="s">
        <v>30</v>
      </c>
      <c r="D441" s="14" t="s">
        <v>57</v>
      </c>
      <c r="E441" s="14" t="s">
        <v>54</v>
      </c>
      <c r="F441" s="14" t="s">
        <v>33</v>
      </c>
      <c r="G441" s="14" t="s">
        <v>55</v>
      </c>
      <c r="H441" s="14" t="s">
        <v>35</v>
      </c>
      <c r="I441" s="14" t="s">
        <v>30</v>
      </c>
      <c r="J441" s="20" t="s">
        <v>58</v>
      </c>
      <c r="K441" s="21">
        <v>112936996</v>
      </c>
      <c r="L441" s="21">
        <v>127710923</v>
      </c>
      <c r="M441" s="21">
        <v>0</v>
      </c>
      <c r="N441" s="16">
        <f t="shared" si="74"/>
        <v>127710923</v>
      </c>
      <c r="O441" s="21">
        <v>0</v>
      </c>
      <c r="P441" s="21">
        <v>16950945</v>
      </c>
      <c r="Q441" s="21">
        <v>0</v>
      </c>
      <c r="R441" s="21">
        <v>110759978</v>
      </c>
      <c r="S441" s="21">
        <v>110759978</v>
      </c>
      <c r="T441" s="21">
        <v>0</v>
      </c>
      <c r="U441" s="21">
        <v>0</v>
      </c>
      <c r="V441" s="21">
        <v>0</v>
      </c>
      <c r="W441" s="17">
        <f t="shared" si="75"/>
        <v>0</v>
      </c>
      <c r="X441" s="18">
        <f t="shared" si="79"/>
        <v>0.8672709851137792</v>
      </c>
      <c r="Y441" s="18">
        <f t="shared" si="80"/>
        <v>0.8672709851137792</v>
      </c>
      <c r="Z441" s="18">
        <f t="shared" si="81"/>
        <v>0.13272901488622083</v>
      </c>
      <c r="AA441" s="18">
        <f t="shared" si="82"/>
        <v>1</v>
      </c>
    </row>
    <row r="442" spans="1:27" hidden="1" outlineLevel="4" x14ac:dyDescent="0.35">
      <c r="A442" s="14" t="s">
        <v>339</v>
      </c>
      <c r="B442" s="14" t="s">
        <v>29</v>
      </c>
      <c r="C442" s="14" t="s">
        <v>30</v>
      </c>
      <c r="D442" s="14" t="s">
        <v>59</v>
      </c>
      <c r="E442" s="14" t="s">
        <v>54</v>
      </c>
      <c r="F442" s="14" t="s">
        <v>33</v>
      </c>
      <c r="G442" s="14" t="s">
        <v>55</v>
      </c>
      <c r="H442" s="14" t="s">
        <v>35</v>
      </c>
      <c r="I442" s="14" t="s">
        <v>30</v>
      </c>
      <c r="J442" s="20" t="s">
        <v>60</v>
      </c>
      <c r="K442" s="21">
        <v>236348215</v>
      </c>
      <c r="L442" s="21">
        <v>194168388</v>
      </c>
      <c r="M442" s="21">
        <v>0</v>
      </c>
      <c r="N442" s="16">
        <f t="shared" si="74"/>
        <v>194168388</v>
      </c>
      <c r="O442" s="21">
        <v>0</v>
      </c>
      <c r="P442" s="21">
        <v>34046706</v>
      </c>
      <c r="Q442" s="21">
        <v>0</v>
      </c>
      <c r="R442" s="21">
        <v>160121682</v>
      </c>
      <c r="S442" s="21">
        <v>160121682</v>
      </c>
      <c r="T442" s="21">
        <v>0</v>
      </c>
      <c r="U442" s="21">
        <v>0</v>
      </c>
      <c r="V442" s="21">
        <v>0</v>
      </c>
      <c r="W442" s="17">
        <f t="shared" si="75"/>
        <v>0</v>
      </c>
      <c r="X442" s="18">
        <f t="shared" si="79"/>
        <v>0.82465371242614427</v>
      </c>
      <c r="Y442" s="18">
        <f t="shared" si="80"/>
        <v>0.82465371242614427</v>
      </c>
      <c r="Z442" s="18">
        <f t="shared" si="81"/>
        <v>0.17534628757385573</v>
      </c>
      <c r="AA442" s="18">
        <f t="shared" si="82"/>
        <v>1</v>
      </c>
    </row>
    <row r="443" spans="1:27" hidden="1" outlineLevel="4" x14ac:dyDescent="0.35">
      <c r="A443" s="14" t="s">
        <v>339</v>
      </c>
      <c r="B443" s="14" t="s">
        <v>29</v>
      </c>
      <c r="C443" s="14" t="s">
        <v>30</v>
      </c>
      <c r="D443" s="14" t="s">
        <v>61</v>
      </c>
      <c r="E443" s="14" t="s">
        <v>54</v>
      </c>
      <c r="F443" s="14" t="s">
        <v>33</v>
      </c>
      <c r="G443" s="14" t="s">
        <v>55</v>
      </c>
      <c r="H443" s="14" t="s">
        <v>35</v>
      </c>
      <c r="I443" s="14" t="s">
        <v>30</v>
      </c>
      <c r="J443" s="20" t="s">
        <v>62</v>
      </c>
      <c r="K443" s="21">
        <v>677621977</v>
      </c>
      <c r="L443" s="21">
        <v>749765529</v>
      </c>
      <c r="M443" s="21">
        <v>0</v>
      </c>
      <c r="N443" s="16">
        <f t="shared" si="74"/>
        <v>749765529</v>
      </c>
      <c r="O443" s="21">
        <v>0</v>
      </c>
      <c r="P443" s="21">
        <v>85493456</v>
      </c>
      <c r="Q443" s="21">
        <v>0</v>
      </c>
      <c r="R443" s="21">
        <v>664272073</v>
      </c>
      <c r="S443" s="21">
        <v>664272073</v>
      </c>
      <c r="T443" s="21">
        <v>0</v>
      </c>
      <c r="U443" s="21">
        <v>0</v>
      </c>
      <c r="V443" s="21">
        <v>0</v>
      </c>
      <c r="W443" s="17">
        <f t="shared" si="75"/>
        <v>0</v>
      </c>
      <c r="X443" s="18">
        <f t="shared" si="79"/>
        <v>0.88597307732455111</v>
      </c>
      <c r="Y443" s="18">
        <f t="shared" si="80"/>
        <v>0.88597307732455111</v>
      </c>
      <c r="Z443" s="18">
        <f t="shared" si="81"/>
        <v>0.11402692267544885</v>
      </c>
      <c r="AA443" s="18">
        <f t="shared" si="82"/>
        <v>1</v>
      </c>
    </row>
    <row r="444" spans="1:27" hidden="1" outlineLevel="4" x14ac:dyDescent="0.35">
      <c r="A444" s="14" t="s">
        <v>339</v>
      </c>
      <c r="B444" s="14" t="s">
        <v>29</v>
      </c>
      <c r="C444" s="14" t="s">
        <v>30</v>
      </c>
      <c r="D444" s="14" t="s">
        <v>63</v>
      </c>
      <c r="E444" s="14" t="s">
        <v>54</v>
      </c>
      <c r="F444" s="14" t="s">
        <v>33</v>
      </c>
      <c r="G444" s="14" t="s">
        <v>55</v>
      </c>
      <c r="H444" s="14" t="s">
        <v>35</v>
      </c>
      <c r="I444" s="14" t="s">
        <v>30</v>
      </c>
      <c r="J444" s="20" t="s">
        <v>64</v>
      </c>
      <c r="K444" s="21">
        <v>338810989</v>
      </c>
      <c r="L444" s="21">
        <v>376632764</v>
      </c>
      <c r="M444" s="21">
        <v>0</v>
      </c>
      <c r="N444" s="16">
        <f t="shared" si="74"/>
        <v>376632764</v>
      </c>
      <c r="O444" s="21">
        <v>0</v>
      </c>
      <c r="P444" s="21">
        <v>44305219</v>
      </c>
      <c r="Q444" s="21">
        <v>0</v>
      </c>
      <c r="R444" s="21">
        <v>332327545</v>
      </c>
      <c r="S444" s="21">
        <v>332327545</v>
      </c>
      <c r="T444" s="21">
        <v>0</v>
      </c>
      <c r="U444" s="21">
        <v>0</v>
      </c>
      <c r="V444" s="21">
        <v>0</v>
      </c>
      <c r="W444" s="17">
        <f t="shared" si="75"/>
        <v>0</v>
      </c>
      <c r="X444" s="18">
        <f t="shared" si="79"/>
        <v>0.88236493679025763</v>
      </c>
      <c r="Y444" s="18">
        <f t="shared" si="80"/>
        <v>0.88236493679025763</v>
      </c>
      <c r="Z444" s="18">
        <f t="shared" si="81"/>
        <v>0.11763506320974242</v>
      </c>
      <c r="AA444" s="18">
        <f t="shared" si="82"/>
        <v>1</v>
      </c>
    </row>
    <row r="445" spans="1:27" hidden="1" outlineLevel="4" x14ac:dyDescent="0.35">
      <c r="A445" s="14" t="s">
        <v>339</v>
      </c>
      <c r="B445" s="14" t="s">
        <v>29</v>
      </c>
      <c r="C445" s="14" t="s">
        <v>30</v>
      </c>
      <c r="D445" s="14" t="s">
        <v>65</v>
      </c>
      <c r="E445" s="14" t="s">
        <v>54</v>
      </c>
      <c r="F445" s="14" t="s">
        <v>33</v>
      </c>
      <c r="G445" s="14" t="s">
        <v>55</v>
      </c>
      <c r="H445" s="14" t="s">
        <v>35</v>
      </c>
      <c r="I445" s="14" t="s">
        <v>30</v>
      </c>
      <c r="J445" s="20" t="s">
        <v>66</v>
      </c>
      <c r="K445" s="21">
        <v>1053485875</v>
      </c>
      <c r="L445" s="21">
        <v>1143816176.6199999</v>
      </c>
      <c r="M445" s="21">
        <v>0</v>
      </c>
      <c r="N445" s="16">
        <f t="shared" si="74"/>
        <v>1143816176.6199999</v>
      </c>
      <c r="O445" s="21">
        <v>0</v>
      </c>
      <c r="P445" s="21">
        <v>0</v>
      </c>
      <c r="Q445" s="21">
        <v>0</v>
      </c>
      <c r="R445" s="21">
        <v>1052157993</v>
      </c>
      <c r="S445" s="21">
        <v>1052157993</v>
      </c>
      <c r="T445" s="21">
        <v>91658183.620000005</v>
      </c>
      <c r="U445" s="21">
        <v>91658183.620000005</v>
      </c>
      <c r="V445" s="21">
        <v>0</v>
      </c>
      <c r="W445" s="17">
        <f t="shared" si="75"/>
        <v>91658183.620000005</v>
      </c>
      <c r="X445" s="18">
        <f t="shared" si="79"/>
        <v>0.91986633386244665</v>
      </c>
      <c r="Y445" s="18">
        <f t="shared" si="80"/>
        <v>0.91986633386244665</v>
      </c>
      <c r="Z445" s="18">
        <f t="shared" si="81"/>
        <v>0</v>
      </c>
      <c r="AA445" s="18">
        <f t="shared" si="82"/>
        <v>0.91986633386244665</v>
      </c>
    </row>
    <row r="446" spans="1:27" hidden="1" outlineLevel="3" x14ac:dyDescent="0.35">
      <c r="A446" s="35"/>
      <c r="B446" s="37"/>
      <c r="C446" s="36" t="s">
        <v>491</v>
      </c>
      <c r="D446" s="37"/>
      <c r="E446" s="37"/>
      <c r="F446" s="37"/>
      <c r="G446" s="37"/>
      <c r="H446" s="37"/>
      <c r="I446" s="37"/>
      <c r="J446" s="38"/>
      <c r="K446" s="39">
        <f t="shared" ref="K446:W446" si="91">SUBTOTAL(9,K432:K445)</f>
        <v>30691746677</v>
      </c>
      <c r="L446" s="39">
        <f t="shared" si="91"/>
        <v>31783503482.619999</v>
      </c>
      <c r="M446" s="39">
        <f t="shared" si="91"/>
        <v>-20000000</v>
      </c>
      <c r="N446" s="39">
        <f t="shared" si="91"/>
        <v>31783503482.619999</v>
      </c>
      <c r="O446" s="39">
        <f t="shared" si="91"/>
        <v>0</v>
      </c>
      <c r="P446" s="39">
        <f t="shared" si="91"/>
        <v>441212801</v>
      </c>
      <c r="Q446" s="39">
        <f t="shared" si="91"/>
        <v>0</v>
      </c>
      <c r="R446" s="39">
        <f t="shared" si="91"/>
        <v>26457727798.689999</v>
      </c>
      <c r="S446" s="39">
        <f t="shared" si="91"/>
        <v>26457727798.689999</v>
      </c>
      <c r="T446" s="39">
        <f t="shared" si="91"/>
        <v>4864562882.9299994</v>
      </c>
      <c r="U446" s="39">
        <f t="shared" si="91"/>
        <v>4884562882.9299994</v>
      </c>
      <c r="V446" s="39">
        <f t="shared" si="91"/>
        <v>0</v>
      </c>
      <c r="W446" s="40">
        <f t="shared" si="91"/>
        <v>4884562882.9299994</v>
      </c>
      <c r="X446" s="41">
        <f t="shared" si="79"/>
        <v>0.83243585192418246</v>
      </c>
      <c r="Y446" s="41">
        <f t="shared" si="80"/>
        <v>0.83243585192418246</v>
      </c>
      <c r="Z446" s="41">
        <f t="shared" si="81"/>
        <v>1.3881817693296964E-2</v>
      </c>
      <c r="AA446" s="41">
        <f t="shared" si="82"/>
        <v>0.84631766961747945</v>
      </c>
    </row>
    <row r="447" spans="1:27" hidden="1" outlineLevel="4" x14ac:dyDescent="0.35">
      <c r="A447" s="14" t="s">
        <v>339</v>
      </c>
      <c r="B447" s="14" t="s">
        <v>29</v>
      </c>
      <c r="C447" s="14" t="s">
        <v>67</v>
      </c>
      <c r="D447" s="14" t="s">
        <v>189</v>
      </c>
      <c r="E447" s="14" t="s">
        <v>32</v>
      </c>
      <c r="F447" s="14" t="s">
        <v>33</v>
      </c>
      <c r="G447" s="14" t="s">
        <v>69</v>
      </c>
      <c r="H447" s="14" t="s">
        <v>35</v>
      </c>
      <c r="I447" s="14" t="s">
        <v>30</v>
      </c>
      <c r="J447" s="20" t="s">
        <v>190</v>
      </c>
      <c r="K447" s="21">
        <v>0</v>
      </c>
      <c r="L447" s="21">
        <v>5600000</v>
      </c>
      <c r="M447" s="21">
        <v>0</v>
      </c>
      <c r="N447" s="16">
        <f t="shared" ref="N447:N518" si="92">+L447</f>
        <v>5600000</v>
      </c>
      <c r="O447" s="21">
        <v>0</v>
      </c>
      <c r="P447" s="21">
        <v>1650013</v>
      </c>
      <c r="Q447" s="21">
        <v>0</v>
      </c>
      <c r="R447" s="21">
        <v>0</v>
      </c>
      <c r="S447" s="21">
        <v>0</v>
      </c>
      <c r="T447" s="21">
        <v>3949987</v>
      </c>
      <c r="U447" s="21">
        <v>3949987</v>
      </c>
      <c r="V447" s="21">
        <v>3949987</v>
      </c>
      <c r="W447" s="17">
        <f t="shared" ref="W447:W518" si="93">+U447</f>
        <v>3949987</v>
      </c>
      <c r="X447" s="18">
        <f t="shared" si="79"/>
        <v>0</v>
      </c>
      <c r="Y447" s="18">
        <f t="shared" si="80"/>
        <v>0</v>
      </c>
      <c r="Z447" s="18">
        <f t="shared" si="81"/>
        <v>0.29464517857142858</v>
      </c>
      <c r="AA447" s="18">
        <f t="shared" si="82"/>
        <v>0.29464517857142858</v>
      </c>
    </row>
    <row r="448" spans="1:27" hidden="1" outlineLevel="4" x14ac:dyDescent="0.35">
      <c r="A448" s="14" t="s">
        <v>339</v>
      </c>
      <c r="B448" s="14" t="s">
        <v>29</v>
      </c>
      <c r="C448" s="14" t="s">
        <v>67</v>
      </c>
      <c r="D448" s="14" t="s">
        <v>207</v>
      </c>
      <c r="E448" s="14" t="s">
        <v>32</v>
      </c>
      <c r="F448" s="14" t="s">
        <v>33</v>
      </c>
      <c r="G448" s="14" t="s">
        <v>69</v>
      </c>
      <c r="H448" s="14" t="s">
        <v>35</v>
      </c>
      <c r="I448" s="14" t="s">
        <v>30</v>
      </c>
      <c r="J448" s="20" t="s">
        <v>340</v>
      </c>
      <c r="K448" s="21">
        <v>81150126</v>
      </c>
      <c r="L448" s="21">
        <v>81150126</v>
      </c>
      <c r="M448" s="21">
        <v>0</v>
      </c>
      <c r="N448" s="16">
        <f t="shared" si="92"/>
        <v>81150126</v>
      </c>
      <c r="O448" s="21">
        <v>0</v>
      </c>
      <c r="P448" s="21">
        <v>0</v>
      </c>
      <c r="Q448" s="21">
        <v>29999999.359999999</v>
      </c>
      <c r="R448" s="21">
        <v>40839459.950000003</v>
      </c>
      <c r="S448" s="21">
        <v>40839459.950000003</v>
      </c>
      <c r="T448" s="21">
        <v>10310666.689999999</v>
      </c>
      <c r="U448" s="21">
        <v>10310666.689999999</v>
      </c>
      <c r="V448" s="21">
        <v>9660662.4399999995</v>
      </c>
      <c r="W448" s="17">
        <f t="shared" si="93"/>
        <v>10310666.689999999</v>
      </c>
      <c r="X448" s="18">
        <f t="shared" si="79"/>
        <v>0.50325812125048341</v>
      </c>
      <c r="Y448" s="18">
        <f t="shared" si="80"/>
        <v>0.50325812125048341</v>
      </c>
      <c r="Z448" s="18">
        <f t="shared" si="81"/>
        <v>0.36968518520846166</v>
      </c>
      <c r="AA448" s="18">
        <f t="shared" si="82"/>
        <v>0.87294330645894513</v>
      </c>
    </row>
    <row r="449" spans="1:27" hidden="1" outlineLevel="4" x14ac:dyDescent="0.35">
      <c r="A449" s="14" t="s">
        <v>339</v>
      </c>
      <c r="B449" s="14" t="s">
        <v>29</v>
      </c>
      <c r="C449" s="14" t="s">
        <v>67</v>
      </c>
      <c r="D449" s="14" t="s">
        <v>209</v>
      </c>
      <c r="E449" s="14" t="s">
        <v>32</v>
      </c>
      <c r="F449" s="14" t="s">
        <v>33</v>
      </c>
      <c r="G449" s="14" t="s">
        <v>69</v>
      </c>
      <c r="H449" s="14" t="s">
        <v>35</v>
      </c>
      <c r="I449" s="14" t="s">
        <v>30</v>
      </c>
      <c r="J449" s="20" t="s">
        <v>341</v>
      </c>
      <c r="K449" s="21">
        <v>1700000</v>
      </c>
      <c r="L449" s="21">
        <v>1100000</v>
      </c>
      <c r="M449" s="21">
        <v>0</v>
      </c>
      <c r="N449" s="16">
        <f t="shared" si="92"/>
        <v>1100000</v>
      </c>
      <c r="O449" s="21">
        <v>0</v>
      </c>
      <c r="P449" s="21">
        <v>0</v>
      </c>
      <c r="Q449" s="21">
        <v>0</v>
      </c>
      <c r="R449" s="21">
        <v>0</v>
      </c>
      <c r="S449" s="21">
        <v>0</v>
      </c>
      <c r="T449" s="21">
        <v>1100000</v>
      </c>
      <c r="U449" s="21">
        <v>1100000</v>
      </c>
      <c r="V449" s="21">
        <v>592972</v>
      </c>
      <c r="W449" s="17">
        <f t="shared" si="93"/>
        <v>1100000</v>
      </c>
      <c r="X449" s="18">
        <f t="shared" si="79"/>
        <v>0</v>
      </c>
      <c r="Y449" s="18">
        <f t="shared" si="80"/>
        <v>0</v>
      </c>
      <c r="Z449" s="18">
        <f t="shared" si="81"/>
        <v>0</v>
      </c>
      <c r="AA449" s="18">
        <f t="shared" si="82"/>
        <v>0</v>
      </c>
    </row>
    <row r="450" spans="1:27" hidden="1" outlineLevel="4" x14ac:dyDescent="0.35">
      <c r="A450" s="14" t="s">
        <v>339</v>
      </c>
      <c r="B450" s="14" t="s">
        <v>29</v>
      </c>
      <c r="C450" s="14" t="s">
        <v>67</v>
      </c>
      <c r="D450" s="14" t="s">
        <v>79</v>
      </c>
      <c r="E450" s="14" t="s">
        <v>32</v>
      </c>
      <c r="F450" s="14" t="s">
        <v>33</v>
      </c>
      <c r="G450" s="14" t="s">
        <v>69</v>
      </c>
      <c r="H450" s="14" t="s">
        <v>35</v>
      </c>
      <c r="I450" s="14" t="s">
        <v>30</v>
      </c>
      <c r="J450" s="20" t="s">
        <v>80</v>
      </c>
      <c r="K450" s="21">
        <v>14037196</v>
      </c>
      <c r="L450" s="21">
        <v>14037196</v>
      </c>
      <c r="M450" s="21">
        <v>0</v>
      </c>
      <c r="N450" s="16">
        <f t="shared" si="92"/>
        <v>14037196</v>
      </c>
      <c r="O450" s="21">
        <v>0</v>
      </c>
      <c r="P450" s="21">
        <v>4255700.24</v>
      </c>
      <c r="Q450" s="21">
        <v>0</v>
      </c>
      <c r="R450" s="21">
        <v>9443487.7599999998</v>
      </c>
      <c r="S450" s="21">
        <v>9443487.7599999998</v>
      </c>
      <c r="T450" s="21">
        <v>338008</v>
      </c>
      <c r="U450" s="21">
        <v>338008</v>
      </c>
      <c r="V450" s="21">
        <v>0</v>
      </c>
      <c r="W450" s="17">
        <f t="shared" si="93"/>
        <v>338008</v>
      </c>
      <c r="X450" s="18">
        <f t="shared" si="79"/>
        <v>0.67274744614237769</v>
      </c>
      <c r="Y450" s="18">
        <f t="shared" si="80"/>
        <v>0.67274744614237769</v>
      </c>
      <c r="Z450" s="18">
        <f t="shared" si="81"/>
        <v>0.30317310095264044</v>
      </c>
      <c r="AA450" s="18">
        <f t="shared" si="82"/>
        <v>0.97592054709501808</v>
      </c>
    </row>
    <row r="451" spans="1:27" hidden="1" outlineLevel="4" x14ac:dyDescent="0.35">
      <c r="A451" s="14" t="s">
        <v>339</v>
      </c>
      <c r="B451" s="14" t="s">
        <v>29</v>
      </c>
      <c r="C451" s="14" t="s">
        <v>67</v>
      </c>
      <c r="D451" s="14" t="s">
        <v>81</v>
      </c>
      <c r="E451" s="14" t="s">
        <v>32</v>
      </c>
      <c r="F451" s="14" t="s">
        <v>33</v>
      </c>
      <c r="G451" s="14" t="s">
        <v>69</v>
      </c>
      <c r="H451" s="14" t="s">
        <v>35</v>
      </c>
      <c r="I451" s="14" t="s">
        <v>30</v>
      </c>
      <c r="J451" s="20" t="s">
        <v>82</v>
      </c>
      <c r="K451" s="21">
        <v>140000000</v>
      </c>
      <c r="L451" s="21">
        <v>135000000</v>
      </c>
      <c r="M451" s="21">
        <v>0</v>
      </c>
      <c r="N451" s="16">
        <f t="shared" si="92"/>
        <v>135000000</v>
      </c>
      <c r="O451" s="21">
        <v>0</v>
      </c>
      <c r="P451" s="21">
        <v>20784115.100000001</v>
      </c>
      <c r="Q451" s="21">
        <v>0</v>
      </c>
      <c r="R451" s="21">
        <v>111567537.90000001</v>
      </c>
      <c r="S451" s="21">
        <v>111567537.90000001</v>
      </c>
      <c r="T451" s="21">
        <v>2648347</v>
      </c>
      <c r="U451" s="21">
        <v>2648347</v>
      </c>
      <c r="V451" s="21">
        <v>0</v>
      </c>
      <c r="W451" s="17">
        <f t="shared" si="93"/>
        <v>2648347</v>
      </c>
      <c r="X451" s="18">
        <f t="shared" si="79"/>
        <v>0.82642620666666666</v>
      </c>
      <c r="Y451" s="18">
        <f t="shared" si="80"/>
        <v>0.82642620666666666</v>
      </c>
      <c r="Z451" s="18">
        <f t="shared" si="81"/>
        <v>0.15395640814814815</v>
      </c>
      <c r="AA451" s="18">
        <f t="shared" si="82"/>
        <v>0.98038261481481481</v>
      </c>
    </row>
    <row r="452" spans="1:27" hidden="1" outlineLevel="4" x14ac:dyDescent="0.35">
      <c r="A452" s="14" t="s">
        <v>339</v>
      </c>
      <c r="B452" s="14" t="s">
        <v>29</v>
      </c>
      <c r="C452" s="14" t="s">
        <v>67</v>
      </c>
      <c r="D452" s="14" t="s">
        <v>89</v>
      </c>
      <c r="E452" s="14" t="s">
        <v>32</v>
      </c>
      <c r="F452" s="14" t="s">
        <v>33</v>
      </c>
      <c r="G452" s="14" t="s">
        <v>69</v>
      </c>
      <c r="H452" s="14" t="s">
        <v>35</v>
      </c>
      <c r="I452" s="14" t="s">
        <v>30</v>
      </c>
      <c r="J452" s="20" t="s">
        <v>342</v>
      </c>
      <c r="K452" s="21">
        <v>25000000</v>
      </c>
      <c r="L452" s="21">
        <v>16119515</v>
      </c>
      <c r="M452" s="21">
        <v>0</v>
      </c>
      <c r="N452" s="16">
        <f t="shared" si="92"/>
        <v>16119515</v>
      </c>
      <c r="O452" s="21">
        <v>0</v>
      </c>
      <c r="P452" s="21">
        <v>3775915.35</v>
      </c>
      <c r="Q452" s="21">
        <v>404447.4</v>
      </c>
      <c r="R452" s="21">
        <v>11925056.550000001</v>
      </c>
      <c r="S452" s="21">
        <v>11506023.92</v>
      </c>
      <c r="T452" s="21">
        <v>14095.7</v>
      </c>
      <c r="U452" s="21">
        <v>14095.7</v>
      </c>
      <c r="V452" s="21">
        <v>0</v>
      </c>
      <c r="W452" s="17">
        <f t="shared" si="93"/>
        <v>14095.7</v>
      </c>
      <c r="X452" s="18">
        <f t="shared" si="79"/>
        <v>0.73979003400536558</v>
      </c>
      <c r="Y452" s="18">
        <f t="shared" si="80"/>
        <v>0.73979003400536558</v>
      </c>
      <c r="Z452" s="18">
        <f t="shared" si="81"/>
        <v>0.25933551660828508</v>
      </c>
      <c r="AA452" s="18">
        <f t="shared" si="82"/>
        <v>0.99912555061365071</v>
      </c>
    </row>
    <row r="453" spans="1:27" hidden="1" outlineLevel="4" x14ac:dyDescent="0.35">
      <c r="A453" s="14" t="s">
        <v>339</v>
      </c>
      <c r="B453" s="14" t="s">
        <v>29</v>
      </c>
      <c r="C453" s="14" t="s">
        <v>67</v>
      </c>
      <c r="D453" s="14" t="s">
        <v>93</v>
      </c>
      <c r="E453" s="14" t="s">
        <v>32</v>
      </c>
      <c r="F453" s="14" t="s">
        <v>33</v>
      </c>
      <c r="G453" s="14" t="s">
        <v>69</v>
      </c>
      <c r="H453" s="14" t="s">
        <v>35</v>
      </c>
      <c r="I453" s="14" t="s">
        <v>30</v>
      </c>
      <c r="J453" s="20" t="s">
        <v>94</v>
      </c>
      <c r="K453" s="21">
        <v>0</v>
      </c>
      <c r="L453" s="21">
        <v>7817901.8600000003</v>
      </c>
      <c r="M453" s="21">
        <v>0</v>
      </c>
      <c r="N453" s="16">
        <f t="shared" si="92"/>
        <v>7817901.8600000003</v>
      </c>
      <c r="O453" s="21">
        <v>0</v>
      </c>
      <c r="P453" s="21">
        <v>0</v>
      </c>
      <c r="Q453" s="21">
        <v>0</v>
      </c>
      <c r="R453" s="21">
        <v>0</v>
      </c>
      <c r="S453" s="21">
        <v>0</v>
      </c>
      <c r="T453" s="21">
        <v>7817901.8600000003</v>
      </c>
      <c r="U453" s="21">
        <v>7817901.8600000003</v>
      </c>
      <c r="V453" s="21">
        <v>0</v>
      </c>
      <c r="W453" s="17">
        <f t="shared" si="93"/>
        <v>7817901.8600000003</v>
      </c>
      <c r="X453" s="18">
        <f t="shared" si="79"/>
        <v>0</v>
      </c>
      <c r="Y453" s="18">
        <f t="shared" si="80"/>
        <v>0</v>
      </c>
      <c r="Z453" s="18">
        <f t="shared" si="81"/>
        <v>0</v>
      </c>
      <c r="AA453" s="18">
        <f t="shared" si="82"/>
        <v>0</v>
      </c>
    </row>
    <row r="454" spans="1:27" hidden="1" outlineLevel="3" x14ac:dyDescent="0.35">
      <c r="A454" s="35"/>
      <c r="B454" s="37"/>
      <c r="C454" s="36" t="s">
        <v>492</v>
      </c>
      <c r="D454" s="37"/>
      <c r="E454" s="37"/>
      <c r="F454" s="37"/>
      <c r="G454" s="37"/>
      <c r="H454" s="37"/>
      <c r="I454" s="37"/>
      <c r="J454" s="38"/>
      <c r="K454" s="39">
        <f t="shared" ref="K454:W454" si="94">SUBTOTAL(9,K447:K453)</f>
        <v>261887322</v>
      </c>
      <c r="L454" s="39">
        <f t="shared" si="94"/>
        <v>260824738.86000001</v>
      </c>
      <c r="M454" s="39">
        <f t="shared" si="94"/>
        <v>0</v>
      </c>
      <c r="N454" s="39">
        <f t="shared" si="94"/>
        <v>260824738.86000001</v>
      </c>
      <c r="O454" s="39">
        <f t="shared" si="94"/>
        <v>0</v>
      </c>
      <c r="P454" s="39">
        <f t="shared" si="94"/>
        <v>30465743.690000005</v>
      </c>
      <c r="Q454" s="39">
        <f t="shared" si="94"/>
        <v>30404446.759999998</v>
      </c>
      <c r="R454" s="39">
        <f t="shared" si="94"/>
        <v>173775542.16000003</v>
      </c>
      <c r="S454" s="39">
        <f t="shared" si="94"/>
        <v>173356509.53</v>
      </c>
      <c r="T454" s="39">
        <f t="shared" si="94"/>
        <v>26179006.249999996</v>
      </c>
      <c r="U454" s="39">
        <f t="shared" si="94"/>
        <v>26179006.249999996</v>
      </c>
      <c r="V454" s="39">
        <f t="shared" si="94"/>
        <v>14203621.439999999</v>
      </c>
      <c r="W454" s="40">
        <f t="shared" si="94"/>
        <v>26179006.249999996</v>
      </c>
      <c r="X454" s="41">
        <f t="shared" ref="X454:X516" si="95">+IF(L454=0,0,R454/L454)</f>
        <v>0.66625406362728334</v>
      </c>
      <c r="Y454" s="41">
        <f t="shared" ref="Y454:Y516" si="96">+IF(N454=0,0,R454/N454)</f>
        <v>0.66625406362728334</v>
      </c>
      <c r="Z454" s="41">
        <f t="shared" ref="Z454:Z516" si="97">+IF(N454=0,0,(O454+P454+Q454)/N454)</f>
        <v>0.23337583204740642</v>
      </c>
      <c r="AA454" s="41">
        <f t="shared" ref="AA454:AA516" si="98">+Y454+Z454</f>
        <v>0.89962989567468976</v>
      </c>
    </row>
    <row r="455" spans="1:27" hidden="1" outlineLevel="4" x14ac:dyDescent="0.35">
      <c r="A455" s="14" t="s">
        <v>339</v>
      </c>
      <c r="B455" s="14" t="s">
        <v>29</v>
      </c>
      <c r="C455" s="14" t="s">
        <v>95</v>
      </c>
      <c r="D455" s="14" t="s">
        <v>343</v>
      </c>
      <c r="E455" s="14" t="s">
        <v>32</v>
      </c>
      <c r="F455" s="14" t="s">
        <v>33</v>
      </c>
      <c r="G455" s="14" t="s">
        <v>69</v>
      </c>
      <c r="H455" s="14" t="s">
        <v>35</v>
      </c>
      <c r="I455" s="14" t="s">
        <v>30</v>
      </c>
      <c r="J455" s="20" t="s">
        <v>344</v>
      </c>
      <c r="K455" s="21">
        <v>2567518</v>
      </c>
      <c r="L455" s="21">
        <v>1667745</v>
      </c>
      <c r="M455" s="21">
        <v>0</v>
      </c>
      <c r="N455" s="16">
        <f t="shared" si="92"/>
        <v>1667745</v>
      </c>
      <c r="O455" s="21">
        <v>0</v>
      </c>
      <c r="P455" s="21">
        <v>0</v>
      </c>
      <c r="Q455" s="21">
        <v>0</v>
      </c>
      <c r="R455" s="21">
        <v>1667744.4</v>
      </c>
      <c r="S455" s="21">
        <v>1667744.4</v>
      </c>
      <c r="T455" s="21">
        <v>0.6</v>
      </c>
      <c r="U455" s="21">
        <v>0.6</v>
      </c>
      <c r="V455" s="21">
        <v>0</v>
      </c>
      <c r="W455" s="17">
        <f t="shared" si="93"/>
        <v>0.6</v>
      </c>
      <c r="X455" s="18">
        <f t="shared" si="95"/>
        <v>0.99999964023276933</v>
      </c>
      <c r="Y455" s="18">
        <f t="shared" si="96"/>
        <v>0.99999964023276933</v>
      </c>
      <c r="Z455" s="18">
        <f t="shared" si="97"/>
        <v>0</v>
      </c>
      <c r="AA455" s="18">
        <f t="shared" si="98"/>
        <v>0.99999964023276933</v>
      </c>
    </row>
    <row r="456" spans="1:27" hidden="1" outlineLevel="4" x14ac:dyDescent="0.35">
      <c r="A456" s="14" t="s">
        <v>339</v>
      </c>
      <c r="B456" s="14" t="s">
        <v>29</v>
      </c>
      <c r="C456" s="14" t="s">
        <v>95</v>
      </c>
      <c r="D456" s="14" t="s">
        <v>317</v>
      </c>
      <c r="E456" s="14" t="s">
        <v>32</v>
      </c>
      <c r="F456" s="14" t="s">
        <v>33</v>
      </c>
      <c r="G456" s="14" t="s">
        <v>69</v>
      </c>
      <c r="H456" s="14" t="s">
        <v>35</v>
      </c>
      <c r="I456" s="14" t="s">
        <v>30</v>
      </c>
      <c r="J456" s="20" t="s">
        <v>318</v>
      </c>
      <c r="K456" s="21">
        <v>1148607</v>
      </c>
      <c r="L456" s="21">
        <v>1148607</v>
      </c>
      <c r="M456" s="21">
        <v>0</v>
      </c>
      <c r="N456" s="16">
        <f t="shared" si="92"/>
        <v>1148607</v>
      </c>
      <c r="O456" s="21">
        <v>0</v>
      </c>
      <c r="P456" s="21">
        <v>0</v>
      </c>
      <c r="Q456" s="21">
        <v>0</v>
      </c>
      <c r="R456" s="21">
        <v>933030.28</v>
      </c>
      <c r="S456" s="21">
        <v>933030.28</v>
      </c>
      <c r="T456" s="21">
        <v>215576.72</v>
      </c>
      <c r="U456" s="21">
        <v>215576.72</v>
      </c>
      <c r="V456" s="21">
        <v>0</v>
      </c>
      <c r="W456" s="17">
        <f t="shared" si="93"/>
        <v>215576.72</v>
      </c>
      <c r="X456" s="18">
        <f t="shared" si="95"/>
        <v>0.81231463851430474</v>
      </c>
      <c r="Y456" s="18">
        <f t="shared" si="96"/>
        <v>0.81231463851430474</v>
      </c>
      <c r="Z456" s="18">
        <f t="shared" si="97"/>
        <v>0</v>
      </c>
      <c r="AA456" s="18">
        <f t="shared" si="98"/>
        <v>0.81231463851430474</v>
      </c>
    </row>
    <row r="457" spans="1:27" hidden="1" outlineLevel="4" x14ac:dyDescent="0.35">
      <c r="A457" s="14" t="s">
        <v>339</v>
      </c>
      <c r="B457" s="14" t="s">
        <v>29</v>
      </c>
      <c r="C457" s="14" t="s">
        <v>95</v>
      </c>
      <c r="D457" s="14" t="s">
        <v>345</v>
      </c>
      <c r="E457" s="14" t="s">
        <v>32</v>
      </c>
      <c r="F457" s="14" t="s">
        <v>33</v>
      </c>
      <c r="G457" s="14" t="s">
        <v>69</v>
      </c>
      <c r="H457" s="14" t="s">
        <v>35</v>
      </c>
      <c r="I457" s="14" t="s">
        <v>30</v>
      </c>
      <c r="J457" s="20" t="s">
        <v>346</v>
      </c>
      <c r="K457" s="21">
        <v>2092009</v>
      </c>
      <c r="L457" s="21">
        <v>2089484</v>
      </c>
      <c r="M457" s="21">
        <v>0</v>
      </c>
      <c r="N457" s="16">
        <f t="shared" si="92"/>
        <v>2089484</v>
      </c>
      <c r="O457" s="21">
        <v>0</v>
      </c>
      <c r="P457" s="21">
        <v>0</v>
      </c>
      <c r="Q457" s="21">
        <v>0</v>
      </c>
      <c r="R457" s="21">
        <v>2086081.7</v>
      </c>
      <c r="S457" s="21">
        <v>2086081.7</v>
      </c>
      <c r="T457" s="21">
        <v>3402.3</v>
      </c>
      <c r="U457" s="21">
        <v>3402.3</v>
      </c>
      <c r="V457" s="21">
        <v>0</v>
      </c>
      <c r="W457" s="17">
        <f t="shared" si="93"/>
        <v>3402.3</v>
      </c>
      <c r="X457" s="18">
        <f t="shared" si="95"/>
        <v>0.99837170325305191</v>
      </c>
      <c r="Y457" s="18">
        <f t="shared" si="96"/>
        <v>0.99837170325305191</v>
      </c>
      <c r="Z457" s="18">
        <f t="shared" si="97"/>
        <v>0</v>
      </c>
      <c r="AA457" s="18">
        <f t="shared" si="98"/>
        <v>0.99837170325305191</v>
      </c>
    </row>
    <row r="458" spans="1:27" hidden="1" outlineLevel="4" x14ac:dyDescent="0.35">
      <c r="A458" s="14" t="s">
        <v>339</v>
      </c>
      <c r="B458" s="14" t="s">
        <v>29</v>
      </c>
      <c r="C458" s="14" t="s">
        <v>95</v>
      </c>
      <c r="D458" s="14" t="s">
        <v>237</v>
      </c>
      <c r="E458" s="14" t="s">
        <v>32</v>
      </c>
      <c r="F458" s="14" t="s">
        <v>33</v>
      </c>
      <c r="G458" s="14" t="s">
        <v>69</v>
      </c>
      <c r="H458" s="14" t="s">
        <v>35</v>
      </c>
      <c r="I458" s="14" t="s">
        <v>30</v>
      </c>
      <c r="J458" s="20" t="s">
        <v>238</v>
      </c>
      <c r="K458" s="21">
        <v>790000</v>
      </c>
      <c r="L458" s="21">
        <v>790000</v>
      </c>
      <c r="M458" s="21">
        <v>0</v>
      </c>
      <c r="N458" s="16">
        <f t="shared" si="92"/>
        <v>790000</v>
      </c>
      <c r="O458" s="21">
        <v>0</v>
      </c>
      <c r="P458" s="21">
        <v>0</v>
      </c>
      <c r="Q458" s="21">
        <v>0</v>
      </c>
      <c r="R458" s="21">
        <v>627226.93000000005</v>
      </c>
      <c r="S458" s="21">
        <v>627226.93000000005</v>
      </c>
      <c r="T458" s="21">
        <v>162773.07</v>
      </c>
      <c r="U458" s="21">
        <v>162773.07</v>
      </c>
      <c r="V458" s="21">
        <v>0</v>
      </c>
      <c r="W458" s="17">
        <f t="shared" si="93"/>
        <v>162773.07</v>
      </c>
      <c r="X458" s="18">
        <f t="shared" si="95"/>
        <v>0.7939581392405064</v>
      </c>
      <c r="Y458" s="18">
        <f t="shared" si="96"/>
        <v>0.7939581392405064</v>
      </c>
      <c r="Z458" s="18">
        <f t="shared" si="97"/>
        <v>0</v>
      </c>
      <c r="AA458" s="18">
        <f t="shared" si="98"/>
        <v>0.7939581392405064</v>
      </c>
    </row>
    <row r="459" spans="1:27" hidden="1" outlineLevel="4" x14ac:dyDescent="0.35">
      <c r="A459" s="14" t="s">
        <v>339</v>
      </c>
      <c r="B459" s="14" t="s">
        <v>29</v>
      </c>
      <c r="C459" s="14" t="s">
        <v>95</v>
      </c>
      <c r="D459" s="14" t="s">
        <v>239</v>
      </c>
      <c r="E459" s="14" t="s">
        <v>32</v>
      </c>
      <c r="F459" s="14" t="s">
        <v>33</v>
      </c>
      <c r="G459" s="14" t="s">
        <v>69</v>
      </c>
      <c r="H459" s="14" t="s">
        <v>35</v>
      </c>
      <c r="I459" s="14" t="s">
        <v>30</v>
      </c>
      <c r="J459" s="20" t="s">
        <v>240</v>
      </c>
      <c r="K459" s="21">
        <v>59447</v>
      </c>
      <c r="L459" s="21">
        <v>59447</v>
      </c>
      <c r="M459" s="21">
        <v>0</v>
      </c>
      <c r="N459" s="16">
        <f t="shared" si="92"/>
        <v>59447</v>
      </c>
      <c r="O459" s="21">
        <v>0</v>
      </c>
      <c r="P459" s="21">
        <v>0</v>
      </c>
      <c r="Q459" s="21">
        <v>0</v>
      </c>
      <c r="R459" s="21">
        <v>0</v>
      </c>
      <c r="S459" s="21">
        <v>0</v>
      </c>
      <c r="T459" s="21">
        <v>59447</v>
      </c>
      <c r="U459" s="21">
        <v>59447</v>
      </c>
      <c r="V459" s="21">
        <v>0</v>
      </c>
      <c r="W459" s="17">
        <f t="shared" si="93"/>
        <v>59447</v>
      </c>
      <c r="X459" s="18">
        <f t="shared" si="95"/>
        <v>0</v>
      </c>
      <c r="Y459" s="18">
        <f t="shared" si="96"/>
        <v>0</v>
      </c>
      <c r="Z459" s="18">
        <f t="shared" si="97"/>
        <v>0</v>
      </c>
      <c r="AA459" s="18">
        <f t="shared" si="98"/>
        <v>0</v>
      </c>
    </row>
    <row r="460" spans="1:27" hidden="1" outlineLevel="4" x14ac:dyDescent="0.35">
      <c r="A460" s="14" t="s">
        <v>339</v>
      </c>
      <c r="B460" s="14" t="s">
        <v>29</v>
      </c>
      <c r="C460" s="19" t="s">
        <v>95</v>
      </c>
      <c r="D460" s="14" t="s">
        <v>98</v>
      </c>
      <c r="E460" s="14" t="s">
        <v>32</v>
      </c>
      <c r="F460" s="14" t="s">
        <v>33</v>
      </c>
      <c r="G460" s="14" t="s">
        <v>69</v>
      </c>
      <c r="H460" s="14" t="s">
        <v>35</v>
      </c>
      <c r="I460" s="14" t="s">
        <v>30</v>
      </c>
      <c r="J460" s="20" t="s">
        <v>99</v>
      </c>
      <c r="K460" s="21">
        <v>12439883</v>
      </c>
      <c r="L460" s="21">
        <v>11267331</v>
      </c>
      <c r="M460" s="21">
        <v>0</v>
      </c>
      <c r="N460" s="16">
        <f t="shared" si="92"/>
        <v>11267331</v>
      </c>
      <c r="O460" s="21">
        <v>0</v>
      </c>
      <c r="P460" s="21">
        <v>0</v>
      </c>
      <c r="Q460" s="21">
        <v>0</v>
      </c>
      <c r="R460" s="21">
        <v>5144766.55</v>
      </c>
      <c r="S460" s="21">
        <v>5144766.55</v>
      </c>
      <c r="T460" s="21">
        <v>6122564.4500000002</v>
      </c>
      <c r="U460" s="21">
        <v>6122564.4500000002</v>
      </c>
      <c r="V460" s="21">
        <v>6122564.4500000002</v>
      </c>
      <c r="W460" s="17">
        <f t="shared" si="93"/>
        <v>6122564.4500000002</v>
      </c>
      <c r="X460" s="18">
        <f t="shared" si="95"/>
        <v>0.45660916059002793</v>
      </c>
      <c r="Y460" s="18">
        <f t="shared" si="96"/>
        <v>0.45660916059002793</v>
      </c>
      <c r="Z460" s="18">
        <f t="shared" si="97"/>
        <v>0</v>
      </c>
      <c r="AA460" s="18">
        <f t="shared" si="98"/>
        <v>0.45660916059002793</v>
      </c>
    </row>
    <row r="461" spans="1:27" hidden="1" outlineLevel="4" x14ac:dyDescent="0.35">
      <c r="A461" s="14" t="s">
        <v>339</v>
      </c>
      <c r="B461" s="14" t="s">
        <v>29</v>
      </c>
      <c r="C461" s="14" t="s">
        <v>95</v>
      </c>
      <c r="D461" s="14" t="s">
        <v>243</v>
      </c>
      <c r="E461" s="14" t="s">
        <v>32</v>
      </c>
      <c r="F461" s="14" t="s">
        <v>33</v>
      </c>
      <c r="G461" s="14" t="s">
        <v>69</v>
      </c>
      <c r="H461" s="14" t="s">
        <v>35</v>
      </c>
      <c r="I461" s="14" t="s">
        <v>30</v>
      </c>
      <c r="J461" s="20" t="s">
        <v>244</v>
      </c>
      <c r="K461" s="21">
        <v>750000</v>
      </c>
      <c r="L461" s="21">
        <v>750000</v>
      </c>
      <c r="M461" s="21">
        <v>0</v>
      </c>
      <c r="N461" s="16">
        <f t="shared" si="92"/>
        <v>750000</v>
      </c>
      <c r="O461" s="21">
        <v>0</v>
      </c>
      <c r="P461" s="21">
        <v>0</v>
      </c>
      <c r="Q461" s="21">
        <v>0</v>
      </c>
      <c r="R461" s="21">
        <v>729756.2</v>
      </c>
      <c r="S461" s="21">
        <v>729756.2</v>
      </c>
      <c r="T461" s="21">
        <v>20243.8</v>
      </c>
      <c r="U461" s="21">
        <v>20243.8</v>
      </c>
      <c r="V461" s="21">
        <v>0</v>
      </c>
      <c r="W461" s="17">
        <f t="shared" si="93"/>
        <v>20243.8</v>
      </c>
      <c r="X461" s="18">
        <f t="shared" si="95"/>
        <v>0.97300826666666662</v>
      </c>
      <c r="Y461" s="18">
        <f t="shared" si="96"/>
        <v>0.97300826666666662</v>
      </c>
      <c r="Z461" s="18">
        <f t="shared" si="97"/>
        <v>0</v>
      </c>
      <c r="AA461" s="18">
        <f t="shared" si="98"/>
        <v>0.97300826666666662</v>
      </c>
    </row>
    <row r="462" spans="1:27" hidden="1" outlineLevel="4" x14ac:dyDescent="0.35">
      <c r="A462" s="14" t="s">
        <v>339</v>
      </c>
      <c r="B462" s="14" t="s">
        <v>29</v>
      </c>
      <c r="C462" s="14" t="s">
        <v>95</v>
      </c>
      <c r="D462" s="14" t="s">
        <v>245</v>
      </c>
      <c r="E462" s="14" t="s">
        <v>32</v>
      </c>
      <c r="F462" s="14" t="s">
        <v>33</v>
      </c>
      <c r="G462" s="14" t="s">
        <v>69</v>
      </c>
      <c r="H462" s="14" t="s">
        <v>35</v>
      </c>
      <c r="I462" s="14" t="s">
        <v>30</v>
      </c>
      <c r="J462" s="20" t="s">
        <v>246</v>
      </c>
      <c r="K462" s="21">
        <v>1279133</v>
      </c>
      <c r="L462" s="21">
        <v>1279133</v>
      </c>
      <c r="M462" s="21">
        <v>0</v>
      </c>
      <c r="N462" s="16">
        <f t="shared" si="92"/>
        <v>1279133</v>
      </c>
      <c r="O462" s="21">
        <v>0</v>
      </c>
      <c r="P462" s="21">
        <v>0</v>
      </c>
      <c r="Q462" s="21">
        <v>0</v>
      </c>
      <c r="R462" s="21">
        <v>1143215.3999999999</v>
      </c>
      <c r="S462" s="21">
        <v>1143215.3999999999</v>
      </c>
      <c r="T462" s="21">
        <v>135917.6</v>
      </c>
      <c r="U462" s="21">
        <v>135917.6</v>
      </c>
      <c r="V462" s="21">
        <v>0</v>
      </c>
      <c r="W462" s="17">
        <f t="shared" si="93"/>
        <v>135917.6</v>
      </c>
      <c r="X462" s="18">
        <f t="shared" si="95"/>
        <v>0.89374240208015887</v>
      </c>
      <c r="Y462" s="18">
        <f t="shared" si="96"/>
        <v>0.89374240208015887</v>
      </c>
      <c r="Z462" s="18">
        <f t="shared" si="97"/>
        <v>0</v>
      </c>
      <c r="AA462" s="18">
        <f t="shared" si="98"/>
        <v>0.89374240208015887</v>
      </c>
    </row>
    <row r="463" spans="1:27" hidden="1" outlineLevel="4" x14ac:dyDescent="0.35">
      <c r="A463" s="14" t="s">
        <v>339</v>
      </c>
      <c r="B463" s="14" t="s">
        <v>29</v>
      </c>
      <c r="C463" s="14" t="s">
        <v>95</v>
      </c>
      <c r="D463" s="14" t="s">
        <v>247</v>
      </c>
      <c r="E463" s="14" t="s">
        <v>32</v>
      </c>
      <c r="F463" s="14" t="s">
        <v>33</v>
      </c>
      <c r="G463" s="14" t="s">
        <v>69</v>
      </c>
      <c r="H463" s="14" t="s">
        <v>35</v>
      </c>
      <c r="I463" s="14" t="s">
        <v>30</v>
      </c>
      <c r="J463" s="20" t="s">
        <v>248</v>
      </c>
      <c r="K463" s="21">
        <v>2760027</v>
      </c>
      <c r="L463" s="21">
        <v>2760027</v>
      </c>
      <c r="M463" s="21">
        <v>0</v>
      </c>
      <c r="N463" s="16">
        <f t="shared" si="92"/>
        <v>2760027</v>
      </c>
      <c r="O463" s="21">
        <v>0</v>
      </c>
      <c r="P463" s="21">
        <v>0</v>
      </c>
      <c r="Q463" s="21">
        <v>0</v>
      </c>
      <c r="R463" s="21">
        <v>1785800.72</v>
      </c>
      <c r="S463" s="21">
        <v>1785800.72</v>
      </c>
      <c r="T463" s="21">
        <v>974226.28</v>
      </c>
      <c r="U463" s="21">
        <v>974226.28</v>
      </c>
      <c r="V463" s="21">
        <v>0</v>
      </c>
      <c r="W463" s="17">
        <f t="shared" si="93"/>
        <v>974226.28</v>
      </c>
      <c r="X463" s="18">
        <f t="shared" si="95"/>
        <v>0.6470229168047994</v>
      </c>
      <c r="Y463" s="18">
        <f t="shared" si="96"/>
        <v>0.6470229168047994</v>
      </c>
      <c r="Z463" s="18">
        <f t="shared" si="97"/>
        <v>0</v>
      </c>
      <c r="AA463" s="18">
        <f t="shared" si="98"/>
        <v>0.6470229168047994</v>
      </c>
    </row>
    <row r="464" spans="1:27" hidden="1" outlineLevel="4" x14ac:dyDescent="0.35">
      <c r="A464" s="14" t="s">
        <v>339</v>
      </c>
      <c r="B464" s="14" t="s">
        <v>29</v>
      </c>
      <c r="C464" s="19" t="s">
        <v>95</v>
      </c>
      <c r="D464" s="14" t="s">
        <v>249</v>
      </c>
      <c r="E464" s="14" t="s">
        <v>32</v>
      </c>
      <c r="F464" s="14" t="s">
        <v>33</v>
      </c>
      <c r="G464" s="14" t="s">
        <v>69</v>
      </c>
      <c r="H464" s="14" t="s">
        <v>35</v>
      </c>
      <c r="I464" s="14" t="s">
        <v>30</v>
      </c>
      <c r="J464" s="20" t="s">
        <v>250</v>
      </c>
      <c r="K464" s="21">
        <v>206500</v>
      </c>
      <c r="L464" s="21">
        <v>1379052</v>
      </c>
      <c r="M464" s="21">
        <v>0</v>
      </c>
      <c r="N464" s="16">
        <f t="shared" si="92"/>
        <v>1379052</v>
      </c>
      <c r="O464" s="21">
        <v>0</v>
      </c>
      <c r="P464" s="21">
        <v>0</v>
      </c>
      <c r="Q464" s="21">
        <v>0</v>
      </c>
      <c r="R464" s="21">
        <v>1379052</v>
      </c>
      <c r="S464" s="21">
        <v>1379052</v>
      </c>
      <c r="T464" s="21">
        <v>0</v>
      </c>
      <c r="U464" s="21">
        <v>0</v>
      </c>
      <c r="V464" s="21">
        <v>0</v>
      </c>
      <c r="W464" s="17">
        <f t="shared" si="93"/>
        <v>0</v>
      </c>
      <c r="X464" s="18">
        <f t="shared" si="95"/>
        <v>1</v>
      </c>
      <c r="Y464" s="18">
        <f t="shared" si="96"/>
        <v>1</v>
      </c>
      <c r="Z464" s="18">
        <f t="shared" si="97"/>
        <v>0</v>
      </c>
      <c r="AA464" s="18">
        <f t="shared" si="98"/>
        <v>1</v>
      </c>
    </row>
    <row r="465" spans="1:27" hidden="1" outlineLevel="4" x14ac:dyDescent="0.35">
      <c r="A465" s="14" t="s">
        <v>339</v>
      </c>
      <c r="B465" s="14" t="s">
        <v>29</v>
      </c>
      <c r="C465" s="14" t="s">
        <v>95</v>
      </c>
      <c r="D465" s="14" t="s">
        <v>252</v>
      </c>
      <c r="E465" s="14" t="s">
        <v>32</v>
      </c>
      <c r="F465" s="14" t="s">
        <v>33</v>
      </c>
      <c r="G465" s="14" t="s">
        <v>69</v>
      </c>
      <c r="H465" s="14" t="s">
        <v>35</v>
      </c>
      <c r="I465" s="14" t="s">
        <v>30</v>
      </c>
      <c r="J465" s="20" t="s">
        <v>253</v>
      </c>
      <c r="K465" s="21">
        <v>30605094</v>
      </c>
      <c r="L465" s="21">
        <v>23147555</v>
      </c>
      <c r="M465" s="21">
        <v>0</v>
      </c>
      <c r="N465" s="16">
        <f t="shared" si="92"/>
        <v>23147555</v>
      </c>
      <c r="O465" s="21">
        <v>0</v>
      </c>
      <c r="P465" s="21">
        <v>2585244.5099999998</v>
      </c>
      <c r="Q465" s="21">
        <v>3565584.87</v>
      </c>
      <c r="R465" s="21">
        <v>16980881.879999999</v>
      </c>
      <c r="S465" s="21">
        <v>16980881.879999999</v>
      </c>
      <c r="T465" s="21">
        <v>15843.74</v>
      </c>
      <c r="U465" s="21">
        <v>15843.74</v>
      </c>
      <c r="V465" s="21">
        <v>0</v>
      </c>
      <c r="W465" s="17">
        <f t="shared" si="93"/>
        <v>15843.74</v>
      </c>
      <c r="X465" s="18">
        <f t="shared" si="95"/>
        <v>0.73359289480033629</v>
      </c>
      <c r="Y465" s="18">
        <f t="shared" si="96"/>
        <v>0.73359289480033629</v>
      </c>
      <c r="Z465" s="18">
        <f t="shared" si="97"/>
        <v>0.26572263809287849</v>
      </c>
      <c r="AA465" s="18">
        <f t="shared" si="98"/>
        <v>0.99931553289321484</v>
      </c>
    </row>
    <row r="466" spans="1:27" hidden="1" outlineLevel="4" x14ac:dyDescent="0.35">
      <c r="A466" s="14" t="s">
        <v>339</v>
      </c>
      <c r="B466" s="14" t="s">
        <v>29</v>
      </c>
      <c r="C466" s="14" t="s">
        <v>95</v>
      </c>
      <c r="D466" s="14" t="s">
        <v>254</v>
      </c>
      <c r="E466" s="14" t="s">
        <v>32</v>
      </c>
      <c r="F466" s="14" t="s">
        <v>33</v>
      </c>
      <c r="G466" s="14" t="s">
        <v>69</v>
      </c>
      <c r="H466" s="14" t="s">
        <v>35</v>
      </c>
      <c r="I466" s="14" t="s">
        <v>30</v>
      </c>
      <c r="J466" s="20" t="s">
        <v>255</v>
      </c>
      <c r="K466" s="21">
        <v>275565</v>
      </c>
      <c r="L466" s="21">
        <v>275565</v>
      </c>
      <c r="M466" s="21">
        <v>0</v>
      </c>
      <c r="N466" s="16">
        <f t="shared" si="92"/>
        <v>275565</v>
      </c>
      <c r="O466" s="21">
        <v>0</v>
      </c>
      <c r="P466" s="21">
        <v>0</v>
      </c>
      <c r="Q466" s="21">
        <v>0</v>
      </c>
      <c r="R466" s="21">
        <v>143950</v>
      </c>
      <c r="S466" s="21">
        <v>0</v>
      </c>
      <c r="T466" s="21">
        <v>131615</v>
      </c>
      <c r="U466" s="21">
        <v>131615</v>
      </c>
      <c r="V466" s="21">
        <v>0</v>
      </c>
      <c r="W466" s="17">
        <f t="shared" si="93"/>
        <v>131615</v>
      </c>
      <c r="X466" s="18">
        <f t="shared" si="95"/>
        <v>0.52238128935096984</v>
      </c>
      <c r="Y466" s="18">
        <f t="shared" si="96"/>
        <v>0.52238128935096984</v>
      </c>
      <c r="Z466" s="18">
        <f t="shared" si="97"/>
        <v>0</v>
      </c>
      <c r="AA466" s="18">
        <f t="shared" si="98"/>
        <v>0.52238128935096984</v>
      </c>
    </row>
    <row r="467" spans="1:27" hidden="1" outlineLevel="4" x14ac:dyDescent="0.35">
      <c r="A467" s="14" t="s">
        <v>339</v>
      </c>
      <c r="B467" s="14" t="s">
        <v>29</v>
      </c>
      <c r="C467" s="14" t="s">
        <v>95</v>
      </c>
      <c r="D467" s="14" t="s">
        <v>100</v>
      </c>
      <c r="E467" s="14" t="s">
        <v>32</v>
      </c>
      <c r="F467" s="14" t="s">
        <v>33</v>
      </c>
      <c r="G467" s="14" t="s">
        <v>69</v>
      </c>
      <c r="H467" s="14" t="s">
        <v>35</v>
      </c>
      <c r="I467" s="14" t="s">
        <v>30</v>
      </c>
      <c r="J467" s="20" t="s">
        <v>101</v>
      </c>
      <c r="K467" s="21">
        <v>54656788</v>
      </c>
      <c r="L467" s="21">
        <v>54656788</v>
      </c>
      <c r="M467" s="21">
        <v>0</v>
      </c>
      <c r="N467" s="16">
        <f t="shared" si="92"/>
        <v>54656788</v>
      </c>
      <c r="O467" s="21">
        <v>0</v>
      </c>
      <c r="P467" s="21">
        <v>521551.5</v>
      </c>
      <c r="Q467" s="21">
        <v>0</v>
      </c>
      <c r="R467" s="21">
        <v>48916412.049999997</v>
      </c>
      <c r="S467" s="21">
        <v>48916412.049999997</v>
      </c>
      <c r="T467" s="21">
        <v>5218824.45</v>
      </c>
      <c r="U467" s="21">
        <v>5218824.45</v>
      </c>
      <c r="V467" s="21">
        <v>0</v>
      </c>
      <c r="W467" s="17">
        <f t="shared" si="93"/>
        <v>5218824.45</v>
      </c>
      <c r="X467" s="18">
        <f t="shared" si="95"/>
        <v>0.89497414392517904</v>
      </c>
      <c r="Y467" s="18">
        <f t="shared" si="96"/>
        <v>0.89497414392517904</v>
      </c>
      <c r="Z467" s="18">
        <f t="shared" si="97"/>
        <v>9.5423005830492635E-3</v>
      </c>
      <c r="AA467" s="18">
        <f t="shared" si="98"/>
        <v>0.90451644450822832</v>
      </c>
    </row>
    <row r="468" spans="1:27" hidden="1" outlineLevel="4" x14ac:dyDescent="0.35">
      <c r="A468" s="14" t="s">
        <v>339</v>
      </c>
      <c r="B468" s="14" t="s">
        <v>29</v>
      </c>
      <c r="C468" s="14" t="s">
        <v>95</v>
      </c>
      <c r="D468" s="14" t="s">
        <v>256</v>
      </c>
      <c r="E468" s="14" t="s">
        <v>32</v>
      </c>
      <c r="F468" s="14" t="s">
        <v>33</v>
      </c>
      <c r="G468" s="14" t="s">
        <v>69</v>
      </c>
      <c r="H468" s="14" t="s">
        <v>35</v>
      </c>
      <c r="I468" s="14" t="s">
        <v>30</v>
      </c>
      <c r="J468" s="20" t="s">
        <v>257</v>
      </c>
      <c r="K468" s="21">
        <v>11353924</v>
      </c>
      <c r="L468" s="21">
        <v>10753924</v>
      </c>
      <c r="M468" s="21">
        <v>0</v>
      </c>
      <c r="N468" s="16">
        <f t="shared" si="92"/>
        <v>10753924</v>
      </c>
      <c r="O468" s="21">
        <v>0</v>
      </c>
      <c r="P468" s="21">
        <v>3454410</v>
      </c>
      <c r="Q468" s="21">
        <v>0</v>
      </c>
      <c r="R468" s="21">
        <v>0</v>
      </c>
      <c r="S468" s="21">
        <v>0</v>
      </c>
      <c r="T468" s="21">
        <v>7299514</v>
      </c>
      <c r="U468" s="21">
        <v>7299514</v>
      </c>
      <c r="V468" s="21">
        <v>7206714</v>
      </c>
      <c r="W468" s="17">
        <f t="shared" si="93"/>
        <v>7299514</v>
      </c>
      <c r="X468" s="18">
        <f t="shared" si="95"/>
        <v>0</v>
      </c>
      <c r="Y468" s="18">
        <f t="shared" si="96"/>
        <v>0</v>
      </c>
      <c r="Z468" s="18">
        <f t="shared" si="97"/>
        <v>0.32122321117389335</v>
      </c>
      <c r="AA468" s="18">
        <f t="shared" si="98"/>
        <v>0.32122321117389335</v>
      </c>
    </row>
    <row r="469" spans="1:27" hidden="1" outlineLevel="4" x14ac:dyDescent="0.35">
      <c r="A469" s="14" t="s">
        <v>339</v>
      </c>
      <c r="B469" s="14" t="s">
        <v>29</v>
      </c>
      <c r="C469" s="14" t="s">
        <v>95</v>
      </c>
      <c r="D469" s="14" t="s">
        <v>258</v>
      </c>
      <c r="E469" s="14" t="s">
        <v>32</v>
      </c>
      <c r="F469" s="14" t="s">
        <v>33</v>
      </c>
      <c r="G469" s="14" t="s">
        <v>69</v>
      </c>
      <c r="H469" s="14" t="s">
        <v>35</v>
      </c>
      <c r="I469" s="14" t="s">
        <v>30</v>
      </c>
      <c r="J469" s="20" t="s">
        <v>259</v>
      </c>
      <c r="K469" s="21">
        <v>0</v>
      </c>
      <c r="L469" s="21">
        <v>18397999</v>
      </c>
      <c r="M469" s="21">
        <v>0</v>
      </c>
      <c r="N469" s="16">
        <f t="shared" si="92"/>
        <v>18397999</v>
      </c>
      <c r="O469" s="21">
        <v>0</v>
      </c>
      <c r="P469" s="21">
        <v>8795776.5</v>
      </c>
      <c r="Q469" s="21">
        <v>0</v>
      </c>
      <c r="R469" s="21">
        <v>9516419.6999999993</v>
      </c>
      <c r="S469" s="21">
        <v>9022609.6999999993</v>
      </c>
      <c r="T469" s="21">
        <v>85802.8</v>
      </c>
      <c r="U469" s="21">
        <v>85802.8</v>
      </c>
      <c r="V469" s="21">
        <v>0</v>
      </c>
      <c r="W469" s="17">
        <f t="shared" si="93"/>
        <v>85802.8</v>
      </c>
      <c r="X469" s="18">
        <f t="shared" si="95"/>
        <v>0.51725297408701887</v>
      </c>
      <c r="Y469" s="18">
        <f t="shared" si="96"/>
        <v>0.51725297408701887</v>
      </c>
      <c r="Z469" s="18">
        <f t="shared" si="97"/>
        <v>0.4780833230831244</v>
      </c>
      <c r="AA469" s="18">
        <f t="shared" si="98"/>
        <v>0.99533629717014327</v>
      </c>
    </row>
    <row r="470" spans="1:27" hidden="1" outlineLevel="4" x14ac:dyDescent="0.35">
      <c r="A470" s="14" t="s">
        <v>339</v>
      </c>
      <c r="B470" s="14" t="s">
        <v>29</v>
      </c>
      <c r="C470" s="19" t="s">
        <v>95</v>
      </c>
      <c r="D470" s="14" t="s">
        <v>260</v>
      </c>
      <c r="E470" s="14" t="s">
        <v>32</v>
      </c>
      <c r="F470" s="14" t="s">
        <v>33</v>
      </c>
      <c r="G470" s="14" t="s">
        <v>69</v>
      </c>
      <c r="H470" s="14" t="s">
        <v>35</v>
      </c>
      <c r="I470" s="14" t="s">
        <v>30</v>
      </c>
      <c r="J470" s="20" t="s">
        <v>261</v>
      </c>
      <c r="K470" s="21">
        <v>1331865</v>
      </c>
      <c r="L470" s="21">
        <v>1293998</v>
      </c>
      <c r="M470" s="21">
        <v>0</v>
      </c>
      <c r="N470" s="16">
        <f t="shared" si="92"/>
        <v>1293998</v>
      </c>
      <c r="O470" s="21">
        <v>0</v>
      </c>
      <c r="P470" s="21">
        <v>0</v>
      </c>
      <c r="Q470" s="21">
        <v>0</v>
      </c>
      <c r="R470" s="21">
        <v>826218.17</v>
      </c>
      <c r="S470" s="21">
        <v>826218.17</v>
      </c>
      <c r="T470" s="21">
        <v>467779.83</v>
      </c>
      <c r="U470" s="21">
        <v>467779.83</v>
      </c>
      <c r="V470" s="21">
        <v>0</v>
      </c>
      <c r="W470" s="17">
        <f t="shared" si="93"/>
        <v>467779.83</v>
      </c>
      <c r="X470" s="18">
        <f t="shared" si="95"/>
        <v>0.63850034544102852</v>
      </c>
      <c r="Y470" s="18">
        <f t="shared" si="96"/>
        <v>0.63850034544102852</v>
      </c>
      <c r="Z470" s="18">
        <f t="shared" si="97"/>
        <v>0</v>
      </c>
      <c r="AA470" s="18">
        <f t="shared" si="98"/>
        <v>0.63850034544102852</v>
      </c>
    </row>
    <row r="471" spans="1:27" hidden="1" outlineLevel="4" x14ac:dyDescent="0.35">
      <c r="A471" s="14" t="s">
        <v>339</v>
      </c>
      <c r="B471" s="14" t="s">
        <v>29</v>
      </c>
      <c r="C471" s="14" t="s">
        <v>95</v>
      </c>
      <c r="D471" s="14" t="s">
        <v>284</v>
      </c>
      <c r="E471" s="14" t="s">
        <v>32</v>
      </c>
      <c r="F471" s="14" t="s">
        <v>33</v>
      </c>
      <c r="G471" s="14" t="s">
        <v>69</v>
      </c>
      <c r="H471" s="14" t="s">
        <v>35</v>
      </c>
      <c r="I471" s="14" t="s">
        <v>30</v>
      </c>
      <c r="J471" s="20" t="s">
        <v>285</v>
      </c>
      <c r="K471" s="21">
        <v>1131396</v>
      </c>
      <c r="L471" s="21">
        <v>1127873</v>
      </c>
      <c r="M471" s="21">
        <v>0</v>
      </c>
      <c r="N471" s="16">
        <f t="shared" si="92"/>
        <v>1127873</v>
      </c>
      <c r="O471" s="21">
        <v>0</v>
      </c>
      <c r="P471" s="21">
        <v>0</v>
      </c>
      <c r="Q471" s="21">
        <v>0</v>
      </c>
      <c r="R471" s="21">
        <v>254672.39</v>
      </c>
      <c r="S471" s="21">
        <v>254672.39</v>
      </c>
      <c r="T471" s="21">
        <v>873200.61</v>
      </c>
      <c r="U471" s="21">
        <v>873200.61</v>
      </c>
      <c r="V471" s="21">
        <v>0</v>
      </c>
      <c r="W471" s="17">
        <f t="shared" si="93"/>
        <v>873200.61</v>
      </c>
      <c r="X471" s="18">
        <f t="shared" si="95"/>
        <v>0.22579881777469626</v>
      </c>
      <c r="Y471" s="18">
        <f t="shared" si="96"/>
        <v>0.22579881777469626</v>
      </c>
      <c r="Z471" s="18">
        <f t="shared" si="97"/>
        <v>0</v>
      </c>
      <c r="AA471" s="18">
        <f t="shared" si="98"/>
        <v>0.22579881777469626</v>
      </c>
    </row>
    <row r="472" spans="1:27" hidden="1" outlineLevel="4" x14ac:dyDescent="0.35">
      <c r="A472" s="14" t="s">
        <v>339</v>
      </c>
      <c r="B472" s="14" t="s">
        <v>29</v>
      </c>
      <c r="C472" s="14" t="s">
        <v>95</v>
      </c>
      <c r="D472" s="14" t="s">
        <v>262</v>
      </c>
      <c r="E472" s="14" t="s">
        <v>32</v>
      </c>
      <c r="F472" s="14" t="s">
        <v>33</v>
      </c>
      <c r="G472" s="14" t="s">
        <v>69</v>
      </c>
      <c r="H472" s="14" t="s">
        <v>35</v>
      </c>
      <c r="I472" s="14" t="s">
        <v>30</v>
      </c>
      <c r="J472" s="20" t="s">
        <v>263</v>
      </c>
      <c r="K472" s="21">
        <v>3528530</v>
      </c>
      <c r="L472" s="21">
        <v>3008720</v>
      </c>
      <c r="M472" s="21">
        <v>0</v>
      </c>
      <c r="N472" s="16">
        <f t="shared" si="92"/>
        <v>3008720</v>
      </c>
      <c r="O472" s="21">
        <v>0</v>
      </c>
      <c r="P472" s="21">
        <v>0</v>
      </c>
      <c r="Q472" s="21">
        <v>0</v>
      </c>
      <c r="R472" s="21">
        <v>1794251.29</v>
      </c>
      <c r="S472" s="21">
        <v>1794251.29</v>
      </c>
      <c r="T472" s="21">
        <v>1214468.71</v>
      </c>
      <c r="U472" s="21">
        <v>1214468.71</v>
      </c>
      <c r="V472" s="21">
        <v>0</v>
      </c>
      <c r="W472" s="17">
        <f t="shared" si="93"/>
        <v>1214468.71</v>
      </c>
      <c r="X472" s="18">
        <f t="shared" si="95"/>
        <v>0.59635037158658832</v>
      </c>
      <c r="Y472" s="18">
        <f t="shared" si="96"/>
        <v>0.59635037158658832</v>
      </c>
      <c r="Z472" s="18">
        <f t="shared" si="97"/>
        <v>0</v>
      </c>
      <c r="AA472" s="18">
        <f t="shared" si="98"/>
        <v>0.59635037158658832</v>
      </c>
    </row>
    <row r="473" spans="1:27" hidden="1" outlineLevel="3" x14ac:dyDescent="0.35">
      <c r="A473" s="35"/>
      <c r="B473" s="37"/>
      <c r="C473" s="36" t="s">
        <v>493</v>
      </c>
      <c r="D473" s="37"/>
      <c r="E473" s="37"/>
      <c r="F473" s="37"/>
      <c r="G473" s="37"/>
      <c r="H473" s="37"/>
      <c r="I473" s="37"/>
      <c r="J473" s="38"/>
      <c r="K473" s="39">
        <f t="shared" ref="K473:W473" si="99">SUBTOTAL(9,K455:K472)</f>
        <v>126976286</v>
      </c>
      <c r="L473" s="39">
        <f t="shared" si="99"/>
        <v>135853248</v>
      </c>
      <c r="M473" s="39">
        <f t="shared" si="99"/>
        <v>0</v>
      </c>
      <c r="N473" s="39">
        <f t="shared" si="99"/>
        <v>135853248</v>
      </c>
      <c r="O473" s="39">
        <f t="shared" si="99"/>
        <v>0</v>
      </c>
      <c r="P473" s="39">
        <f t="shared" si="99"/>
        <v>15356982.51</v>
      </c>
      <c r="Q473" s="39">
        <f t="shared" si="99"/>
        <v>3565584.87</v>
      </c>
      <c r="R473" s="39">
        <f t="shared" si="99"/>
        <v>93929479.660000011</v>
      </c>
      <c r="S473" s="39">
        <f t="shared" si="99"/>
        <v>93291719.660000011</v>
      </c>
      <c r="T473" s="39">
        <f t="shared" si="99"/>
        <v>23001200.960000001</v>
      </c>
      <c r="U473" s="39">
        <f t="shared" si="99"/>
        <v>23001200.960000001</v>
      </c>
      <c r="V473" s="39">
        <f t="shared" si="99"/>
        <v>13329278.449999999</v>
      </c>
      <c r="W473" s="40">
        <f t="shared" si="99"/>
        <v>23001200.960000001</v>
      </c>
      <c r="X473" s="41">
        <f t="shared" si="95"/>
        <v>0.6914040042678995</v>
      </c>
      <c r="Y473" s="41">
        <f t="shared" si="96"/>
        <v>0.6914040042678995</v>
      </c>
      <c r="Z473" s="41">
        <f t="shared" si="97"/>
        <v>0.1392868235288714</v>
      </c>
      <c r="AA473" s="41">
        <f t="shared" si="98"/>
        <v>0.83069082779677084</v>
      </c>
    </row>
    <row r="474" spans="1:27" hidden="1" outlineLevel="4" x14ac:dyDescent="0.35">
      <c r="A474" s="14" t="s">
        <v>339</v>
      </c>
      <c r="B474" s="14" t="s">
        <v>29</v>
      </c>
      <c r="C474" s="14" t="s">
        <v>102</v>
      </c>
      <c r="D474" s="14" t="s">
        <v>264</v>
      </c>
      <c r="E474" s="14" t="s">
        <v>32</v>
      </c>
      <c r="F474" s="14" t="s">
        <v>104</v>
      </c>
      <c r="G474" s="14" t="s">
        <v>105</v>
      </c>
      <c r="H474" s="14" t="s">
        <v>35</v>
      </c>
      <c r="I474" s="14" t="s">
        <v>30</v>
      </c>
      <c r="J474" s="20" t="s">
        <v>265</v>
      </c>
      <c r="K474" s="21">
        <v>625595</v>
      </c>
      <c r="L474" s="21">
        <v>614003</v>
      </c>
      <c r="M474" s="21">
        <v>0</v>
      </c>
      <c r="N474" s="16">
        <f t="shared" si="92"/>
        <v>614003</v>
      </c>
      <c r="O474" s="21">
        <v>0</v>
      </c>
      <c r="P474" s="21">
        <v>0</v>
      </c>
      <c r="Q474" s="21">
        <v>0</v>
      </c>
      <c r="R474" s="21">
        <v>279277.31</v>
      </c>
      <c r="S474" s="21">
        <v>279277.31</v>
      </c>
      <c r="T474" s="21">
        <v>334725.69</v>
      </c>
      <c r="U474" s="21">
        <v>334725.69</v>
      </c>
      <c r="V474" s="21">
        <v>0</v>
      </c>
      <c r="W474" s="17">
        <f t="shared" si="93"/>
        <v>334725.69</v>
      </c>
      <c r="X474" s="18">
        <f t="shared" si="95"/>
        <v>0.45484681670936461</v>
      </c>
      <c r="Y474" s="18">
        <f t="shared" si="96"/>
        <v>0.45484681670936461</v>
      </c>
      <c r="Z474" s="18">
        <f t="shared" si="97"/>
        <v>0</v>
      </c>
      <c r="AA474" s="18">
        <f t="shared" si="98"/>
        <v>0.45484681670936461</v>
      </c>
    </row>
    <row r="475" spans="1:27" hidden="1" outlineLevel="4" x14ac:dyDescent="0.35">
      <c r="A475" s="14" t="s">
        <v>339</v>
      </c>
      <c r="B475" s="14" t="s">
        <v>29</v>
      </c>
      <c r="C475" s="14" t="s">
        <v>102</v>
      </c>
      <c r="D475" s="14" t="s">
        <v>266</v>
      </c>
      <c r="E475" s="14" t="s">
        <v>32</v>
      </c>
      <c r="F475" s="14" t="s">
        <v>104</v>
      </c>
      <c r="G475" s="14" t="s">
        <v>105</v>
      </c>
      <c r="H475" s="14" t="s">
        <v>35</v>
      </c>
      <c r="I475" s="14" t="s">
        <v>30</v>
      </c>
      <c r="J475" s="20" t="s">
        <v>267</v>
      </c>
      <c r="K475" s="21">
        <v>1027560</v>
      </c>
      <c r="L475" s="21">
        <v>982632</v>
      </c>
      <c r="M475" s="21">
        <v>0</v>
      </c>
      <c r="N475" s="16">
        <f t="shared" si="92"/>
        <v>982632</v>
      </c>
      <c r="O475" s="21">
        <v>0</v>
      </c>
      <c r="P475" s="21">
        <v>0</v>
      </c>
      <c r="Q475" s="21">
        <v>0</v>
      </c>
      <c r="R475" s="21">
        <v>901357.59</v>
      </c>
      <c r="S475" s="21">
        <v>901357.59</v>
      </c>
      <c r="T475" s="21">
        <v>81274.41</v>
      </c>
      <c r="U475" s="21">
        <v>81274.41</v>
      </c>
      <c r="V475" s="21">
        <v>0</v>
      </c>
      <c r="W475" s="17">
        <f t="shared" si="93"/>
        <v>81274.41</v>
      </c>
      <c r="X475" s="18">
        <f t="shared" si="95"/>
        <v>0.91728906650709519</v>
      </c>
      <c r="Y475" s="18">
        <f t="shared" si="96"/>
        <v>0.91728906650709519</v>
      </c>
      <c r="Z475" s="18">
        <f t="shared" si="97"/>
        <v>0</v>
      </c>
      <c r="AA475" s="18">
        <f t="shared" si="98"/>
        <v>0.91728906650709519</v>
      </c>
    </row>
    <row r="476" spans="1:27" hidden="1" outlineLevel="4" x14ac:dyDescent="0.35">
      <c r="A476" s="14" t="s">
        <v>339</v>
      </c>
      <c r="B476" s="14" t="s">
        <v>29</v>
      </c>
      <c r="C476" s="14" t="s">
        <v>102</v>
      </c>
      <c r="D476" s="14" t="s">
        <v>103</v>
      </c>
      <c r="E476" s="14" t="s">
        <v>32</v>
      </c>
      <c r="F476" s="14" t="s">
        <v>104</v>
      </c>
      <c r="G476" s="14" t="s">
        <v>105</v>
      </c>
      <c r="H476" s="14" t="s">
        <v>35</v>
      </c>
      <c r="I476" s="14" t="s">
        <v>30</v>
      </c>
      <c r="J476" s="20" t="s">
        <v>106</v>
      </c>
      <c r="K476" s="21">
        <v>38752855</v>
      </c>
      <c r="L476" s="21">
        <v>38752855</v>
      </c>
      <c r="M476" s="21">
        <v>0</v>
      </c>
      <c r="N476" s="16">
        <f t="shared" si="92"/>
        <v>38752855</v>
      </c>
      <c r="O476" s="21">
        <v>0</v>
      </c>
      <c r="P476" s="21">
        <v>0</v>
      </c>
      <c r="Q476" s="21">
        <v>0</v>
      </c>
      <c r="R476" s="21">
        <v>33453273.489999998</v>
      </c>
      <c r="S476" s="21">
        <v>33453273.489999998</v>
      </c>
      <c r="T476" s="21">
        <v>5299581.51</v>
      </c>
      <c r="U476" s="21">
        <v>5299581.51</v>
      </c>
      <c r="V476" s="21">
        <v>5299581.51</v>
      </c>
      <c r="W476" s="17">
        <f t="shared" si="93"/>
        <v>5299581.51</v>
      </c>
      <c r="X476" s="18">
        <f t="shared" si="95"/>
        <v>0.86324668182511965</v>
      </c>
      <c r="Y476" s="18">
        <f t="shared" si="96"/>
        <v>0.86324668182511965</v>
      </c>
      <c r="Z476" s="18">
        <f t="shared" si="97"/>
        <v>0</v>
      </c>
      <c r="AA476" s="18">
        <f t="shared" si="98"/>
        <v>0.86324668182511965</v>
      </c>
    </row>
    <row r="477" spans="1:27" hidden="1" outlineLevel="4" x14ac:dyDescent="0.35">
      <c r="A477" s="14" t="s">
        <v>339</v>
      </c>
      <c r="B477" s="14" t="s">
        <v>29</v>
      </c>
      <c r="C477" s="14" t="s">
        <v>102</v>
      </c>
      <c r="D477" s="14" t="s">
        <v>107</v>
      </c>
      <c r="E477" s="14" t="s">
        <v>32</v>
      </c>
      <c r="F477" s="14" t="s">
        <v>104</v>
      </c>
      <c r="G477" s="14" t="s">
        <v>105</v>
      </c>
      <c r="H477" s="14" t="s">
        <v>35</v>
      </c>
      <c r="I477" s="14" t="s">
        <v>30</v>
      </c>
      <c r="J477" s="20" t="s">
        <v>108</v>
      </c>
      <c r="K477" s="21">
        <v>150000000</v>
      </c>
      <c r="L477" s="21">
        <v>150000000</v>
      </c>
      <c r="M477" s="21">
        <v>0</v>
      </c>
      <c r="N477" s="16">
        <f t="shared" si="92"/>
        <v>150000000</v>
      </c>
      <c r="O477" s="21">
        <v>0</v>
      </c>
      <c r="P477" s="21">
        <v>49036817.490000002</v>
      </c>
      <c r="Q477" s="21">
        <v>0</v>
      </c>
      <c r="R477" s="21">
        <v>69382973.549999997</v>
      </c>
      <c r="S477" s="21">
        <v>69382973.549999997</v>
      </c>
      <c r="T477" s="21">
        <v>31580208.960000001</v>
      </c>
      <c r="U477" s="21">
        <v>31580208.960000001</v>
      </c>
      <c r="V477" s="21">
        <v>30903910.640000001</v>
      </c>
      <c r="W477" s="17">
        <f t="shared" si="93"/>
        <v>31580208.960000001</v>
      </c>
      <c r="X477" s="18">
        <f t="shared" si="95"/>
        <v>0.46255315699999999</v>
      </c>
      <c r="Y477" s="18">
        <f t="shared" si="96"/>
        <v>0.46255315699999999</v>
      </c>
      <c r="Z477" s="18">
        <f t="shared" si="97"/>
        <v>0.32691211660000002</v>
      </c>
      <c r="AA477" s="18">
        <f t="shared" si="98"/>
        <v>0.78946527360000007</v>
      </c>
    </row>
    <row r="478" spans="1:27" hidden="1" outlineLevel="4" x14ac:dyDescent="0.35">
      <c r="A478" s="14" t="s">
        <v>339</v>
      </c>
      <c r="B478" s="14" t="s">
        <v>29</v>
      </c>
      <c r="C478" s="14" t="s">
        <v>102</v>
      </c>
      <c r="D478" s="14" t="s">
        <v>109</v>
      </c>
      <c r="E478" s="14" t="s">
        <v>32</v>
      </c>
      <c r="F478" s="14" t="s">
        <v>104</v>
      </c>
      <c r="G478" s="14" t="s">
        <v>105</v>
      </c>
      <c r="H478" s="14" t="s">
        <v>35</v>
      </c>
      <c r="I478" s="14" t="s">
        <v>30</v>
      </c>
      <c r="J478" s="20" t="s">
        <v>110</v>
      </c>
      <c r="K478" s="21">
        <v>8852440</v>
      </c>
      <c r="L478" s="21">
        <v>8852440</v>
      </c>
      <c r="M478" s="21">
        <v>0</v>
      </c>
      <c r="N478" s="16">
        <f t="shared" si="92"/>
        <v>8852440</v>
      </c>
      <c r="O478" s="21">
        <v>0</v>
      </c>
      <c r="P478" s="21">
        <v>0</v>
      </c>
      <c r="Q478" s="21">
        <v>0</v>
      </c>
      <c r="R478" s="21">
        <v>0</v>
      </c>
      <c r="S478" s="21">
        <v>0</v>
      </c>
      <c r="T478" s="21">
        <v>8852440</v>
      </c>
      <c r="U478" s="21">
        <v>8852440</v>
      </c>
      <c r="V478" s="21">
        <v>0</v>
      </c>
      <c r="W478" s="17">
        <f t="shared" si="93"/>
        <v>8852440</v>
      </c>
      <c r="X478" s="18">
        <f t="shared" si="95"/>
        <v>0</v>
      </c>
      <c r="Y478" s="18">
        <f t="shared" si="96"/>
        <v>0</v>
      </c>
      <c r="Z478" s="18">
        <f t="shared" si="97"/>
        <v>0</v>
      </c>
      <c r="AA478" s="18">
        <f t="shared" si="98"/>
        <v>0</v>
      </c>
    </row>
    <row r="479" spans="1:27" hidden="1" outlineLevel="4" x14ac:dyDescent="0.35">
      <c r="A479" s="14" t="s">
        <v>339</v>
      </c>
      <c r="B479" s="14" t="s">
        <v>29</v>
      </c>
      <c r="C479" s="14" t="s">
        <v>102</v>
      </c>
      <c r="D479" s="14" t="s">
        <v>268</v>
      </c>
      <c r="E479" s="14" t="s">
        <v>32</v>
      </c>
      <c r="F479" s="14" t="s">
        <v>104</v>
      </c>
      <c r="G479" s="14" t="s">
        <v>105</v>
      </c>
      <c r="H479" s="14" t="s">
        <v>35</v>
      </c>
      <c r="I479" s="14" t="s">
        <v>30</v>
      </c>
      <c r="J479" s="20" t="s">
        <v>269</v>
      </c>
      <c r="K479" s="21">
        <v>2640000</v>
      </c>
      <c r="L479" s="21">
        <v>2640000</v>
      </c>
      <c r="M479" s="21">
        <v>0</v>
      </c>
      <c r="N479" s="16">
        <f t="shared" si="92"/>
        <v>2640000</v>
      </c>
      <c r="O479" s="21">
        <v>2619375</v>
      </c>
      <c r="P479" s="21">
        <v>0</v>
      </c>
      <c r="Q479" s="21">
        <v>0</v>
      </c>
      <c r="R479" s="21">
        <v>0</v>
      </c>
      <c r="S479" s="21">
        <v>0</v>
      </c>
      <c r="T479" s="21">
        <v>20625</v>
      </c>
      <c r="U479" s="21">
        <v>20625</v>
      </c>
      <c r="V479" s="21">
        <v>0</v>
      </c>
      <c r="W479" s="17">
        <f t="shared" si="93"/>
        <v>20625</v>
      </c>
      <c r="X479" s="18">
        <f t="shared" si="95"/>
        <v>0</v>
      </c>
      <c r="Y479" s="18">
        <f t="shared" si="96"/>
        <v>0</v>
      </c>
      <c r="Z479" s="18">
        <f t="shared" si="97"/>
        <v>0.9921875</v>
      </c>
      <c r="AA479" s="18">
        <f t="shared" si="98"/>
        <v>0.9921875</v>
      </c>
    </row>
    <row r="480" spans="1:27" hidden="1" outlineLevel="4" x14ac:dyDescent="0.35">
      <c r="A480" s="14" t="s">
        <v>339</v>
      </c>
      <c r="B480" s="14" t="s">
        <v>29</v>
      </c>
      <c r="C480" s="14" t="s">
        <v>102</v>
      </c>
      <c r="D480" s="14" t="s">
        <v>286</v>
      </c>
      <c r="E480" s="14" t="s">
        <v>32</v>
      </c>
      <c r="F480" s="14" t="s">
        <v>104</v>
      </c>
      <c r="G480" s="14" t="s">
        <v>105</v>
      </c>
      <c r="H480" s="14" t="s">
        <v>35</v>
      </c>
      <c r="I480" s="14" t="s">
        <v>30</v>
      </c>
      <c r="J480" s="20" t="s">
        <v>287</v>
      </c>
      <c r="K480" s="21">
        <v>541948</v>
      </c>
      <c r="L480" s="21">
        <v>0</v>
      </c>
      <c r="M480" s="21">
        <v>0</v>
      </c>
      <c r="N480" s="16">
        <f t="shared" si="92"/>
        <v>0</v>
      </c>
      <c r="O480" s="21">
        <v>0</v>
      </c>
      <c r="P480" s="21">
        <v>0</v>
      </c>
      <c r="Q480" s="21">
        <v>0</v>
      </c>
      <c r="R480" s="21">
        <v>0</v>
      </c>
      <c r="S480" s="21">
        <v>0</v>
      </c>
      <c r="T480" s="21">
        <v>0</v>
      </c>
      <c r="U480" s="21">
        <v>0</v>
      </c>
      <c r="V480" s="21">
        <v>0</v>
      </c>
      <c r="W480" s="17">
        <f t="shared" si="93"/>
        <v>0</v>
      </c>
      <c r="X480" s="18">
        <f t="shared" si="95"/>
        <v>0</v>
      </c>
      <c r="Y480" s="18">
        <f t="shared" si="96"/>
        <v>0</v>
      </c>
      <c r="Z480" s="18">
        <f t="shared" si="97"/>
        <v>0</v>
      </c>
      <c r="AA480" s="18">
        <f t="shared" si="98"/>
        <v>0</v>
      </c>
    </row>
    <row r="481" spans="1:27" hidden="1" outlineLevel="4" x14ac:dyDescent="0.35">
      <c r="A481" s="14" t="s">
        <v>339</v>
      </c>
      <c r="B481" s="14" t="s">
        <v>29</v>
      </c>
      <c r="C481" s="14" t="s">
        <v>102</v>
      </c>
      <c r="D481" s="14" t="s">
        <v>111</v>
      </c>
      <c r="E481" s="14" t="s">
        <v>32</v>
      </c>
      <c r="F481" s="14" t="s">
        <v>104</v>
      </c>
      <c r="G481" s="14" t="s">
        <v>105</v>
      </c>
      <c r="H481" s="14" t="s">
        <v>35</v>
      </c>
      <c r="I481" s="14" t="s">
        <v>30</v>
      </c>
      <c r="J481" s="20" t="s">
        <v>112</v>
      </c>
      <c r="K481" s="21">
        <v>48250662</v>
      </c>
      <c r="L481" s="21">
        <v>48250662</v>
      </c>
      <c r="M481" s="21">
        <v>0</v>
      </c>
      <c r="N481" s="16">
        <f t="shared" si="92"/>
        <v>48250662</v>
      </c>
      <c r="O481" s="21">
        <v>0</v>
      </c>
      <c r="P481" s="21">
        <v>0</v>
      </c>
      <c r="Q481" s="21">
        <v>18057400</v>
      </c>
      <c r="R481" s="21">
        <v>26241752.739999998</v>
      </c>
      <c r="S481" s="21">
        <v>25733309.239999998</v>
      </c>
      <c r="T481" s="21">
        <v>3951509.26</v>
      </c>
      <c r="U481" s="21">
        <v>3951509.26</v>
      </c>
      <c r="V481" s="21">
        <v>0</v>
      </c>
      <c r="W481" s="17">
        <f t="shared" si="93"/>
        <v>3951509.26</v>
      </c>
      <c r="X481" s="18">
        <f t="shared" si="95"/>
        <v>0.54386306119489092</v>
      </c>
      <c r="Y481" s="18">
        <f t="shared" si="96"/>
        <v>0.54386306119489092</v>
      </c>
      <c r="Z481" s="18">
        <f t="shared" si="97"/>
        <v>0.37424149745344426</v>
      </c>
      <c r="AA481" s="18">
        <f t="shared" si="98"/>
        <v>0.91810455864833518</v>
      </c>
    </row>
    <row r="482" spans="1:27" hidden="1" outlineLevel="3" x14ac:dyDescent="0.35">
      <c r="A482" s="35"/>
      <c r="B482" s="37"/>
      <c r="C482" s="36" t="s">
        <v>494</v>
      </c>
      <c r="D482" s="37"/>
      <c r="E482" s="37"/>
      <c r="F482" s="37"/>
      <c r="G482" s="37"/>
      <c r="H482" s="37"/>
      <c r="I482" s="37"/>
      <c r="J482" s="38"/>
      <c r="K482" s="39">
        <f t="shared" ref="K482:W482" si="100">SUBTOTAL(9,K474:K481)</f>
        <v>250691060</v>
      </c>
      <c r="L482" s="39">
        <f t="shared" si="100"/>
        <v>250092592</v>
      </c>
      <c r="M482" s="39">
        <f t="shared" si="100"/>
        <v>0</v>
      </c>
      <c r="N482" s="39">
        <f t="shared" si="100"/>
        <v>250092592</v>
      </c>
      <c r="O482" s="39">
        <f t="shared" si="100"/>
        <v>2619375</v>
      </c>
      <c r="P482" s="39">
        <f t="shared" si="100"/>
        <v>49036817.490000002</v>
      </c>
      <c r="Q482" s="39">
        <f t="shared" si="100"/>
        <v>18057400</v>
      </c>
      <c r="R482" s="39">
        <f t="shared" si="100"/>
        <v>130258634.67999999</v>
      </c>
      <c r="S482" s="39">
        <f t="shared" si="100"/>
        <v>129750191.17999999</v>
      </c>
      <c r="T482" s="39">
        <f t="shared" si="100"/>
        <v>50120364.829999998</v>
      </c>
      <c r="U482" s="39">
        <f t="shared" si="100"/>
        <v>50120364.829999998</v>
      </c>
      <c r="V482" s="39">
        <f t="shared" si="100"/>
        <v>36203492.149999999</v>
      </c>
      <c r="W482" s="40">
        <f t="shared" si="100"/>
        <v>50120364.829999998</v>
      </c>
      <c r="X482" s="41">
        <f t="shared" si="95"/>
        <v>0.52084163564508934</v>
      </c>
      <c r="Y482" s="41">
        <f t="shared" si="96"/>
        <v>0.52084163564508934</v>
      </c>
      <c r="Z482" s="41">
        <f t="shared" si="97"/>
        <v>0.27875112946168357</v>
      </c>
      <c r="AA482" s="41">
        <f t="shared" si="98"/>
        <v>0.79959276510677291</v>
      </c>
    </row>
    <row r="483" spans="1:27" hidden="1" outlineLevel="4" x14ac:dyDescent="0.35">
      <c r="A483" s="14" t="s">
        <v>339</v>
      </c>
      <c r="B483" s="14" t="s">
        <v>29</v>
      </c>
      <c r="C483" s="14" t="s">
        <v>116</v>
      </c>
      <c r="D483" s="14" t="s">
        <v>117</v>
      </c>
      <c r="E483" s="14" t="s">
        <v>54</v>
      </c>
      <c r="F483" s="14" t="s">
        <v>33</v>
      </c>
      <c r="G483" s="14" t="s">
        <v>118</v>
      </c>
      <c r="H483" s="14" t="s">
        <v>35</v>
      </c>
      <c r="I483" s="14" t="s">
        <v>30</v>
      </c>
      <c r="J483" s="20" t="s">
        <v>119</v>
      </c>
      <c r="K483" s="21">
        <v>61391007</v>
      </c>
      <c r="L483" s="21">
        <v>59839327</v>
      </c>
      <c r="M483" s="21">
        <v>0</v>
      </c>
      <c r="N483" s="16">
        <f t="shared" si="92"/>
        <v>59839327</v>
      </c>
      <c r="O483" s="21">
        <v>0</v>
      </c>
      <c r="P483" s="21">
        <v>13581209.189999999</v>
      </c>
      <c r="Q483" s="21">
        <v>0</v>
      </c>
      <c r="R483" s="21">
        <v>46258117.810000002</v>
      </c>
      <c r="S483" s="21">
        <v>46258117.810000002</v>
      </c>
      <c r="T483" s="21">
        <v>0</v>
      </c>
      <c r="U483" s="21">
        <v>0</v>
      </c>
      <c r="V483" s="21">
        <v>0</v>
      </c>
      <c r="W483" s="17">
        <f t="shared" si="93"/>
        <v>0</v>
      </c>
      <c r="X483" s="18">
        <f t="shared" si="95"/>
        <v>0.77303873771842391</v>
      </c>
      <c r="Y483" s="18">
        <f t="shared" si="96"/>
        <v>0.77303873771842391</v>
      </c>
      <c r="Z483" s="18">
        <f t="shared" si="97"/>
        <v>0.22696126228157612</v>
      </c>
      <c r="AA483" s="18">
        <f t="shared" si="98"/>
        <v>1</v>
      </c>
    </row>
    <row r="484" spans="1:27" hidden="1" outlineLevel="4" x14ac:dyDescent="0.35">
      <c r="A484" s="14" t="s">
        <v>339</v>
      </c>
      <c r="B484" s="14" t="s">
        <v>29</v>
      </c>
      <c r="C484" s="14" t="s">
        <v>116</v>
      </c>
      <c r="D484" s="14" t="s">
        <v>117</v>
      </c>
      <c r="E484" s="14" t="s">
        <v>120</v>
      </c>
      <c r="F484" s="14" t="s">
        <v>33</v>
      </c>
      <c r="G484" s="14" t="s">
        <v>118</v>
      </c>
      <c r="H484" s="14" t="s">
        <v>35</v>
      </c>
      <c r="I484" s="14" t="s">
        <v>30</v>
      </c>
      <c r="J484" s="20" t="s">
        <v>121</v>
      </c>
      <c r="K484" s="21">
        <v>56468499</v>
      </c>
      <c r="L484" s="21">
        <v>63913382</v>
      </c>
      <c r="M484" s="21">
        <v>0</v>
      </c>
      <c r="N484" s="16">
        <f t="shared" si="92"/>
        <v>63913382</v>
      </c>
      <c r="O484" s="21">
        <v>0</v>
      </c>
      <c r="P484" s="21">
        <v>8554646.1799999997</v>
      </c>
      <c r="Q484" s="21">
        <v>0</v>
      </c>
      <c r="R484" s="21">
        <v>55358735.82</v>
      </c>
      <c r="S484" s="21">
        <v>55358735.82</v>
      </c>
      <c r="T484" s="21">
        <v>0</v>
      </c>
      <c r="U484" s="21">
        <v>0</v>
      </c>
      <c r="V484" s="21">
        <v>0</v>
      </c>
      <c r="W484" s="17">
        <f t="shared" si="93"/>
        <v>0</v>
      </c>
      <c r="X484" s="18">
        <f t="shared" si="95"/>
        <v>0.86615250339905347</v>
      </c>
      <c r="Y484" s="18">
        <f t="shared" si="96"/>
        <v>0.86615250339905347</v>
      </c>
      <c r="Z484" s="18">
        <f t="shared" si="97"/>
        <v>0.13384749660094658</v>
      </c>
      <c r="AA484" s="18">
        <f t="shared" si="98"/>
        <v>1</v>
      </c>
    </row>
    <row r="485" spans="1:27" hidden="1" outlineLevel="4" x14ac:dyDescent="0.35">
      <c r="A485" s="14" t="s">
        <v>339</v>
      </c>
      <c r="B485" s="14" t="s">
        <v>29</v>
      </c>
      <c r="C485" s="14" t="s">
        <v>116</v>
      </c>
      <c r="D485" s="14" t="s">
        <v>117</v>
      </c>
      <c r="E485" s="14" t="s">
        <v>288</v>
      </c>
      <c r="F485" s="14" t="s">
        <v>33</v>
      </c>
      <c r="G485" s="14" t="s">
        <v>118</v>
      </c>
      <c r="H485" s="14" t="s">
        <v>35</v>
      </c>
      <c r="I485" s="14" t="s">
        <v>30</v>
      </c>
      <c r="J485" s="20" t="s">
        <v>347</v>
      </c>
      <c r="K485" s="21">
        <v>50000000000</v>
      </c>
      <c r="L485" s="21">
        <v>50000000000</v>
      </c>
      <c r="M485" s="21">
        <v>0</v>
      </c>
      <c r="N485" s="16">
        <f t="shared" si="92"/>
        <v>50000000000</v>
      </c>
      <c r="O485" s="21">
        <v>0</v>
      </c>
      <c r="P485" s="21">
        <v>3320338209.5599999</v>
      </c>
      <c r="Q485" s="21">
        <v>0</v>
      </c>
      <c r="R485" s="21">
        <v>36679661790.440002</v>
      </c>
      <c r="S485" s="21">
        <v>36679661790.440002</v>
      </c>
      <c r="T485" s="21">
        <v>10000000000</v>
      </c>
      <c r="U485" s="21">
        <v>10000000000</v>
      </c>
      <c r="V485" s="21">
        <v>10000000000</v>
      </c>
      <c r="W485" s="17">
        <f t="shared" si="93"/>
        <v>10000000000</v>
      </c>
      <c r="X485" s="18">
        <f t="shared" si="95"/>
        <v>0.73359323580880009</v>
      </c>
      <c r="Y485" s="18">
        <f t="shared" si="96"/>
        <v>0.73359323580880009</v>
      </c>
      <c r="Z485" s="18">
        <f t="shared" si="97"/>
        <v>6.6406764191199993E-2</v>
      </c>
      <c r="AA485" s="18">
        <f t="shared" si="98"/>
        <v>0.8</v>
      </c>
    </row>
    <row r="486" spans="1:27" hidden="1" outlineLevel="4" x14ac:dyDescent="0.35">
      <c r="A486" s="14" t="s">
        <v>339</v>
      </c>
      <c r="B486" s="14" t="s">
        <v>29</v>
      </c>
      <c r="C486" s="14" t="s">
        <v>116</v>
      </c>
      <c r="D486" s="14" t="s">
        <v>117</v>
      </c>
      <c r="E486" s="14" t="s">
        <v>122</v>
      </c>
      <c r="F486" s="14" t="s">
        <v>33</v>
      </c>
      <c r="G486" s="14" t="s">
        <v>118</v>
      </c>
      <c r="H486" s="14" t="s">
        <v>35</v>
      </c>
      <c r="I486" s="14" t="s">
        <v>30</v>
      </c>
      <c r="J486" s="20" t="s">
        <v>123</v>
      </c>
      <c r="K486" s="21">
        <v>244312229</v>
      </c>
      <c r="L486" s="21">
        <v>244029527</v>
      </c>
      <c r="M486" s="21">
        <v>0</v>
      </c>
      <c r="N486" s="16">
        <f t="shared" si="92"/>
        <v>244029527</v>
      </c>
      <c r="O486" s="21">
        <v>0</v>
      </c>
      <c r="P486" s="21">
        <v>0</v>
      </c>
      <c r="Q486" s="21">
        <v>0</v>
      </c>
      <c r="R486" s="21">
        <v>244029527</v>
      </c>
      <c r="S486" s="21">
        <v>244029527</v>
      </c>
      <c r="T486" s="21">
        <v>0</v>
      </c>
      <c r="U486" s="21">
        <v>0</v>
      </c>
      <c r="V486" s="21">
        <v>0</v>
      </c>
      <c r="W486" s="17">
        <f t="shared" si="93"/>
        <v>0</v>
      </c>
      <c r="X486" s="18">
        <f t="shared" si="95"/>
        <v>1</v>
      </c>
      <c r="Y486" s="18">
        <f t="shared" si="96"/>
        <v>1</v>
      </c>
      <c r="Z486" s="18">
        <f t="shared" si="97"/>
        <v>0</v>
      </c>
      <c r="AA486" s="18">
        <f t="shared" si="98"/>
        <v>1</v>
      </c>
    </row>
    <row r="487" spans="1:27" hidden="1" outlineLevel="4" x14ac:dyDescent="0.35">
      <c r="A487" s="14" t="s">
        <v>339</v>
      </c>
      <c r="B487" s="14" t="s">
        <v>29</v>
      </c>
      <c r="C487" s="14" t="s">
        <v>116</v>
      </c>
      <c r="D487" s="14" t="s">
        <v>117</v>
      </c>
      <c r="E487" s="14" t="s">
        <v>348</v>
      </c>
      <c r="F487" s="14" t="s">
        <v>33</v>
      </c>
      <c r="G487" s="14" t="s">
        <v>118</v>
      </c>
      <c r="H487" s="14" t="s">
        <v>35</v>
      </c>
      <c r="I487" s="14" t="s">
        <v>30</v>
      </c>
      <c r="J487" s="20" t="s">
        <v>349</v>
      </c>
      <c r="K487" s="21">
        <v>3000000000</v>
      </c>
      <c r="L487" s="21">
        <v>3000000000</v>
      </c>
      <c r="M487" s="21">
        <v>0</v>
      </c>
      <c r="N487" s="16">
        <f t="shared" si="92"/>
        <v>3000000000</v>
      </c>
      <c r="O487" s="21">
        <v>0</v>
      </c>
      <c r="P487" s="21">
        <v>59367787.909999996</v>
      </c>
      <c r="Q487" s="21">
        <v>0</v>
      </c>
      <c r="R487" s="21">
        <v>2940632212.0900002</v>
      </c>
      <c r="S487" s="21">
        <v>2940632212.0900002</v>
      </c>
      <c r="T487" s="21">
        <v>0</v>
      </c>
      <c r="U487" s="21">
        <v>0</v>
      </c>
      <c r="V487" s="21">
        <v>0</v>
      </c>
      <c r="W487" s="17">
        <f t="shared" si="93"/>
        <v>0</v>
      </c>
      <c r="X487" s="18">
        <f t="shared" si="95"/>
        <v>0.98021073736333342</v>
      </c>
      <c r="Y487" s="18">
        <f t="shared" si="96"/>
        <v>0.98021073736333342</v>
      </c>
      <c r="Z487" s="18">
        <f t="shared" si="97"/>
        <v>1.9789262636666666E-2</v>
      </c>
      <c r="AA487" s="18">
        <f t="shared" si="98"/>
        <v>1</v>
      </c>
    </row>
    <row r="488" spans="1:27" hidden="1" outlineLevel="4" x14ac:dyDescent="0.35">
      <c r="A488" s="14" t="s">
        <v>339</v>
      </c>
      <c r="B488" s="14" t="s">
        <v>29</v>
      </c>
      <c r="C488" s="14" t="s">
        <v>116</v>
      </c>
      <c r="D488" s="14" t="s">
        <v>158</v>
      </c>
      <c r="E488" s="14" t="s">
        <v>32</v>
      </c>
      <c r="F488" s="14" t="s">
        <v>33</v>
      </c>
      <c r="G488" s="14" t="s">
        <v>159</v>
      </c>
      <c r="H488" s="14" t="s">
        <v>35</v>
      </c>
      <c r="I488" s="14" t="s">
        <v>30</v>
      </c>
      <c r="J488" s="20" t="s">
        <v>160</v>
      </c>
      <c r="K488" s="21">
        <v>298477245</v>
      </c>
      <c r="L488" s="21">
        <v>120793622</v>
      </c>
      <c r="M488" s="21">
        <v>0</v>
      </c>
      <c r="N488" s="16">
        <f t="shared" si="92"/>
        <v>120793622</v>
      </c>
      <c r="O488" s="21">
        <v>0</v>
      </c>
      <c r="P488" s="21">
        <v>0</v>
      </c>
      <c r="Q488" s="21">
        <v>0</v>
      </c>
      <c r="R488" s="21">
        <v>63879690.909999996</v>
      </c>
      <c r="S488" s="21">
        <v>63879690.909999996</v>
      </c>
      <c r="T488" s="21">
        <v>56913931.090000004</v>
      </c>
      <c r="U488" s="21">
        <v>56913931.090000004</v>
      </c>
      <c r="V488" s="21">
        <v>0</v>
      </c>
      <c r="W488" s="17">
        <f t="shared" si="93"/>
        <v>56913931.090000004</v>
      </c>
      <c r="X488" s="18">
        <f t="shared" si="95"/>
        <v>0.52883330967590325</v>
      </c>
      <c r="Y488" s="18">
        <f t="shared" si="96"/>
        <v>0.52883330967590325</v>
      </c>
      <c r="Z488" s="18">
        <f t="shared" si="97"/>
        <v>0</v>
      </c>
      <c r="AA488" s="18">
        <f t="shared" si="98"/>
        <v>0.52883330967590325</v>
      </c>
    </row>
    <row r="489" spans="1:27" hidden="1" outlineLevel="3" x14ac:dyDescent="0.35">
      <c r="A489" s="35"/>
      <c r="B489" s="37"/>
      <c r="C489" s="36" t="s">
        <v>495</v>
      </c>
      <c r="D489" s="37"/>
      <c r="E489" s="37"/>
      <c r="F489" s="37"/>
      <c r="G489" s="37"/>
      <c r="H489" s="37"/>
      <c r="I489" s="37"/>
      <c r="J489" s="38"/>
      <c r="K489" s="39">
        <f t="shared" ref="K489:W489" si="101">SUBTOTAL(9,K483:K488)</f>
        <v>53660648980</v>
      </c>
      <c r="L489" s="39">
        <f t="shared" si="101"/>
        <v>53488575858</v>
      </c>
      <c r="M489" s="39">
        <f t="shared" si="101"/>
        <v>0</v>
      </c>
      <c r="N489" s="39">
        <f t="shared" si="101"/>
        <v>53488575858</v>
      </c>
      <c r="O489" s="39">
        <f t="shared" si="101"/>
        <v>0</v>
      </c>
      <c r="P489" s="39">
        <f t="shared" si="101"/>
        <v>3401841852.8399997</v>
      </c>
      <c r="Q489" s="39">
        <f t="shared" si="101"/>
        <v>0</v>
      </c>
      <c r="R489" s="39">
        <f t="shared" si="101"/>
        <v>40029820074.070007</v>
      </c>
      <c r="S489" s="39">
        <f t="shared" si="101"/>
        <v>40029820074.070007</v>
      </c>
      <c r="T489" s="39">
        <f t="shared" si="101"/>
        <v>10056913931.09</v>
      </c>
      <c r="U489" s="39">
        <f t="shared" si="101"/>
        <v>10056913931.09</v>
      </c>
      <c r="V489" s="39">
        <f t="shared" si="101"/>
        <v>10000000000</v>
      </c>
      <c r="W489" s="40">
        <f t="shared" si="101"/>
        <v>10056913931.09</v>
      </c>
      <c r="X489" s="41">
        <f t="shared" si="95"/>
        <v>0.74838074171838254</v>
      </c>
      <c r="Y489" s="41">
        <f t="shared" si="96"/>
        <v>0.74838074171838254</v>
      </c>
      <c r="Z489" s="41">
        <f t="shared" si="97"/>
        <v>6.3599409748188396E-2</v>
      </c>
      <c r="AA489" s="41">
        <f t="shared" si="98"/>
        <v>0.81198015146657099</v>
      </c>
    </row>
    <row r="490" spans="1:27" outlineLevel="1" collapsed="1" x14ac:dyDescent="0.35">
      <c r="A490" s="28" t="s">
        <v>482</v>
      </c>
      <c r="B490" s="28"/>
      <c r="C490" s="28"/>
      <c r="D490" s="28"/>
      <c r="E490" s="28"/>
      <c r="F490" s="28"/>
      <c r="G490" s="28"/>
      <c r="H490" s="28"/>
      <c r="I490" s="28"/>
      <c r="J490" s="29"/>
      <c r="K490" s="30">
        <f t="shared" ref="K490:W490" si="102">SUBTOTAL(9,K432:K488)</f>
        <v>84991950325</v>
      </c>
      <c r="L490" s="30">
        <f t="shared" si="102"/>
        <v>85918849919.479996</v>
      </c>
      <c r="M490" s="30">
        <f t="shared" si="102"/>
        <v>-20000000</v>
      </c>
      <c r="N490" s="30">
        <f t="shared" si="102"/>
        <v>85918849919.479996</v>
      </c>
      <c r="O490" s="30">
        <f t="shared" si="102"/>
        <v>2619375</v>
      </c>
      <c r="P490" s="30">
        <f t="shared" si="102"/>
        <v>3937914197.5299997</v>
      </c>
      <c r="Q490" s="30">
        <f t="shared" si="102"/>
        <v>52027431.629999995</v>
      </c>
      <c r="R490" s="30">
        <f t="shared" si="102"/>
        <v>66885511529.26001</v>
      </c>
      <c r="S490" s="30">
        <f t="shared" si="102"/>
        <v>66883946293.130005</v>
      </c>
      <c r="T490" s="30">
        <f t="shared" si="102"/>
        <v>15020777386.059998</v>
      </c>
      <c r="U490" s="30">
        <f t="shared" si="102"/>
        <v>15040777386.059998</v>
      </c>
      <c r="V490" s="30">
        <f t="shared" si="102"/>
        <v>10063736392.040001</v>
      </c>
      <c r="W490" s="31">
        <f t="shared" si="102"/>
        <v>15040777386.059998</v>
      </c>
      <c r="X490" s="32">
        <f t="shared" si="95"/>
        <v>0.77847307769997698</v>
      </c>
      <c r="Y490" s="32">
        <f t="shared" si="96"/>
        <v>0.77847307769997698</v>
      </c>
      <c r="Z490" s="32">
        <f t="shared" si="97"/>
        <v>4.6468976341066975E-2</v>
      </c>
      <c r="AA490" s="32">
        <f t="shared" si="98"/>
        <v>0.82494205404104393</v>
      </c>
    </row>
    <row r="491" spans="1:27" hidden="1" outlineLevel="4" x14ac:dyDescent="0.35">
      <c r="A491" s="14" t="s">
        <v>350</v>
      </c>
      <c r="B491" s="14" t="s">
        <v>29</v>
      </c>
      <c r="C491" s="14" t="s">
        <v>30</v>
      </c>
      <c r="D491" s="14" t="s">
        <v>31</v>
      </c>
      <c r="E491" s="14" t="s">
        <v>32</v>
      </c>
      <c r="F491" s="14" t="s">
        <v>33</v>
      </c>
      <c r="G491" s="14" t="s">
        <v>34</v>
      </c>
      <c r="H491" s="14" t="s">
        <v>351</v>
      </c>
      <c r="I491" s="14" t="s">
        <v>30</v>
      </c>
      <c r="J491" s="20" t="s">
        <v>36</v>
      </c>
      <c r="K491" s="21">
        <v>481993990</v>
      </c>
      <c r="L491" s="21">
        <v>508357107</v>
      </c>
      <c r="M491" s="21">
        <v>0</v>
      </c>
      <c r="N491" s="16">
        <f t="shared" si="92"/>
        <v>508357107</v>
      </c>
      <c r="O491" s="21">
        <v>0</v>
      </c>
      <c r="P491" s="21">
        <v>0</v>
      </c>
      <c r="Q491" s="21">
        <v>0</v>
      </c>
      <c r="R491" s="21">
        <v>423757196.24000001</v>
      </c>
      <c r="S491" s="21">
        <v>423757196.24000001</v>
      </c>
      <c r="T491" s="21">
        <v>84599910.760000005</v>
      </c>
      <c r="U491" s="21">
        <v>84599910.760000005</v>
      </c>
      <c r="V491" s="21">
        <v>0</v>
      </c>
      <c r="W491" s="17">
        <f t="shared" si="93"/>
        <v>84599910.760000005</v>
      </c>
      <c r="X491" s="18">
        <f t="shared" si="95"/>
        <v>0.83358172907377104</v>
      </c>
      <c r="Y491" s="18">
        <f t="shared" si="96"/>
        <v>0.83358172907377104</v>
      </c>
      <c r="Z491" s="18">
        <f t="shared" si="97"/>
        <v>0</v>
      </c>
      <c r="AA491" s="18">
        <f t="shared" si="98"/>
        <v>0.83358172907377104</v>
      </c>
    </row>
    <row r="492" spans="1:27" hidden="1" outlineLevel="4" x14ac:dyDescent="0.35">
      <c r="A492" s="14" t="s">
        <v>350</v>
      </c>
      <c r="B492" s="14" t="s">
        <v>29</v>
      </c>
      <c r="C492" s="14" t="s">
        <v>30</v>
      </c>
      <c r="D492" s="14" t="s">
        <v>37</v>
      </c>
      <c r="E492" s="14" t="s">
        <v>32</v>
      </c>
      <c r="F492" s="14" t="s">
        <v>33</v>
      </c>
      <c r="G492" s="14" t="s">
        <v>34</v>
      </c>
      <c r="H492" s="14" t="s">
        <v>351</v>
      </c>
      <c r="I492" s="14" t="s">
        <v>30</v>
      </c>
      <c r="J492" s="20" t="s">
        <v>38</v>
      </c>
      <c r="K492" s="21">
        <v>3960000</v>
      </c>
      <c r="L492" s="21">
        <v>4070000</v>
      </c>
      <c r="M492" s="21">
        <v>0</v>
      </c>
      <c r="N492" s="16">
        <f t="shared" si="92"/>
        <v>4070000</v>
      </c>
      <c r="O492" s="21">
        <v>0</v>
      </c>
      <c r="P492" s="21">
        <v>0</v>
      </c>
      <c r="Q492" s="21">
        <v>0</v>
      </c>
      <c r="R492" s="21">
        <v>3723500</v>
      </c>
      <c r="S492" s="21">
        <v>3723500</v>
      </c>
      <c r="T492" s="21">
        <v>346500</v>
      </c>
      <c r="U492" s="21">
        <v>346500</v>
      </c>
      <c r="V492" s="21">
        <v>0</v>
      </c>
      <c r="W492" s="17">
        <f t="shared" si="93"/>
        <v>346500</v>
      </c>
      <c r="X492" s="18">
        <f t="shared" si="95"/>
        <v>0.91486486486486485</v>
      </c>
      <c r="Y492" s="18">
        <f t="shared" si="96"/>
        <v>0.91486486486486485</v>
      </c>
      <c r="Z492" s="18">
        <f t="shared" si="97"/>
        <v>0</v>
      </c>
      <c r="AA492" s="18">
        <f t="shared" si="98"/>
        <v>0.91486486486486485</v>
      </c>
    </row>
    <row r="493" spans="1:27" hidden="1" outlineLevel="4" x14ac:dyDescent="0.35">
      <c r="A493" s="14" t="s">
        <v>350</v>
      </c>
      <c r="B493" s="14" t="s">
        <v>29</v>
      </c>
      <c r="C493" s="14" t="s">
        <v>30</v>
      </c>
      <c r="D493" s="14" t="s">
        <v>39</v>
      </c>
      <c r="E493" s="14" t="s">
        <v>32</v>
      </c>
      <c r="F493" s="14" t="s">
        <v>33</v>
      </c>
      <c r="G493" s="14" t="s">
        <v>34</v>
      </c>
      <c r="H493" s="14" t="s">
        <v>351</v>
      </c>
      <c r="I493" s="14" t="s">
        <v>30</v>
      </c>
      <c r="J493" s="20" t="s">
        <v>40</v>
      </c>
      <c r="K493" s="21">
        <v>14524337</v>
      </c>
      <c r="L493" s="21">
        <v>13458350</v>
      </c>
      <c r="M493" s="21">
        <v>0</v>
      </c>
      <c r="N493" s="16">
        <f t="shared" si="92"/>
        <v>13458350</v>
      </c>
      <c r="O493" s="21">
        <v>0</v>
      </c>
      <c r="P493" s="21">
        <v>0</v>
      </c>
      <c r="Q493" s="21">
        <v>0</v>
      </c>
      <c r="R493" s="21">
        <v>10025584.359999999</v>
      </c>
      <c r="S493" s="21">
        <v>10025584.359999999</v>
      </c>
      <c r="T493" s="21">
        <v>3432765.64</v>
      </c>
      <c r="U493" s="21">
        <v>3432765.64</v>
      </c>
      <c r="V493" s="21">
        <v>0</v>
      </c>
      <c r="W493" s="17">
        <f t="shared" si="93"/>
        <v>3432765.64</v>
      </c>
      <c r="X493" s="18">
        <f t="shared" si="95"/>
        <v>0.74493413828589683</v>
      </c>
      <c r="Y493" s="18">
        <f t="shared" si="96"/>
        <v>0.74493413828589683</v>
      </c>
      <c r="Z493" s="18">
        <f t="shared" si="97"/>
        <v>0</v>
      </c>
      <c r="AA493" s="18">
        <f t="shared" si="98"/>
        <v>0.74493413828589683</v>
      </c>
    </row>
    <row r="494" spans="1:27" hidden="1" outlineLevel="4" x14ac:dyDescent="0.35">
      <c r="A494" s="14" t="s">
        <v>350</v>
      </c>
      <c r="B494" s="14" t="s">
        <v>29</v>
      </c>
      <c r="C494" s="14" t="s">
        <v>30</v>
      </c>
      <c r="D494" s="14" t="s">
        <v>43</v>
      </c>
      <c r="E494" s="14" t="s">
        <v>32</v>
      </c>
      <c r="F494" s="14" t="s">
        <v>33</v>
      </c>
      <c r="G494" s="14" t="s">
        <v>34</v>
      </c>
      <c r="H494" s="14" t="s">
        <v>351</v>
      </c>
      <c r="I494" s="14" t="s">
        <v>30</v>
      </c>
      <c r="J494" s="20" t="s">
        <v>44</v>
      </c>
      <c r="K494" s="21">
        <v>137628918</v>
      </c>
      <c r="L494" s="21">
        <v>164480528</v>
      </c>
      <c r="M494" s="21">
        <v>0</v>
      </c>
      <c r="N494" s="16">
        <f t="shared" si="92"/>
        <v>164480528</v>
      </c>
      <c r="O494" s="21">
        <v>0</v>
      </c>
      <c r="P494" s="21">
        <v>0</v>
      </c>
      <c r="Q494" s="21">
        <v>0</v>
      </c>
      <c r="R494" s="21">
        <v>141187698.62</v>
      </c>
      <c r="S494" s="21">
        <v>141187698.62</v>
      </c>
      <c r="T494" s="21">
        <v>23292829.379999999</v>
      </c>
      <c r="U494" s="21">
        <v>23292829.379999999</v>
      </c>
      <c r="V494" s="21">
        <v>0</v>
      </c>
      <c r="W494" s="17">
        <f t="shared" si="93"/>
        <v>23292829.379999999</v>
      </c>
      <c r="X494" s="18">
        <f t="shared" si="95"/>
        <v>0.85838548998334929</v>
      </c>
      <c r="Y494" s="18">
        <f t="shared" si="96"/>
        <v>0.85838548998334929</v>
      </c>
      <c r="Z494" s="18">
        <f t="shared" si="97"/>
        <v>0</v>
      </c>
      <c r="AA494" s="18">
        <f t="shared" si="98"/>
        <v>0.85838548998334929</v>
      </c>
    </row>
    <row r="495" spans="1:27" hidden="1" outlineLevel="4" x14ac:dyDescent="0.35">
      <c r="A495" s="14" t="s">
        <v>350</v>
      </c>
      <c r="B495" s="14" t="s">
        <v>29</v>
      </c>
      <c r="C495" s="14" t="s">
        <v>30</v>
      </c>
      <c r="D495" s="14" t="s">
        <v>45</v>
      </c>
      <c r="E495" s="14" t="s">
        <v>32</v>
      </c>
      <c r="F495" s="14" t="s">
        <v>33</v>
      </c>
      <c r="G495" s="14" t="s">
        <v>34</v>
      </c>
      <c r="H495" s="14" t="s">
        <v>351</v>
      </c>
      <c r="I495" s="14" t="s">
        <v>30</v>
      </c>
      <c r="J495" s="20" t="s">
        <v>46</v>
      </c>
      <c r="K495" s="21">
        <v>228150589</v>
      </c>
      <c r="L495" s="21">
        <v>217937632</v>
      </c>
      <c r="M495" s="21">
        <v>0</v>
      </c>
      <c r="N495" s="16">
        <f t="shared" si="92"/>
        <v>217937632</v>
      </c>
      <c r="O495" s="21">
        <v>0</v>
      </c>
      <c r="P495" s="21">
        <v>0</v>
      </c>
      <c r="Q495" s="21">
        <v>0</v>
      </c>
      <c r="R495" s="21">
        <v>186576222.78999999</v>
      </c>
      <c r="S495" s="21">
        <v>186576222.78999999</v>
      </c>
      <c r="T495" s="21">
        <v>31361409.210000001</v>
      </c>
      <c r="U495" s="21">
        <v>31361409.210000001</v>
      </c>
      <c r="V495" s="21">
        <v>0</v>
      </c>
      <c r="W495" s="17">
        <f t="shared" si="93"/>
        <v>31361409.210000001</v>
      </c>
      <c r="X495" s="18">
        <f t="shared" si="95"/>
        <v>0.85609915588144037</v>
      </c>
      <c r="Y495" s="18">
        <f t="shared" si="96"/>
        <v>0.85609915588144037</v>
      </c>
      <c r="Z495" s="18">
        <f t="shared" si="97"/>
        <v>0</v>
      </c>
      <c r="AA495" s="18">
        <f t="shared" si="98"/>
        <v>0.85609915588144037</v>
      </c>
    </row>
    <row r="496" spans="1:27" hidden="1" outlineLevel="4" x14ac:dyDescent="0.35">
      <c r="A496" s="14" t="s">
        <v>350</v>
      </c>
      <c r="B496" s="14" t="s">
        <v>29</v>
      </c>
      <c r="C496" s="14" t="s">
        <v>30</v>
      </c>
      <c r="D496" s="14" t="s">
        <v>47</v>
      </c>
      <c r="E496" s="14" t="s">
        <v>32</v>
      </c>
      <c r="F496" s="14" t="s">
        <v>33</v>
      </c>
      <c r="G496" s="14" t="s">
        <v>34</v>
      </c>
      <c r="H496" s="14" t="s">
        <v>351</v>
      </c>
      <c r="I496" s="14" t="s">
        <v>30</v>
      </c>
      <c r="J496" s="20" t="s">
        <v>48</v>
      </c>
      <c r="K496" s="21">
        <v>106120219</v>
      </c>
      <c r="L496" s="21">
        <v>89558561</v>
      </c>
      <c r="M496" s="21">
        <v>0</v>
      </c>
      <c r="N496" s="16">
        <f t="shared" si="92"/>
        <v>89558561</v>
      </c>
      <c r="O496" s="21">
        <v>0</v>
      </c>
      <c r="P496" s="21">
        <v>0</v>
      </c>
      <c r="Q496" s="21">
        <v>0</v>
      </c>
      <c r="R496" s="21">
        <v>117222.39</v>
      </c>
      <c r="S496" s="21">
        <v>117222.39</v>
      </c>
      <c r="T496" s="21">
        <v>89441338.609999999</v>
      </c>
      <c r="U496" s="21">
        <v>89441338.609999999</v>
      </c>
      <c r="V496" s="21">
        <v>0</v>
      </c>
      <c r="W496" s="17">
        <f t="shared" si="93"/>
        <v>89441338.609999999</v>
      </c>
      <c r="X496" s="18">
        <f t="shared" si="95"/>
        <v>1.3088909501348508E-3</v>
      </c>
      <c r="Y496" s="18">
        <f t="shared" si="96"/>
        <v>1.3088909501348508E-3</v>
      </c>
      <c r="Z496" s="18">
        <f t="shared" si="97"/>
        <v>0</v>
      </c>
      <c r="AA496" s="18">
        <f t="shared" si="98"/>
        <v>1.3088909501348508E-3</v>
      </c>
    </row>
    <row r="497" spans="1:27" hidden="1" outlineLevel="4" x14ac:dyDescent="0.35">
      <c r="A497" s="14" t="s">
        <v>350</v>
      </c>
      <c r="B497" s="14" t="s">
        <v>29</v>
      </c>
      <c r="C497" s="14" t="s">
        <v>30</v>
      </c>
      <c r="D497" s="14" t="s">
        <v>49</v>
      </c>
      <c r="E497" s="14" t="s">
        <v>32</v>
      </c>
      <c r="F497" s="14" t="s">
        <v>33</v>
      </c>
      <c r="G497" s="14" t="s">
        <v>34</v>
      </c>
      <c r="H497" s="14" t="s">
        <v>351</v>
      </c>
      <c r="I497" s="14" t="s">
        <v>30</v>
      </c>
      <c r="J497" s="20" t="s">
        <v>50</v>
      </c>
      <c r="K497" s="21">
        <v>94363976</v>
      </c>
      <c r="L497" s="21">
        <v>73616517</v>
      </c>
      <c r="M497" s="21">
        <v>0</v>
      </c>
      <c r="N497" s="16">
        <f t="shared" si="92"/>
        <v>73616517</v>
      </c>
      <c r="O497" s="21">
        <v>0</v>
      </c>
      <c r="P497" s="21">
        <v>0</v>
      </c>
      <c r="Q497" s="21">
        <v>0</v>
      </c>
      <c r="R497" s="21">
        <v>71474175.099999994</v>
      </c>
      <c r="S497" s="21">
        <v>71474175.099999994</v>
      </c>
      <c r="T497" s="21">
        <v>2142341.9</v>
      </c>
      <c r="U497" s="21">
        <v>2142341.9</v>
      </c>
      <c r="V497" s="21">
        <v>0</v>
      </c>
      <c r="W497" s="17">
        <f t="shared" si="93"/>
        <v>2142341.9</v>
      </c>
      <c r="X497" s="18">
        <f t="shared" si="95"/>
        <v>0.97089862455731224</v>
      </c>
      <c r="Y497" s="18">
        <f t="shared" si="96"/>
        <v>0.97089862455731224</v>
      </c>
      <c r="Z497" s="18">
        <f t="shared" si="97"/>
        <v>0</v>
      </c>
      <c r="AA497" s="18">
        <f t="shared" si="98"/>
        <v>0.97089862455731224</v>
      </c>
    </row>
    <row r="498" spans="1:27" hidden="1" outlineLevel="4" x14ac:dyDescent="0.35">
      <c r="A498" s="14" t="s">
        <v>350</v>
      </c>
      <c r="B498" s="14" t="s">
        <v>29</v>
      </c>
      <c r="C498" s="14" t="s">
        <v>30</v>
      </c>
      <c r="D498" s="14" t="s">
        <v>51</v>
      </c>
      <c r="E498" s="14" t="s">
        <v>32</v>
      </c>
      <c r="F498" s="14" t="s">
        <v>33</v>
      </c>
      <c r="G498" s="14" t="s">
        <v>34</v>
      </c>
      <c r="H498" s="14" t="s">
        <v>351</v>
      </c>
      <c r="I498" s="14" t="s">
        <v>30</v>
      </c>
      <c r="J498" s="20" t="s">
        <v>52</v>
      </c>
      <c r="K498" s="21">
        <v>329537044</v>
      </c>
      <c r="L498" s="21">
        <v>91315543</v>
      </c>
      <c r="M498" s="21">
        <v>0</v>
      </c>
      <c r="N498" s="16">
        <f t="shared" si="92"/>
        <v>91315543</v>
      </c>
      <c r="O498" s="21">
        <v>0</v>
      </c>
      <c r="P498" s="21">
        <v>0</v>
      </c>
      <c r="Q498" s="21">
        <v>0</v>
      </c>
      <c r="R498" s="21">
        <v>40056079.329999998</v>
      </c>
      <c r="S498" s="21">
        <v>40056079.329999998</v>
      </c>
      <c r="T498" s="21">
        <v>51259463.670000002</v>
      </c>
      <c r="U498" s="21">
        <v>51259463.670000002</v>
      </c>
      <c r="V498" s="21">
        <v>0</v>
      </c>
      <c r="W498" s="17">
        <f t="shared" si="93"/>
        <v>51259463.670000002</v>
      </c>
      <c r="X498" s="18">
        <f t="shared" si="95"/>
        <v>0.43865565504001874</v>
      </c>
      <c r="Y498" s="18">
        <f t="shared" si="96"/>
        <v>0.43865565504001874</v>
      </c>
      <c r="Z498" s="18">
        <f t="shared" si="97"/>
        <v>0</v>
      </c>
      <c r="AA498" s="18">
        <f t="shared" si="98"/>
        <v>0.43865565504001874</v>
      </c>
    </row>
    <row r="499" spans="1:27" hidden="1" outlineLevel="4" x14ac:dyDescent="0.35">
      <c r="A499" s="14" t="s">
        <v>350</v>
      </c>
      <c r="B499" s="14" t="s">
        <v>29</v>
      </c>
      <c r="C499" s="14" t="s">
        <v>30</v>
      </c>
      <c r="D499" s="14" t="s">
        <v>53</v>
      </c>
      <c r="E499" s="14" t="s">
        <v>54</v>
      </c>
      <c r="F499" s="14" t="s">
        <v>33</v>
      </c>
      <c r="G499" s="14" t="s">
        <v>55</v>
      </c>
      <c r="H499" s="14" t="s">
        <v>351</v>
      </c>
      <c r="I499" s="14" t="s">
        <v>30</v>
      </c>
      <c r="J499" s="20" t="s">
        <v>56</v>
      </c>
      <c r="K499" s="21">
        <v>110571079</v>
      </c>
      <c r="L499" s="21">
        <v>108275763</v>
      </c>
      <c r="M499" s="21">
        <v>0</v>
      </c>
      <c r="N499" s="16">
        <f t="shared" si="92"/>
        <v>108275763</v>
      </c>
      <c r="O499" s="21">
        <v>0</v>
      </c>
      <c r="P499" s="21">
        <v>27622953</v>
      </c>
      <c r="Q499" s="21">
        <v>0</v>
      </c>
      <c r="R499" s="21">
        <v>80652810</v>
      </c>
      <c r="S499" s="21">
        <v>80652810</v>
      </c>
      <c r="T499" s="21">
        <v>0</v>
      </c>
      <c r="U499" s="21">
        <v>0</v>
      </c>
      <c r="V499" s="21">
        <v>0</v>
      </c>
      <c r="W499" s="17">
        <f t="shared" si="93"/>
        <v>0</v>
      </c>
      <c r="X499" s="18">
        <f t="shared" si="95"/>
        <v>0.74488332167190552</v>
      </c>
      <c r="Y499" s="18">
        <f t="shared" si="96"/>
        <v>0.74488332167190552</v>
      </c>
      <c r="Z499" s="18">
        <f t="shared" si="97"/>
        <v>0.25511667832809454</v>
      </c>
      <c r="AA499" s="18">
        <f t="shared" si="98"/>
        <v>1</v>
      </c>
    </row>
    <row r="500" spans="1:27" hidden="1" outlineLevel="4" x14ac:dyDescent="0.35">
      <c r="A500" s="14" t="s">
        <v>350</v>
      </c>
      <c r="B500" s="14" t="s">
        <v>29</v>
      </c>
      <c r="C500" s="14" t="s">
        <v>30</v>
      </c>
      <c r="D500" s="14" t="s">
        <v>57</v>
      </c>
      <c r="E500" s="14" t="s">
        <v>54</v>
      </c>
      <c r="F500" s="14" t="s">
        <v>33</v>
      </c>
      <c r="G500" s="14" t="s">
        <v>55</v>
      </c>
      <c r="H500" s="14" t="s">
        <v>351</v>
      </c>
      <c r="I500" s="14" t="s">
        <v>30</v>
      </c>
      <c r="J500" s="20" t="s">
        <v>58</v>
      </c>
      <c r="K500" s="21">
        <v>5976815</v>
      </c>
      <c r="L500" s="21">
        <v>5933825</v>
      </c>
      <c r="M500" s="21">
        <v>0</v>
      </c>
      <c r="N500" s="16">
        <f t="shared" si="92"/>
        <v>5933825</v>
      </c>
      <c r="O500" s="21">
        <v>0</v>
      </c>
      <c r="P500" s="21">
        <v>1574201</v>
      </c>
      <c r="Q500" s="21">
        <v>0</v>
      </c>
      <c r="R500" s="21">
        <v>4359624</v>
      </c>
      <c r="S500" s="21">
        <v>4359624</v>
      </c>
      <c r="T500" s="21">
        <v>0</v>
      </c>
      <c r="U500" s="21">
        <v>0</v>
      </c>
      <c r="V500" s="21">
        <v>0</v>
      </c>
      <c r="W500" s="17">
        <f t="shared" si="93"/>
        <v>0</v>
      </c>
      <c r="X500" s="18">
        <f t="shared" si="95"/>
        <v>0.73470720825100166</v>
      </c>
      <c r="Y500" s="18">
        <f t="shared" si="96"/>
        <v>0.73470720825100166</v>
      </c>
      <c r="Z500" s="18">
        <f t="shared" si="97"/>
        <v>0.26529279174899834</v>
      </c>
      <c r="AA500" s="18">
        <f t="shared" si="98"/>
        <v>1</v>
      </c>
    </row>
    <row r="501" spans="1:27" hidden="1" outlineLevel="4" x14ac:dyDescent="0.35">
      <c r="A501" s="14" t="s">
        <v>350</v>
      </c>
      <c r="B501" s="14" t="s">
        <v>29</v>
      </c>
      <c r="C501" s="14" t="s">
        <v>30</v>
      </c>
      <c r="D501" s="14" t="s">
        <v>59</v>
      </c>
      <c r="E501" s="14" t="s">
        <v>54</v>
      </c>
      <c r="F501" s="14" t="s">
        <v>33</v>
      </c>
      <c r="G501" s="14" t="s">
        <v>55</v>
      </c>
      <c r="H501" s="14" t="s">
        <v>351</v>
      </c>
      <c r="I501" s="14" t="s">
        <v>30</v>
      </c>
      <c r="J501" s="20" t="s">
        <v>60</v>
      </c>
      <c r="K501" s="21">
        <v>24297007</v>
      </c>
      <c r="L501" s="21">
        <v>24157720</v>
      </c>
      <c r="M501" s="21">
        <v>0</v>
      </c>
      <c r="N501" s="16">
        <f t="shared" si="92"/>
        <v>24157720</v>
      </c>
      <c r="O501" s="21">
        <v>0</v>
      </c>
      <c r="P501" s="21">
        <v>10112530</v>
      </c>
      <c r="Q501" s="21">
        <v>0</v>
      </c>
      <c r="R501" s="21">
        <v>14045190</v>
      </c>
      <c r="S501" s="21">
        <v>14045190</v>
      </c>
      <c r="T501" s="21">
        <v>0</v>
      </c>
      <c r="U501" s="21">
        <v>0</v>
      </c>
      <c r="V501" s="21">
        <v>0</v>
      </c>
      <c r="W501" s="17">
        <f t="shared" si="93"/>
        <v>0</v>
      </c>
      <c r="X501" s="18">
        <f t="shared" si="95"/>
        <v>0.5813955124904171</v>
      </c>
      <c r="Y501" s="18">
        <f t="shared" si="96"/>
        <v>0.5813955124904171</v>
      </c>
      <c r="Z501" s="18">
        <f t="shared" si="97"/>
        <v>0.41860448750958285</v>
      </c>
      <c r="AA501" s="18">
        <f t="shared" si="98"/>
        <v>1</v>
      </c>
    </row>
    <row r="502" spans="1:27" hidden="1" outlineLevel="4" x14ac:dyDescent="0.35">
      <c r="A502" s="14" t="s">
        <v>350</v>
      </c>
      <c r="B502" s="14" t="s">
        <v>29</v>
      </c>
      <c r="C502" s="14" t="s">
        <v>30</v>
      </c>
      <c r="D502" s="14" t="s">
        <v>61</v>
      </c>
      <c r="E502" s="14" t="s">
        <v>54</v>
      </c>
      <c r="F502" s="14" t="s">
        <v>33</v>
      </c>
      <c r="G502" s="14" t="s">
        <v>55</v>
      </c>
      <c r="H502" s="14" t="s">
        <v>351</v>
      </c>
      <c r="I502" s="14" t="s">
        <v>30</v>
      </c>
      <c r="J502" s="20" t="s">
        <v>62</v>
      </c>
      <c r="K502" s="21">
        <v>35860891</v>
      </c>
      <c r="L502" s="21">
        <v>35602950</v>
      </c>
      <c r="M502" s="21">
        <v>0</v>
      </c>
      <c r="N502" s="16">
        <f t="shared" si="92"/>
        <v>35602950</v>
      </c>
      <c r="O502" s="21">
        <v>0</v>
      </c>
      <c r="P502" s="21">
        <v>9445282</v>
      </c>
      <c r="Q502" s="21">
        <v>0</v>
      </c>
      <c r="R502" s="21">
        <v>26157668</v>
      </c>
      <c r="S502" s="21">
        <v>26157668</v>
      </c>
      <c r="T502" s="21">
        <v>0</v>
      </c>
      <c r="U502" s="21">
        <v>0</v>
      </c>
      <c r="V502" s="21">
        <v>0</v>
      </c>
      <c r="W502" s="17">
        <f t="shared" si="93"/>
        <v>0</v>
      </c>
      <c r="X502" s="18">
        <f t="shared" si="95"/>
        <v>0.73470507359642956</v>
      </c>
      <c r="Y502" s="18">
        <f t="shared" si="96"/>
        <v>0.73470507359642956</v>
      </c>
      <c r="Z502" s="18">
        <f t="shared" si="97"/>
        <v>0.2652949264035705</v>
      </c>
      <c r="AA502" s="18">
        <f t="shared" si="98"/>
        <v>1</v>
      </c>
    </row>
    <row r="503" spans="1:27" hidden="1" outlineLevel="4" x14ac:dyDescent="0.35">
      <c r="A503" s="14" t="s">
        <v>350</v>
      </c>
      <c r="B503" s="14" t="s">
        <v>29</v>
      </c>
      <c r="C503" s="14" t="s">
        <v>30</v>
      </c>
      <c r="D503" s="14" t="s">
        <v>63</v>
      </c>
      <c r="E503" s="14" t="s">
        <v>54</v>
      </c>
      <c r="F503" s="14" t="s">
        <v>33</v>
      </c>
      <c r="G503" s="14" t="s">
        <v>55</v>
      </c>
      <c r="H503" s="14" t="s">
        <v>351</v>
      </c>
      <c r="I503" s="14" t="s">
        <v>30</v>
      </c>
      <c r="J503" s="20" t="s">
        <v>64</v>
      </c>
      <c r="K503" s="21">
        <v>17930446</v>
      </c>
      <c r="L503" s="21">
        <v>17801476</v>
      </c>
      <c r="M503" s="21">
        <v>0</v>
      </c>
      <c r="N503" s="16">
        <f t="shared" si="92"/>
        <v>17801476</v>
      </c>
      <c r="O503" s="21">
        <v>0</v>
      </c>
      <c r="P503" s="21">
        <v>4722646</v>
      </c>
      <c r="Q503" s="21">
        <v>0</v>
      </c>
      <c r="R503" s="21">
        <v>13078830</v>
      </c>
      <c r="S503" s="21">
        <v>13078830</v>
      </c>
      <c r="T503" s="21">
        <v>0</v>
      </c>
      <c r="U503" s="21">
        <v>0</v>
      </c>
      <c r="V503" s="21">
        <v>0</v>
      </c>
      <c r="W503" s="17">
        <f t="shared" si="93"/>
        <v>0</v>
      </c>
      <c r="X503" s="18">
        <f t="shared" si="95"/>
        <v>0.73470480762381729</v>
      </c>
      <c r="Y503" s="18">
        <f t="shared" si="96"/>
        <v>0.73470480762381729</v>
      </c>
      <c r="Z503" s="18">
        <f t="shared" si="97"/>
        <v>0.26529519237618276</v>
      </c>
      <c r="AA503" s="18">
        <f t="shared" si="98"/>
        <v>1</v>
      </c>
    </row>
    <row r="504" spans="1:27" hidden="1" outlineLevel="4" x14ac:dyDescent="0.35">
      <c r="A504" s="14" t="s">
        <v>350</v>
      </c>
      <c r="B504" s="14" t="s">
        <v>29</v>
      </c>
      <c r="C504" s="14" t="s">
        <v>30</v>
      </c>
      <c r="D504" s="14" t="s">
        <v>65</v>
      </c>
      <c r="E504" s="14" t="s">
        <v>54</v>
      </c>
      <c r="F504" s="14" t="s">
        <v>33</v>
      </c>
      <c r="G504" s="14" t="s">
        <v>55</v>
      </c>
      <c r="H504" s="14" t="s">
        <v>351</v>
      </c>
      <c r="I504" s="14" t="s">
        <v>30</v>
      </c>
      <c r="J504" s="20" t="s">
        <v>66</v>
      </c>
      <c r="K504" s="21">
        <v>42350518</v>
      </c>
      <c r="L504" s="21">
        <v>45345827.530000001</v>
      </c>
      <c r="M504" s="21">
        <v>0</v>
      </c>
      <c r="N504" s="16">
        <f t="shared" si="92"/>
        <v>45345827.530000001</v>
      </c>
      <c r="O504" s="21">
        <v>0</v>
      </c>
      <c r="P504" s="21">
        <v>4693080.01</v>
      </c>
      <c r="Q504" s="21">
        <v>0</v>
      </c>
      <c r="R504" s="21">
        <v>37214193.990000002</v>
      </c>
      <c r="S504" s="21">
        <v>37214193.990000002</v>
      </c>
      <c r="T504" s="21">
        <v>3438553.53</v>
      </c>
      <c r="U504" s="21">
        <v>3438553.53</v>
      </c>
      <c r="V504" s="21">
        <v>0</v>
      </c>
      <c r="W504" s="17">
        <f t="shared" si="93"/>
        <v>3438553.53</v>
      </c>
      <c r="X504" s="18">
        <f t="shared" si="95"/>
        <v>0.82067515396823987</v>
      </c>
      <c r="Y504" s="18">
        <f t="shared" si="96"/>
        <v>0.82067515396823987</v>
      </c>
      <c r="Z504" s="18">
        <f t="shared" si="97"/>
        <v>0.10349529969201997</v>
      </c>
      <c r="AA504" s="18">
        <f t="shared" si="98"/>
        <v>0.92417045366025985</v>
      </c>
    </row>
    <row r="505" spans="1:27" hidden="1" outlineLevel="3" x14ac:dyDescent="0.35">
      <c r="A505" s="35"/>
      <c r="B505" s="37"/>
      <c r="C505" s="36" t="s">
        <v>491</v>
      </c>
      <c r="D505" s="37"/>
      <c r="E505" s="37"/>
      <c r="F505" s="37"/>
      <c r="G505" s="37"/>
      <c r="H505" s="37"/>
      <c r="I505" s="37"/>
      <c r="J505" s="38"/>
      <c r="K505" s="39">
        <f t="shared" ref="K505:W505" si="103">SUBTOTAL(9,K491:K504)</f>
        <v>1633265829</v>
      </c>
      <c r="L505" s="39">
        <f t="shared" si="103"/>
        <v>1399911799.53</v>
      </c>
      <c r="M505" s="39">
        <f t="shared" si="103"/>
        <v>0</v>
      </c>
      <c r="N505" s="39">
        <f t="shared" si="103"/>
        <v>1399911799.53</v>
      </c>
      <c r="O505" s="39">
        <f t="shared" si="103"/>
        <v>0</v>
      </c>
      <c r="P505" s="39">
        <f t="shared" si="103"/>
        <v>58170692.009999998</v>
      </c>
      <c r="Q505" s="39">
        <f t="shared" si="103"/>
        <v>0</v>
      </c>
      <c r="R505" s="39">
        <f t="shared" si="103"/>
        <v>1052425994.8200001</v>
      </c>
      <c r="S505" s="39">
        <f t="shared" si="103"/>
        <v>1052425994.8200001</v>
      </c>
      <c r="T505" s="39">
        <f t="shared" si="103"/>
        <v>289315112.69999999</v>
      </c>
      <c r="U505" s="39">
        <f t="shared" si="103"/>
        <v>289315112.69999999</v>
      </c>
      <c r="V505" s="39">
        <f t="shared" si="103"/>
        <v>0</v>
      </c>
      <c r="W505" s="40">
        <f t="shared" si="103"/>
        <v>289315112.69999999</v>
      </c>
      <c r="X505" s="41">
        <f t="shared" si="95"/>
        <v>0.75178021584883903</v>
      </c>
      <c r="Y505" s="41">
        <f t="shared" si="96"/>
        <v>0.75178021584883903</v>
      </c>
      <c r="Z505" s="41">
        <f t="shared" si="97"/>
        <v>4.1553112152872745E-2</v>
      </c>
      <c r="AA505" s="41">
        <f t="shared" si="98"/>
        <v>0.79333332800171175</v>
      </c>
    </row>
    <row r="506" spans="1:27" hidden="1" outlineLevel="4" x14ac:dyDescent="0.35">
      <c r="A506" s="14" t="s">
        <v>350</v>
      </c>
      <c r="B506" s="14" t="s">
        <v>29</v>
      </c>
      <c r="C506" s="14" t="s">
        <v>67</v>
      </c>
      <c r="D506" s="14" t="s">
        <v>209</v>
      </c>
      <c r="E506" s="14" t="s">
        <v>32</v>
      </c>
      <c r="F506" s="14" t="s">
        <v>33</v>
      </c>
      <c r="G506" s="14" t="s">
        <v>69</v>
      </c>
      <c r="H506" s="14" t="s">
        <v>351</v>
      </c>
      <c r="I506" s="14" t="s">
        <v>30</v>
      </c>
      <c r="J506" s="20" t="s">
        <v>352</v>
      </c>
      <c r="K506" s="21">
        <v>0</v>
      </c>
      <c r="L506" s="21">
        <v>14808000</v>
      </c>
      <c r="M506" s="21">
        <v>0</v>
      </c>
      <c r="N506" s="16">
        <f t="shared" si="92"/>
        <v>14808000</v>
      </c>
      <c r="O506" s="21">
        <v>0</v>
      </c>
      <c r="P506" s="21">
        <v>0</v>
      </c>
      <c r="Q506" s="21">
        <v>0</v>
      </c>
      <c r="R506" s="21">
        <v>2719137.91</v>
      </c>
      <c r="S506" s="21">
        <v>2719137.91</v>
      </c>
      <c r="T506" s="21">
        <v>12088862.09</v>
      </c>
      <c r="U506" s="21">
        <v>12088862.09</v>
      </c>
      <c r="V506" s="21">
        <v>12088862</v>
      </c>
      <c r="W506" s="17">
        <f t="shared" si="93"/>
        <v>12088862.09</v>
      </c>
      <c r="X506" s="18">
        <f t="shared" si="95"/>
        <v>0.18362627701242573</v>
      </c>
      <c r="Y506" s="18">
        <f t="shared" si="96"/>
        <v>0.18362627701242573</v>
      </c>
      <c r="Z506" s="18">
        <f t="shared" si="97"/>
        <v>0</v>
      </c>
      <c r="AA506" s="18">
        <f t="shared" si="98"/>
        <v>0.18362627701242573</v>
      </c>
    </row>
    <row r="507" spans="1:27" hidden="1" outlineLevel="4" x14ac:dyDescent="0.35">
      <c r="A507" s="14" t="s">
        <v>350</v>
      </c>
      <c r="B507" s="14" t="s">
        <v>29</v>
      </c>
      <c r="C507" s="14" t="s">
        <v>67</v>
      </c>
      <c r="D507" s="14" t="s">
        <v>79</v>
      </c>
      <c r="E507" s="14" t="s">
        <v>32</v>
      </c>
      <c r="F507" s="14" t="s">
        <v>33</v>
      </c>
      <c r="G507" s="14" t="s">
        <v>69</v>
      </c>
      <c r="H507" s="14" t="s">
        <v>351</v>
      </c>
      <c r="I507" s="14" t="s">
        <v>30</v>
      </c>
      <c r="J507" s="20" t="s">
        <v>80</v>
      </c>
      <c r="K507" s="21">
        <v>500000000</v>
      </c>
      <c r="L507" s="21">
        <v>450147000</v>
      </c>
      <c r="M507" s="21">
        <v>0</v>
      </c>
      <c r="N507" s="16">
        <f t="shared" si="92"/>
        <v>450147000</v>
      </c>
      <c r="O507" s="21">
        <v>0</v>
      </c>
      <c r="P507" s="21">
        <v>19719472.5</v>
      </c>
      <c r="Q507" s="21">
        <v>0</v>
      </c>
      <c r="R507" s="21">
        <v>59504536.810000002</v>
      </c>
      <c r="S507" s="21">
        <v>59504536.810000002</v>
      </c>
      <c r="T507" s="21">
        <v>370922990.69</v>
      </c>
      <c r="U507" s="21">
        <v>370922990.69</v>
      </c>
      <c r="V507" s="21">
        <v>370922990</v>
      </c>
      <c r="W507" s="17">
        <f t="shared" si="93"/>
        <v>370922990.69</v>
      </c>
      <c r="X507" s="18">
        <f t="shared" si="95"/>
        <v>0.13218912224228974</v>
      </c>
      <c r="Y507" s="18">
        <f t="shared" si="96"/>
        <v>0.13218912224228974</v>
      </c>
      <c r="Z507" s="18">
        <f t="shared" si="97"/>
        <v>4.3806739798332543E-2</v>
      </c>
      <c r="AA507" s="18">
        <f t="shared" si="98"/>
        <v>0.17599586204062229</v>
      </c>
    </row>
    <row r="508" spans="1:27" hidden="1" outlineLevel="4" x14ac:dyDescent="0.35">
      <c r="A508" s="14" t="s">
        <v>350</v>
      </c>
      <c r="B508" s="14" t="s">
        <v>29</v>
      </c>
      <c r="C508" s="14" t="s">
        <v>67</v>
      </c>
      <c r="D508" s="14" t="s">
        <v>81</v>
      </c>
      <c r="E508" s="14" t="s">
        <v>32</v>
      </c>
      <c r="F508" s="14" t="s">
        <v>33</v>
      </c>
      <c r="G508" s="14" t="s">
        <v>69</v>
      </c>
      <c r="H508" s="14" t="s">
        <v>351</v>
      </c>
      <c r="I508" s="14" t="s">
        <v>30</v>
      </c>
      <c r="J508" s="20" t="s">
        <v>82</v>
      </c>
      <c r="K508" s="21">
        <v>10000000</v>
      </c>
      <c r="L508" s="21">
        <v>10000000</v>
      </c>
      <c r="M508" s="21">
        <v>0</v>
      </c>
      <c r="N508" s="16">
        <f t="shared" si="92"/>
        <v>10000000</v>
      </c>
      <c r="O508" s="21">
        <v>0</v>
      </c>
      <c r="P508" s="21">
        <v>1747145.91</v>
      </c>
      <c r="Q508" s="21">
        <v>0</v>
      </c>
      <c r="R508" s="21">
        <v>7979154.0899999999</v>
      </c>
      <c r="S508" s="21">
        <v>7979154.0899999999</v>
      </c>
      <c r="T508" s="21">
        <v>273700</v>
      </c>
      <c r="U508" s="21">
        <v>273700</v>
      </c>
      <c r="V508" s="21">
        <v>0</v>
      </c>
      <c r="W508" s="17">
        <f t="shared" si="93"/>
        <v>273700</v>
      </c>
      <c r="X508" s="18">
        <f t="shared" si="95"/>
        <v>0.79791540900000002</v>
      </c>
      <c r="Y508" s="18">
        <f t="shared" si="96"/>
        <v>0.79791540900000002</v>
      </c>
      <c r="Z508" s="18">
        <f t="shared" si="97"/>
        <v>0.174714591</v>
      </c>
      <c r="AA508" s="18">
        <f t="shared" si="98"/>
        <v>0.97262999999999999</v>
      </c>
    </row>
    <row r="509" spans="1:27" hidden="1" outlineLevel="4" x14ac:dyDescent="0.35">
      <c r="A509" s="14" t="s">
        <v>350</v>
      </c>
      <c r="B509" s="14" t="s">
        <v>29</v>
      </c>
      <c r="C509" s="14" t="s">
        <v>67</v>
      </c>
      <c r="D509" s="14" t="s">
        <v>93</v>
      </c>
      <c r="E509" s="14" t="s">
        <v>32</v>
      </c>
      <c r="F509" s="14" t="s">
        <v>33</v>
      </c>
      <c r="G509" s="14" t="s">
        <v>69</v>
      </c>
      <c r="H509" s="14" t="s">
        <v>351</v>
      </c>
      <c r="I509" s="14" t="s">
        <v>30</v>
      </c>
      <c r="J509" s="20" t="s">
        <v>94</v>
      </c>
      <c r="K509" s="21">
        <v>0</v>
      </c>
      <c r="L509" s="21">
        <v>270596.88</v>
      </c>
      <c r="M509" s="21">
        <v>0</v>
      </c>
      <c r="N509" s="16">
        <f t="shared" si="92"/>
        <v>270596.88</v>
      </c>
      <c r="O509" s="21">
        <v>0</v>
      </c>
      <c r="P509" s="21">
        <v>0</v>
      </c>
      <c r="Q509" s="21">
        <v>0</v>
      </c>
      <c r="R509" s="21">
        <v>0</v>
      </c>
      <c r="S509" s="21">
        <v>0</v>
      </c>
      <c r="T509" s="21">
        <v>270596.88</v>
      </c>
      <c r="U509" s="21">
        <v>270596.88</v>
      </c>
      <c r="V509" s="21">
        <v>0</v>
      </c>
      <c r="W509" s="17">
        <f t="shared" si="93"/>
        <v>270596.88</v>
      </c>
      <c r="X509" s="18">
        <f t="shared" si="95"/>
        <v>0</v>
      </c>
      <c r="Y509" s="18">
        <f t="shared" si="96"/>
        <v>0</v>
      </c>
      <c r="Z509" s="18">
        <f t="shared" si="97"/>
        <v>0</v>
      </c>
      <c r="AA509" s="18">
        <f t="shared" si="98"/>
        <v>0</v>
      </c>
    </row>
    <row r="510" spans="1:27" hidden="1" outlineLevel="3" x14ac:dyDescent="0.35">
      <c r="A510" s="35"/>
      <c r="B510" s="37"/>
      <c r="C510" s="36" t="s">
        <v>492</v>
      </c>
      <c r="D510" s="37"/>
      <c r="E510" s="37"/>
      <c r="F510" s="37"/>
      <c r="G510" s="37"/>
      <c r="H510" s="37"/>
      <c r="I510" s="37"/>
      <c r="J510" s="38"/>
      <c r="K510" s="39">
        <f t="shared" ref="K510:W510" si="104">SUBTOTAL(9,K506:K509)</f>
        <v>510000000</v>
      </c>
      <c r="L510" s="39">
        <f t="shared" si="104"/>
        <v>475225596.88</v>
      </c>
      <c r="M510" s="39">
        <f t="shared" si="104"/>
        <v>0</v>
      </c>
      <c r="N510" s="39">
        <f t="shared" si="104"/>
        <v>475225596.88</v>
      </c>
      <c r="O510" s="39">
        <f t="shared" si="104"/>
        <v>0</v>
      </c>
      <c r="P510" s="39">
        <f t="shared" si="104"/>
        <v>21466618.41</v>
      </c>
      <c r="Q510" s="39">
        <f t="shared" si="104"/>
        <v>0</v>
      </c>
      <c r="R510" s="39">
        <f t="shared" si="104"/>
        <v>70202828.810000002</v>
      </c>
      <c r="S510" s="39">
        <f t="shared" si="104"/>
        <v>70202828.810000002</v>
      </c>
      <c r="T510" s="39">
        <f t="shared" si="104"/>
        <v>383556149.65999997</v>
      </c>
      <c r="U510" s="39">
        <f t="shared" si="104"/>
        <v>383556149.65999997</v>
      </c>
      <c r="V510" s="39">
        <f t="shared" si="104"/>
        <v>383011852</v>
      </c>
      <c r="W510" s="40">
        <f t="shared" si="104"/>
        <v>383556149.65999997</v>
      </c>
      <c r="X510" s="41">
        <f t="shared" si="95"/>
        <v>0.14772526831656974</v>
      </c>
      <c r="Y510" s="41">
        <f t="shared" si="96"/>
        <v>0.14772526831656974</v>
      </c>
      <c r="Z510" s="41">
        <f t="shared" si="97"/>
        <v>4.5171427109429403E-2</v>
      </c>
      <c r="AA510" s="41">
        <f t="shared" si="98"/>
        <v>0.19289669542599913</v>
      </c>
    </row>
    <row r="511" spans="1:27" hidden="1" outlineLevel="4" x14ac:dyDescent="0.35">
      <c r="A511" s="14" t="s">
        <v>350</v>
      </c>
      <c r="B511" s="14" t="s">
        <v>29</v>
      </c>
      <c r="C511" s="14" t="s">
        <v>95</v>
      </c>
      <c r="D511" s="14" t="s">
        <v>100</v>
      </c>
      <c r="E511" s="14" t="s">
        <v>32</v>
      </c>
      <c r="F511" s="14" t="s">
        <v>33</v>
      </c>
      <c r="G511" s="14" t="s">
        <v>69</v>
      </c>
      <c r="H511" s="14" t="s">
        <v>351</v>
      </c>
      <c r="I511" s="14" t="s">
        <v>30</v>
      </c>
      <c r="J511" s="20" t="s">
        <v>101</v>
      </c>
      <c r="K511" s="21">
        <v>585804</v>
      </c>
      <c r="L511" s="21">
        <v>585804</v>
      </c>
      <c r="M511" s="21">
        <v>0</v>
      </c>
      <c r="N511" s="16">
        <f t="shared" si="92"/>
        <v>585804</v>
      </c>
      <c r="O511" s="21">
        <v>0</v>
      </c>
      <c r="P511" s="21">
        <v>0</v>
      </c>
      <c r="Q511" s="21">
        <v>0</v>
      </c>
      <c r="R511" s="21">
        <v>584351.72</v>
      </c>
      <c r="S511" s="21">
        <v>584351.72</v>
      </c>
      <c r="T511" s="21">
        <v>1452.28</v>
      </c>
      <c r="U511" s="21">
        <v>1452.28</v>
      </c>
      <c r="V511" s="21">
        <v>0</v>
      </c>
      <c r="W511" s="17">
        <f t="shared" si="93"/>
        <v>1452.28</v>
      </c>
      <c r="X511" s="18">
        <f t="shared" si="95"/>
        <v>0.99752087729001504</v>
      </c>
      <c r="Y511" s="18">
        <f t="shared" si="96"/>
        <v>0.99752087729001504</v>
      </c>
      <c r="Z511" s="18">
        <f t="shared" si="97"/>
        <v>0</v>
      </c>
      <c r="AA511" s="18">
        <f t="shared" si="98"/>
        <v>0.99752087729001504</v>
      </c>
    </row>
    <row r="512" spans="1:27" hidden="1" outlineLevel="3" x14ac:dyDescent="0.35">
      <c r="A512" s="35"/>
      <c r="B512" s="37"/>
      <c r="C512" s="36" t="s">
        <v>493</v>
      </c>
      <c r="D512" s="37"/>
      <c r="E512" s="37"/>
      <c r="F512" s="37"/>
      <c r="G512" s="37"/>
      <c r="H512" s="37"/>
      <c r="I512" s="37"/>
      <c r="J512" s="38"/>
      <c r="K512" s="39">
        <f t="shared" ref="K512:W512" si="105">SUBTOTAL(9,K511:K511)</f>
        <v>585804</v>
      </c>
      <c r="L512" s="39">
        <f t="shared" si="105"/>
        <v>585804</v>
      </c>
      <c r="M512" s="39">
        <f t="shared" si="105"/>
        <v>0</v>
      </c>
      <c r="N512" s="39">
        <f t="shared" si="105"/>
        <v>585804</v>
      </c>
      <c r="O512" s="39">
        <f t="shared" si="105"/>
        <v>0</v>
      </c>
      <c r="P512" s="39">
        <f t="shared" si="105"/>
        <v>0</v>
      </c>
      <c r="Q512" s="39">
        <f t="shared" si="105"/>
        <v>0</v>
      </c>
      <c r="R512" s="39">
        <f t="shared" si="105"/>
        <v>584351.72</v>
      </c>
      <c r="S512" s="39">
        <f t="shared" si="105"/>
        <v>584351.72</v>
      </c>
      <c r="T512" s="39">
        <f t="shared" si="105"/>
        <v>1452.28</v>
      </c>
      <c r="U512" s="39">
        <f t="shared" si="105"/>
        <v>1452.28</v>
      </c>
      <c r="V512" s="39">
        <f t="shared" si="105"/>
        <v>0</v>
      </c>
      <c r="W512" s="40">
        <f t="shared" si="105"/>
        <v>1452.28</v>
      </c>
      <c r="X512" s="41">
        <f t="shared" si="95"/>
        <v>0.99752087729001504</v>
      </c>
      <c r="Y512" s="41">
        <f t="shared" si="96"/>
        <v>0.99752087729001504</v>
      </c>
      <c r="Z512" s="41">
        <f t="shared" si="97"/>
        <v>0</v>
      </c>
      <c r="AA512" s="41">
        <f t="shared" si="98"/>
        <v>0.99752087729001504</v>
      </c>
    </row>
    <row r="513" spans="1:27" hidden="1" outlineLevel="4" x14ac:dyDescent="0.35">
      <c r="A513" s="14" t="s">
        <v>350</v>
      </c>
      <c r="B513" s="14" t="s">
        <v>29</v>
      </c>
      <c r="C513" s="14" t="s">
        <v>116</v>
      </c>
      <c r="D513" s="14" t="s">
        <v>117</v>
      </c>
      <c r="E513" s="14" t="s">
        <v>54</v>
      </c>
      <c r="F513" s="14" t="s">
        <v>33</v>
      </c>
      <c r="G513" s="14" t="s">
        <v>118</v>
      </c>
      <c r="H513" s="14" t="s">
        <v>351</v>
      </c>
      <c r="I513" s="14" t="s">
        <v>30</v>
      </c>
      <c r="J513" s="20" t="s">
        <v>119</v>
      </c>
      <c r="K513" s="21">
        <v>7038063</v>
      </c>
      <c r="L513" s="21">
        <v>6997737</v>
      </c>
      <c r="M513" s="21">
        <v>0</v>
      </c>
      <c r="N513" s="16">
        <f t="shared" si="92"/>
        <v>6997737</v>
      </c>
      <c r="O513" s="21">
        <v>0</v>
      </c>
      <c r="P513" s="21">
        <v>2932431.7</v>
      </c>
      <c r="Q513" s="21">
        <v>0</v>
      </c>
      <c r="R513" s="21">
        <v>4065305.3</v>
      </c>
      <c r="S513" s="21">
        <v>4065305.3</v>
      </c>
      <c r="T513" s="21">
        <v>0</v>
      </c>
      <c r="U513" s="21">
        <v>0</v>
      </c>
      <c r="V513" s="21">
        <v>0</v>
      </c>
      <c r="W513" s="17">
        <f t="shared" si="93"/>
        <v>0</v>
      </c>
      <c r="X513" s="18">
        <f t="shared" si="95"/>
        <v>0.58094571144928708</v>
      </c>
      <c r="Y513" s="18">
        <f t="shared" si="96"/>
        <v>0.58094571144928708</v>
      </c>
      <c r="Z513" s="18">
        <f t="shared" si="97"/>
        <v>0.41905428855071292</v>
      </c>
      <c r="AA513" s="18">
        <f t="shared" si="98"/>
        <v>1</v>
      </c>
    </row>
    <row r="514" spans="1:27" hidden="1" outlineLevel="4" x14ac:dyDescent="0.35">
      <c r="A514" s="14" t="s">
        <v>350</v>
      </c>
      <c r="B514" s="14" t="s">
        <v>29</v>
      </c>
      <c r="C514" s="14" t="s">
        <v>116</v>
      </c>
      <c r="D514" s="14" t="s">
        <v>117</v>
      </c>
      <c r="E514" s="14" t="s">
        <v>120</v>
      </c>
      <c r="F514" s="14" t="s">
        <v>33</v>
      </c>
      <c r="G514" s="14" t="s">
        <v>118</v>
      </c>
      <c r="H514" s="14" t="s">
        <v>351</v>
      </c>
      <c r="I514" s="14" t="s">
        <v>30</v>
      </c>
      <c r="J514" s="20" t="s">
        <v>121</v>
      </c>
      <c r="K514" s="21">
        <v>2988408</v>
      </c>
      <c r="L514" s="21">
        <v>2966914</v>
      </c>
      <c r="M514" s="21">
        <v>0</v>
      </c>
      <c r="N514" s="16">
        <f t="shared" si="92"/>
        <v>2966914</v>
      </c>
      <c r="O514" s="21">
        <v>0</v>
      </c>
      <c r="P514" s="21">
        <v>787108.34</v>
      </c>
      <c r="Q514" s="21">
        <v>0</v>
      </c>
      <c r="R514" s="21">
        <v>2179805.66</v>
      </c>
      <c r="S514" s="21">
        <v>2179805.66</v>
      </c>
      <c r="T514" s="21">
        <v>0</v>
      </c>
      <c r="U514" s="21">
        <v>0</v>
      </c>
      <c r="V514" s="21">
        <v>0</v>
      </c>
      <c r="W514" s="17">
        <f t="shared" si="93"/>
        <v>0</v>
      </c>
      <c r="X514" s="18">
        <f t="shared" si="95"/>
        <v>0.73470469990030052</v>
      </c>
      <c r="Y514" s="18">
        <f t="shared" si="96"/>
        <v>0.73470469990030052</v>
      </c>
      <c r="Z514" s="18">
        <f t="shared" si="97"/>
        <v>0.26529530009969954</v>
      </c>
      <c r="AA514" s="18">
        <f t="shared" si="98"/>
        <v>1</v>
      </c>
    </row>
    <row r="515" spans="1:27" hidden="1" outlineLevel="4" x14ac:dyDescent="0.35">
      <c r="A515" s="14" t="s">
        <v>350</v>
      </c>
      <c r="B515" s="14" t="s">
        <v>29</v>
      </c>
      <c r="C515" s="14" t="s">
        <v>116</v>
      </c>
      <c r="D515" s="14" t="s">
        <v>117</v>
      </c>
      <c r="E515" s="14" t="s">
        <v>122</v>
      </c>
      <c r="F515" s="14" t="s">
        <v>33</v>
      </c>
      <c r="G515" s="14" t="s">
        <v>118</v>
      </c>
      <c r="H515" s="14" t="s">
        <v>351</v>
      </c>
      <c r="I515" s="14" t="s">
        <v>30</v>
      </c>
      <c r="J515" s="20" t="s">
        <v>123</v>
      </c>
      <c r="K515" s="21">
        <v>9822296</v>
      </c>
      <c r="L515" s="21">
        <v>9719520</v>
      </c>
      <c r="M515" s="21">
        <v>0</v>
      </c>
      <c r="N515" s="16">
        <f t="shared" si="92"/>
        <v>9719520</v>
      </c>
      <c r="O515" s="21">
        <v>0</v>
      </c>
      <c r="P515" s="21">
        <v>1063774.1499999999</v>
      </c>
      <c r="Q515" s="21">
        <v>0</v>
      </c>
      <c r="R515" s="21">
        <v>8655745.8499999996</v>
      </c>
      <c r="S515" s="21">
        <v>8655745.8499999996</v>
      </c>
      <c r="T515" s="21">
        <v>0</v>
      </c>
      <c r="U515" s="21">
        <v>0</v>
      </c>
      <c r="V515" s="21">
        <v>0</v>
      </c>
      <c r="W515" s="17">
        <f t="shared" si="93"/>
        <v>0</v>
      </c>
      <c r="X515" s="18">
        <f t="shared" si="95"/>
        <v>0.89055281022108079</v>
      </c>
      <c r="Y515" s="18">
        <f t="shared" si="96"/>
        <v>0.89055281022108079</v>
      </c>
      <c r="Z515" s="18">
        <f t="shared" si="97"/>
        <v>0.10944718977891911</v>
      </c>
      <c r="AA515" s="18">
        <f t="shared" si="98"/>
        <v>0.99999999999999989</v>
      </c>
    </row>
    <row r="516" spans="1:27" hidden="1" outlineLevel="4" x14ac:dyDescent="0.35">
      <c r="A516" s="14" t="s">
        <v>350</v>
      </c>
      <c r="B516" s="14" t="s">
        <v>29</v>
      </c>
      <c r="C516" s="14" t="s">
        <v>116</v>
      </c>
      <c r="D516" s="14" t="s">
        <v>117</v>
      </c>
      <c r="E516" s="14" t="s">
        <v>290</v>
      </c>
      <c r="F516" s="14" t="s">
        <v>33</v>
      </c>
      <c r="G516" s="14" t="s">
        <v>118</v>
      </c>
      <c r="H516" s="14" t="s">
        <v>351</v>
      </c>
      <c r="I516" s="14" t="s">
        <v>30</v>
      </c>
      <c r="J516" s="20" t="s">
        <v>353</v>
      </c>
      <c r="K516" s="21">
        <v>82956640000</v>
      </c>
      <c r="L516" s="21">
        <v>82956640000</v>
      </c>
      <c r="M516" s="21">
        <v>0</v>
      </c>
      <c r="N516" s="16">
        <f t="shared" si="92"/>
        <v>82956640000</v>
      </c>
      <c r="O516" s="21">
        <v>0</v>
      </c>
      <c r="P516" s="21">
        <v>6270553346</v>
      </c>
      <c r="Q516" s="21">
        <v>0</v>
      </c>
      <c r="R516" s="21">
        <v>68976086654</v>
      </c>
      <c r="S516" s="21">
        <v>68976086654</v>
      </c>
      <c r="T516" s="21">
        <v>7710000000</v>
      </c>
      <c r="U516" s="21">
        <v>7710000000</v>
      </c>
      <c r="V516" s="21">
        <v>7710000000</v>
      </c>
      <c r="W516" s="17">
        <f t="shared" si="93"/>
        <v>7710000000</v>
      </c>
      <c r="X516" s="18">
        <f t="shared" si="95"/>
        <v>0.83147155735815725</v>
      </c>
      <c r="Y516" s="18">
        <f t="shared" si="96"/>
        <v>0.83147155735815725</v>
      </c>
      <c r="Z516" s="18">
        <f t="shared" si="97"/>
        <v>7.5588323562767248E-2</v>
      </c>
      <c r="AA516" s="18">
        <f t="shared" si="98"/>
        <v>0.90705988092092449</v>
      </c>
    </row>
    <row r="517" spans="1:27" hidden="1" outlineLevel="4" x14ac:dyDescent="0.35">
      <c r="A517" s="14" t="s">
        <v>350</v>
      </c>
      <c r="B517" s="14" t="s">
        <v>29</v>
      </c>
      <c r="C517" s="14" t="s">
        <v>116</v>
      </c>
      <c r="D517" s="14" t="s">
        <v>117</v>
      </c>
      <c r="E517" s="14" t="s">
        <v>292</v>
      </c>
      <c r="F517" s="14" t="s">
        <v>33</v>
      </c>
      <c r="G517" s="14" t="s">
        <v>118</v>
      </c>
      <c r="H517" s="14" t="s">
        <v>351</v>
      </c>
      <c r="I517" s="14" t="s">
        <v>30</v>
      </c>
      <c r="J517" s="20" t="s">
        <v>354</v>
      </c>
      <c r="K517" s="21">
        <v>100000000</v>
      </c>
      <c r="L517" s="21">
        <v>51567631</v>
      </c>
      <c r="M517" s="21">
        <v>0</v>
      </c>
      <c r="N517" s="16">
        <f t="shared" si="92"/>
        <v>51567631</v>
      </c>
      <c r="O517" s="21">
        <v>0</v>
      </c>
      <c r="P517" s="21">
        <v>143675</v>
      </c>
      <c r="Q517" s="21">
        <v>0</v>
      </c>
      <c r="R517" s="21">
        <v>51423956</v>
      </c>
      <c r="S517" s="21">
        <v>51423956</v>
      </c>
      <c r="T517" s="21">
        <v>0</v>
      </c>
      <c r="U517" s="21">
        <v>0</v>
      </c>
      <c r="V517" s="21">
        <v>0</v>
      </c>
      <c r="W517" s="17">
        <f t="shared" si="93"/>
        <v>0</v>
      </c>
      <c r="X517" s="18">
        <f t="shared" ref="X517:X579" si="106">+IF(L517=0,0,R517/L517)</f>
        <v>0.99721385300790721</v>
      </c>
      <c r="Y517" s="18">
        <f t="shared" ref="Y517:Y579" si="107">+IF(N517=0,0,R517/N517)</f>
        <v>0.99721385300790721</v>
      </c>
      <c r="Z517" s="18">
        <f t="shared" ref="Z517:Z579" si="108">+IF(N517=0,0,(O517+P517+Q517)/N517)</f>
        <v>2.7861469920927723E-3</v>
      </c>
      <c r="AA517" s="18">
        <f t="shared" ref="AA517:AA579" si="109">+Y517+Z517</f>
        <v>1</v>
      </c>
    </row>
    <row r="518" spans="1:27" hidden="1" outlineLevel="4" x14ac:dyDescent="0.35">
      <c r="A518" s="14" t="s">
        <v>350</v>
      </c>
      <c r="B518" s="14" t="s">
        <v>29</v>
      </c>
      <c r="C518" s="14" t="s">
        <v>116</v>
      </c>
      <c r="D518" s="14" t="s">
        <v>117</v>
      </c>
      <c r="E518" s="14" t="s">
        <v>355</v>
      </c>
      <c r="F518" s="14" t="s">
        <v>33</v>
      </c>
      <c r="G518" s="14" t="s">
        <v>118</v>
      </c>
      <c r="H518" s="14" t="s">
        <v>351</v>
      </c>
      <c r="I518" s="14" t="s">
        <v>30</v>
      </c>
      <c r="J518" s="20" t="s">
        <v>356</v>
      </c>
      <c r="K518" s="21">
        <v>46405000000</v>
      </c>
      <c r="L518" s="21">
        <v>50399483033</v>
      </c>
      <c r="M518" s="21">
        <v>0</v>
      </c>
      <c r="N518" s="16">
        <f t="shared" si="92"/>
        <v>50399483033</v>
      </c>
      <c r="O518" s="21">
        <v>0</v>
      </c>
      <c r="P518" s="21">
        <v>2432544125.2399998</v>
      </c>
      <c r="Q518" s="21">
        <v>0</v>
      </c>
      <c r="R518" s="21">
        <v>47848161568.739998</v>
      </c>
      <c r="S518" s="21">
        <v>47848161568.739998</v>
      </c>
      <c r="T518" s="21">
        <v>118777339.02</v>
      </c>
      <c r="U518" s="21">
        <v>118777339.02</v>
      </c>
      <c r="V518" s="21">
        <v>118777339.02</v>
      </c>
      <c r="W518" s="17">
        <f t="shared" si="93"/>
        <v>118777339.02</v>
      </c>
      <c r="X518" s="18">
        <f t="shared" si="106"/>
        <v>0.94937802313191433</v>
      </c>
      <c r="Y518" s="18">
        <f t="shared" si="107"/>
        <v>0.94937802313191433</v>
      </c>
      <c r="Z518" s="18">
        <f t="shared" si="108"/>
        <v>4.8265259460047359E-2</v>
      </c>
      <c r="AA518" s="18">
        <f t="shared" si="109"/>
        <v>0.99764328259196167</v>
      </c>
    </row>
    <row r="519" spans="1:27" hidden="1" outlineLevel="4" x14ac:dyDescent="0.35">
      <c r="A519" s="14" t="s">
        <v>350</v>
      </c>
      <c r="B519" s="14" t="s">
        <v>29</v>
      </c>
      <c r="C519" s="14" t="s">
        <v>116</v>
      </c>
      <c r="D519" s="55" t="s">
        <v>117</v>
      </c>
      <c r="E519" s="55" t="s">
        <v>137</v>
      </c>
      <c r="F519" s="55" t="s">
        <v>33</v>
      </c>
      <c r="G519" s="14" t="s">
        <v>118</v>
      </c>
      <c r="H519" s="14" t="s">
        <v>351</v>
      </c>
      <c r="I519" s="14" t="s">
        <v>30</v>
      </c>
      <c r="J519" s="20" t="s">
        <v>357</v>
      </c>
      <c r="K519" s="21">
        <v>17714586829</v>
      </c>
      <c r="L519" s="21">
        <v>17714586829</v>
      </c>
      <c r="M519" s="21">
        <v>0</v>
      </c>
      <c r="N519" s="16">
        <f t="shared" ref="N519:N590" si="110">+L519</f>
        <v>17714586829</v>
      </c>
      <c r="O519" s="21">
        <v>0</v>
      </c>
      <c r="P519" s="21">
        <v>0</v>
      </c>
      <c r="Q519" s="21">
        <v>0</v>
      </c>
      <c r="R519" s="21">
        <v>11924912423</v>
      </c>
      <c r="S519" s="21">
        <v>11924912423</v>
      </c>
      <c r="T519" s="21">
        <v>5789674406</v>
      </c>
      <c r="U519" s="21">
        <v>5789674406</v>
      </c>
      <c r="V519" s="51">
        <v>3789674406</v>
      </c>
      <c r="W519" s="17">
        <f t="shared" ref="W519:W590" si="111">+U519</f>
        <v>5789674406</v>
      </c>
      <c r="X519" s="18">
        <f t="shared" si="106"/>
        <v>0.67316909720288232</v>
      </c>
      <c r="Y519" s="18">
        <f t="shared" si="107"/>
        <v>0.67316909720288232</v>
      </c>
      <c r="Z519" s="18">
        <f t="shared" si="108"/>
        <v>0</v>
      </c>
      <c r="AA519" s="18">
        <f t="shared" si="109"/>
        <v>0.67316909720288232</v>
      </c>
    </row>
    <row r="520" spans="1:27" hidden="1" outlineLevel="4" x14ac:dyDescent="0.35">
      <c r="A520" s="14" t="s">
        <v>350</v>
      </c>
      <c r="B520" s="14" t="s">
        <v>29</v>
      </c>
      <c r="C520" s="14" t="s">
        <v>116</v>
      </c>
      <c r="D520" s="14" t="s">
        <v>117</v>
      </c>
      <c r="E520" s="14" t="s">
        <v>358</v>
      </c>
      <c r="F520" s="14" t="s">
        <v>33</v>
      </c>
      <c r="G520" s="14" t="s">
        <v>118</v>
      </c>
      <c r="H520" s="14" t="s">
        <v>351</v>
      </c>
      <c r="I520" s="14" t="s">
        <v>30</v>
      </c>
      <c r="J520" s="20" t="s">
        <v>359</v>
      </c>
      <c r="K520" s="21">
        <v>28698162900</v>
      </c>
      <c r="L520" s="21">
        <v>39480607676.419998</v>
      </c>
      <c r="M520" s="21">
        <v>0</v>
      </c>
      <c r="N520" s="16">
        <f t="shared" si="110"/>
        <v>39480607676.419998</v>
      </c>
      <c r="O520" s="21">
        <v>0</v>
      </c>
      <c r="P520" s="21">
        <v>701116524.80999994</v>
      </c>
      <c r="Q520" s="21">
        <v>0</v>
      </c>
      <c r="R520" s="21">
        <v>38779491151.610001</v>
      </c>
      <c r="S520" s="21">
        <v>38779491151.610001</v>
      </c>
      <c r="T520" s="21">
        <v>0</v>
      </c>
      <c r="U520" s="21">
        <v>0</v>
      </c>
      <c r="V520" s="21">
        <v>0</v>
      </c>
      <c r="W520" s="17">
        <f t="shared" si="111"/>
        <v>0</v>
      </c>
      <c r="X520" s="18">
        <f t="shared" si="106"/>
        <v>0.98224149611484468</v>
      </c>
      <c r="Y520" s="18">
        <f t="shared" si="107"/>
        <v>0.98224149611484468</v>
      </c>
      <c r="Z520" s="18">
        <f t="shared" si="108"/>
        <v>1.7758503885155381E-2</v>
      </c>
      <c r="AA520" s="18">
        <f t="shared" si="109"/>
        <v>1</v>
      </c>
    </row>
    <row r="521" spans="1:27" hidden="1" outlineLevel="4" x14ac:dyDescent="0.35">
      <c r="A521" s="14" t="s">
        <v>350</v>
      </c>
      <c r="B521" s="14" t="s">
        <v>29</v>
      </c>
      <c r="C521" s="14" t="s">
        <v>116</v>
      </c>
      <c r="D521" s="14" t="s">
        <v>117</v>
      </c>
      <c r="E521" s="14" t="s">
        <v>360</v>
      </c>
      <c r="F521" s="14" t="s">
        <v>33</v>
      </c>
      <c r="G521" s="14" t="s">
        <v>118</v>
      </c>
      <c r="H521" s="14" t="s">
        <v>351</v>
      </c>
      <c r="I521" s="14" t="s">
        <v>30</v>
      </c>
      <c r="J521" s="20" t="s">
        <v>361</v>
      </c>
      <c r="K521" s="21">
        <v>12254036500</v>
      </c>
      <c r="L521" s="21">
        <v>12575061439</v>
      </c>
      <c r="M521" s="21">
        <v>0</v>
      </c>
      <c r="N521" s="16">
        <f t="shared" si="110"/>
        <v>12575061439</v>
      </c>
      <c r="O521" s="21">
        <v>0</v>
      </c>
      <c r="P521" s="21">
        <v>0</v>
      </c>
      <c r="Q521" s="21">
        <v>0</v>
      </c>
      <c r="R521" s="21">
        <v>12575061439</v>
      </c>
      <c r="S521" s="21">
        <v>12575061439</v>
      </c>
      <c r="T521" s="21">
        <v>0</v>
      </c>
      <c r="U521" s="21">
        <v>0</v>
      </c>
      <c r="V521" s="21">
        <v>0</v>
      </c>
      <c r="W521" s="17">
        <f t="shared" si="111"/>
        <v>0</v>
      </c>
      <c r="X521" s="18">
        <f t="shared" si="106"/>
        <v>1</v>
      </c>
      <c r="Y521" s="18">
        <f t="shared" si="107"/>
        <v>1</v>
      </c>
      <c r="Z521" s="18">
        <f t="shared" si="108"/>
        <v>0</v>
      </c>
      <c r="AA521" s="18">
        <f t="shared" si="109"/>
        <v>1</v>
      </c>
    </row>
    <row r="522" spans="1:27" hidden="1" outlineLevel="4" x14ac:dyDescent="0.35">
      <c r="A522" s="14" t="s">
        <v>350</v>
      </c>
      <c r="B522" s="14" t="s">
        <v>29</v>
      </c>
      <c r="C522" s="14" t="s">
        <v>116</v>
      </c>
      <c r="D522" s="14" t="s">
        <v>117</v>
      </c>
      <c r="E522" s="14" t="s">
        <v>362</v>
      </c>
      <c r="F522" s="14" t="s">
        <v>33</v>
      </c>
      <c r="G522" s="14" t="s">
        <v>118</v>
      </c>
      <c r="H522" s="14" t="s">
        <v>351</v>
      </c>
      <c r="I522" s="14" t="s">
        <v>30</v>
      </c>
      <c r="J522" s="20" t="s">
        <v>363</v>
      </c>
      <c r="K522" s="21">
        <v>50000000000</v>
      </c>
      <c r="L522" s="21">
        <v>38795311190.580002</v>
      </c>
      <c r="M522" s="21">
        <v>0</v>
      </c>
      <c r="N522" s="16">
        <f t="shared" si="110"/>
        <v>38795311190.580002</v>
      </c>
      <c r="O522" s="21">
        <v>0</v>
      </c>
      <c r="P522" s="21">
        <v>9926735.1099999994</v>
      </c>
      <c r="Q522" s="21">
        <v>0</v>
      </c>
      <c r="R522" s="21">
        <v>38785384455.470001</v>
      </c>
      <c r="S522" s="21">
        <v>38785384455.470001</v>
      </c>
      <c r="T522" s="21">
        <v>0</v>
      </c>
      <c r="U522" s="21">
        <v>0</v>
      </c>
      <c r="V522" s="21">
        <v>0</v>
      </c>
      <c r="W522" s="17">
        <f t="shared" si="111"/>
        <v>0</v>
      </c>
      <c r="X522" s="18">
        <f t="shared" si="106"/>
        <v>0.99974412539027624</v>
      </c>
      <c r="Y522" s="18">
        <f t="shared" si="107"/>
        <v>0.99974412539027624</v>
      </c>
      <c r="Z522" s="18">
        <f t="shared" si="108"/>
        <v>2.5587460972372193E-4</v>
      </c>
      <c r="AA522" s="18">
        <f t="shared" si="109"/>
        <v>1</v>
      </c>
    </row>
    <row r="523" spans="1:27" hidden="1" outlineLevel="4" x14ac:dyDescent="0.35">
      <c r="A523" s="14" t="s">
        <v>350</v>
      </c>
      <c r="B523" s="14" t="s">
        <v>29</v>
      </c>
      <c r="C523" s="14" t="s">
        <v>116</v>
      </c>
      <c r="D523" s="14" t="s">
        <v>117</v>
      </c>
      <c r="E523" s="14" t="s">
        <v>364</v>
      </c>
      <c r="F523" s="14" t="s">
        <v>33</v>
      </c>
      <c r="G523" s="14" t="s">
        <v>118</v>
      </c>
      <c r="H523" s="14" t="s">
        <v>351</v>
      </c>
      <c r="I523" s="14" t="s">
        <v>30</v>
      </c>
      <c r="J523" s="20" t="s">
        <v>365</v>
      </c>
      <c r="K523" s="21">
        <v>272712000</v>
      </c>
      <c r="L523" s="21">
        <v>272712000</v>
      </c>
      <c r="M523" s="21">
        <v>0</v>
      </c>
      <c r="N523" s="16">
        <f t="shared" si="110"/>
        <v>272712000</v>
      </c>
      <c r="O523" s="21">
        <v>0</v>
      </c>
      <c r="P523" s="21">
        <v>90106.880000000005</v>
      </c>
      <c r="Q523" s="21">
        <v>0</v>
      </c>
      <c r="R523" s="21">
        <v>272621893.12</v>
      </c>
      <c r="S523" s="21">
        <v>272621893.12</v>
      </c>
      <c r="T523" s="21">
        <v>0</v>
      </c>
      <c r="U523" s="21">
        <v>0</v>
      </c>
      <c r="V523" s="21">
        <v>0</v>
      </c>
      <c r="W523" s="17">
        <f t="shared" si="111"/>
        <v>0</v>
      </c>
      <c r="X523" s="18">
        <f t="shared" si="106"/>
        <v>0.99966958960368446</v>
      </c>
      <c r="Y523" s="18">
        <f t="shared" si="107"/>
        <v>0.99966958960368446</v>
      </c>
      <c r="Z523" s="18">
        <f t="shared" si="108"/>
        <v>3.30410396315527E-4</v>
      </c>
      <c r="AA523" s="18">
        <f t="shared" si="109"/>
        <v>1</v>
      </c>
    </row>
    <row r="524" spans="1:27" hidden="1" outlineLevel="4" x14ac:dyDescent="0.35">
      <c r="A524" s="14" t="s">
        <v>350</v>
      </c>
      <c r="B524" s="14" t="s">
        <v>29</v>
      </c>
      <c r="C524" s="14" t="s">
        <v>116</v>
      </c>
      <c r="D524" s="14" t="s">
        <v>117</v>
      </c>
      <c r="E524" s="14" t="s">
        <v>366</v>
      </c>
      <c r="F524" s="14" t="s">
        <v>33</v>
      </c>
      <c r="G524" s="14" t="s">
        <v>118</v>
      </c>
      <c r="H524" s="14" t="s">
        <v>351</v>
      </c>
      <c r="I524" s="14" t="s">
        <v>30</v>
      </c>
      <c r="J524" s="20" t="s">
        <v>367</v>
      </c>
      <c r="K524" s="21">
        <v>11000000000</v>
      </c>
      <c r="L524" s="21">
        <v>11000000000</v>
      </c>
      <c r="M524" s="21">
        <v>0</v>
      </c>
      <c r="N524" s="16">
        <f t="shared" si="110"/>
        <v>11000000000</v>
      </c>
      <c r="O524" s="21">
        <v>0</v>
      </c>
      <c r="P524" s="21">
        <v>1987018754.5899999</v>
      </c>
      <c r="Q524" s="21">
        <v>0</v>
      </c>
      <c r="R524" s="21">
        <v>9012981245.4099998</v>
      </c>
      <c r="S524" s="21">
        <v>9012981245.4099998</v>
      </c>
      <c r="T524" s="21">
        <v>0</v>
      </c>
      <c r="U524" s="21">
        <v>0</v>
      </c>
      <c r="V524" s="21">
        <v>0</v>
      </c>
      <c r="W524" s="17">
        <f t="shared" si="111"/>
        <v>0</v>
      </c>
      <c r="X524" s="18">
        <f t="shared" si="106"/>
        <v>0.81936193140090907</v>
      </c>
      <c r="Y524" s="18">
        <f t="shared" si="107"/>
        <v>0.81936193140090907</v>
      </c>
      <c r="Z524" s="18">
        <f t="shared" si="108"/>
        <v>0.1806380685990909</v>
      </c>
      <c r="AA524" s="18">
        <f t="shared" si="109"/>
        <v>1</v>
      </c>
    </row>
    <row r="525" spans="1:27" hidden="1" outlineLevel="4" x14ac:dyDescent="0.35">
      <c r="A525" s="14" t="s">
        <v>350</v>
      </c>
      <c r="B525" s="14" t="s">
        <v>29</v>
      </c>
      <c r="C525" s="14" t="s">
        <v>116</v>
      </c>
      <c r="D525" s="14" t="s">
        <v>117</v>
      </c>
      <c r="E525" s="14" t="s">
        <v>368</v>
      </c>
      <c r="F525" s="14" t="s">
        <v>33</v>
      </c>
      <c r="G525" s="14" t="s">
        <v>118</v>
      </c>
      <c r="H525" s="14" t="s">
        <v>351</v>
      </c>
      <c r="I525" s="14" t="s">
        <v>30</v>
      </c>
      <c r="J525" s="20" t="s">
        <v>369</v>
      </c>
      <c r="K525" s="21">
        <v>698259184</v>
      </c>
      <c r="L525" s="21">
        <v>698259184</v>
      </c>
      <c r="M525" s="21">
        <v>0</v>
      </c>
      <c r="N525" s="16">
        <f t="shared" si="110"/>
        <v>698259184</v>
      </c>
      <c r="O525" s="21">
        <v>0</v>
      </c>
      <c r="P525" s="21">
        <v>58188269</v>
      </c>
      <c r="Q525" s="21">
        <v>0</v>
      </c>
      <c r="R525" s="21">
        <v>640070915</v>
      </c>
      <c r="S525" s="21">
        <v>640070915</v>
      </c>
      <c r="T525" s="21">
        <v>0</v>
      </c>
      <c r="U525" s="21">
        <v>0</v>
      </c>
      <c r="V525" s="21">
        <v>0</v>
      </c>
      <c r="W525" s="17">
        <f t="shared" si="111"/>
        <v>0</v>
      </c>
      <c r="X525" s="18">
        <f t="shared" si="106"/>
        <v>0.91666666141551245</v>
      </c>
      <c r="Y525" s="18">
        <f t="shared" si="107"/>
        <v>0.91666666141551245</v>
      </c>
      <c r="Z525" s="18">
        <f t="shared" si="108"/>
        <v>8.3333338584487562E-2</v>
      </c>
      <c r="AA525" s="18">
        <f t="shared" si="109"/>
        <v>1</v>
      </c>
    </row>
    <row r="526" spans="1:27" hidden="1" outlineLevel="4" x14ac:dyDescent="0.35">
      <c r="A526" s="14" t="s">
        <v>350</v>
      </c>
      <c r="B526" s="14" t="s">
        <v>29</v>
      </c>
      <c r="C526" s="14" t="s">
        <v>116</v>
      </c>
      <c r="D526" s="14" t="s">
        <v>117</v>
      </c>
      <c r="E526" s="14" t="s">
        <v>165</v>
      </c>
      <c r="F526" s="14" t="s">
        <v>33</v>
      </c>
      <c r="G526" s="14" t="s">
        <v>118</v>
      </c>
      <c r="H526" s="14" t="s">
        <v>351</v>
      </c>
      <c r="I526" s="14" t="s">
        <v>30</v>
      </c>
      <c r="J526" s="20" t="s">
        <v>370</v>
      </c>
      <c r="K526" s="21">
        <v>100000000</v>
      </c>
      <c r="L526" s="21">
        <v>100000000</v>
      </c>
      <c r="M526" s="21">
        <v>0</v>
      </c>
      <c r="N526" s="16">
        <f t="shared" si="110"/>
        <v>100000000</v>
      </c>
      <c r="O526" s="21">
        <v>0</v>
      </c>
      <c r="P526" s="21">
        <v>0</v>
      </c>
      <c r="Q526" s="21">
        <v>0</v>
      </c>
      <c r="R526" s="21">
        <v>100000000</v>
      </c>
      <c r="S526" s="21">
        <v>100000000</v>
      </c>
      <c r="T526" s="21">
        <v>0</v>
      </c>
      <c r="U526" s="21">
        <v>0</v>
      </c>
      <c r="V526" s="21">
        <v>0</v>
      </c>
      <c r="W526" s="17">
        <f t="shared" si="111"/>
        <v>0</v>
      </c>
      <c r="X526" s="18">
        <f t="shared" si="106"/>
        <v>1</v>
      </c>
      <c r="Y526" s="18">
        <f t="shared" si="107"/>
        <v>1</v>
      </c>
      <c r="Z526" s="18">
        <f t="shared" si="108"/>
        <v>0</v>
      </c>
      <c r="AA526" s="18">
        <f t="shared" si="109"/>
        <v>1</v>
      </c>
    </row>
    <row r="527" spans="1:27" hidden="1" outlineLevel="4" x14ac:dyDescent="0.35">
      <c r="A527" s="14" t="s">
        <v>350</v>
      </c>
      <c r="B527" s="14" t="s">
        <v>29</v>
      </c>
      <c r="C527" s="14" t="s">
        <v>116</v>
      </c>
      <c r="D527" s="14" t="s">
        <v>117</v>
      </c>
      <c r="E527" s="14" t="s">
        <v>371</v>
      </c>
      <c r="F527" s="14" t="s">
        <v>33</v>
      </c>
      <c r="G527" s="14" t="s">
        <v>118</v>
      </c>
      <c r="H527" s="14" t="s">
        <v>351</v>
      </c>
      <c r="I527" s="14" t="s">
        <v>30</v>
      </c>
      <c r="J527" s="20" t="s">
        <v>372</v>
      </c>
      <c r="K527" s="21">
        <v>87806632</v>
      </c>
      <c r="L527" s="21">
        <v>37806632</v>
      </c>
      <c r="M527" s="21">
        <v>0</v>
      </c>
      <c r="N527" s="16">
        <f t="shared" si="110"/>
        <v>37806632</v>
      </c>
      <c r="O527" s="21">
        <v>0</v>
      </c>
      <c r="P527" s="21">
        <v>0</v>
      </c>
      <c r="Q527" s="21">
        <v>0</v>
      </c>
      <c r="R527" s="21">
        <v>25414633.710000001</v>
      </c>
      <c r="S527" s="21">
        <v>25414633.710000001</v>
      </c>
      <c r="T527" s="21">
        <v>12391998.289999999</v>
      </c>
      <c r="U527" s="21">
        <v>12391998.289999999</v>
      </c>
      <c r="V527" s="21">
        <v>12391994</v>
      </c>
      <c r="W527" s="17">
        <f t="shared" si="111"/>
        <v>12391998.289999999</v>
      </c>
      <c r="X527" s="18">
        <f t="shared" si="106"/>
        <v>0.67222686511721019</v>
      </c>
      <c r="Y527" s="18">
        <f t="shared" si="107"/>
        <v>0.67222686511721019</v>
      </c>
      <c r="Z527" s="18">
        <f t="shared" si="108"/>
        <v>0</v>
      </c>
      <c r="AA527" s="18">
        <f t="shared" si="109"/>
        <v>0.67222686511721019</v>
      </c>
    </row>
    <row r="528" spans="1:27" hidden="1" outlineLevel="4" x14ac:dyDescent="0.35">
      <c r="A528" s="14" t="s">
        <v>350</v>
      </c>
      <c r="B528" s="14" t="s">
        <v>29</v>
      </c>
      <c r="C528" s="14" t="s">
        <v>116</v>
      </c>
      <c r="D528" s="14" t="s">
        <v>117</v>
      </c>
      <c r="E528" s="14" t="s">
        <v>171</v>
      </c>
      <c r="F528" s="14" t="s">
        <v>33</v>
      </c>
      <c r="G528" s="14" t="s">
        <v>118</v>
      </c>
      <c r="H528" s="14" t="s">
        <v>351</v>
      </c>
      <c r="I528" s="14" t="s">
        <v>30</v>
      </c>
      <c r="J528" s="20" t="s">
        <v>373</v>
      </c>
      <c r="K528" s="21">
        <v>1617495395</v>
      </c>
      <c r="L528" s="21">
        <v>1617495395</v>
      </c>
      <c r="M528" s="21">
        <v>0</v>
      </c>
      <c r="N528" s="16">
        <f t="shared" si="110"/>
        <v>1617495395</v>
      </c>
      <c r="O528" s="21">
        <v>0</v>
      </c>
      <c r="P528" s="21">
        <v>134791315</v>
      </c>
      <c r="Q528" s="21">
        <v>0</v>
      </c>
      <c r="R528" s="21">
        <v>1482704080</v>
      </c>
      <c r="S528" s="21">
        <v>1482704080</v>
      </c>
      <c r="T528" s="21">
        <v>0</v>
      </c>
      <c r="U528" s="21">
        <v>0</v>
      </c>
      <c r="V528" s="21">
        <v>0</v>
      </c>
      <c r="W528" s="17">
        <f t="shared" si="111"/>
        <v>0</v>
      </c>
      <c r="X528" s="18">
        <f t="shared" si="106"/>
        <v>0.9166666468314737</v>
      </c>
      <c r="Y528" s="18">
        <f t="shared" si="107"/>
        <v>0.9166666468314737</v>
      </c>
      <c r="Z528" s="18">
        <f t="shared" si="108"/>
        <v>8.3333353168526331E-2</v>
      </c>
      <c r="AA528" s="18">
        <f t="shared" si="109"/>
        <v>1</v>
      </c>
    </row>
    <row r="529" spans="1:27" hidden="1" outlineLevel="4" x14ac:dyDescent="0.35">
      <c r="A529" s="14" t="s">
        <v>350</v>
      </c>
      <c r="B529" s="14" t="s">
        <v>29</v>
      </c>
      <c r="C529" s="14" t="s">
        <v>116</v>
      </c>
      <c r="D529" s="14" t="s">
        <v>117</v>
      </c>
      <c r="E529" s="14" t="s">
        <v>141</v>
      </c>
      <c r="F529" s="14" t="s">
        <v>33</v>
      </c>
      <c r="G529" s="14" t="s">
        <v>118</v>
      </c>
      <c r="H529" s="14" t="s">
        <v>351</v>
      </c>
      <c r="I529" s="14" t="s">
        <v>30</v>
      </c>
      <c r="J529" s="20" t="s">
        <v>374</v>
      </c>
      <c r="K529" s="21">
        <v>65978249</v>
      </c>
      <c r="L529" s="21">
        <v>114410618</v>
      </c>
      <c r="M529" s="21">
        <v>0</v>
      </c>
      <c r="N529" s="16">
        <f t="shared" si="110"/>
        <v>114410618</v>
      </c>
      <c r="O529" s="21">
        <v>0</v>
      </c>
      <c r="P529" s="21">
        <v>33711187.240000002</v>
      </c>
      <c r="Q529" s="21">
        <v>0</v>
      </c>
      <c r="R529" s="21">
        <v>80699430.760000005</v>
      </c>
      <c r="S529" s="21">
        <v>80699430.760000005</v>
      </c>
      <c r="T529" s="21">
        <v>0</v>
      </c>
      <c r="U529" s="21">
        <v>0</v>
      </c>
      <c r="V529" s="21">
        <v>0</v>
      </c>
      <c r="W529" s="17">
        <f t="shared" si="111"/>
        <v>0</v>
      </c>
      <c r="X529" s="18">
        <f t="shared" si="106"/>
        <v>0.70534913778719388</v>
      </c>
      <c r="Y529" s="18">
        <f t="shared" si="107"/>
        <v>0.70534913778719388</v>
      </c>
      <c r="Z529" s="18">
        <f t="shared" si="108"/>
        <v>0.29465086221280617</v>
      </c>
      <c r="AA529" s="18">
        <f t="shared" si="109"/>
        <v>1</v>
      </c>
    </row>
    <row r="530" spans="1:27" hidden="1" outlineLevel="4" x14ac:dyDescent="0.35">
      <c r="A530" s="14" t="s">
        <v>350</v>
      </c>
      <c r="B530" s="14" t="s">
        <v>29</v>
      </c>
      <c r="C530" s="14" t="s">
        <v>116</v>
      </c>
      <c r="D530" s="14" t="s">
        <v>375</v>
      </c>
      <c r="E530" s="14" t="s">
        <v>32</v>
      </c>
      <c r="F530" s="14" t="s">
        <v>33</v>
      </c>
      <c r="G530" s="14" t="s">
        <v>159</v>
      </c>
      <c r="H530" s="14" t="s">
        <v>351</v>
      </c>
      <c r="I530" s="14" t="s">
        <v>30</v>
      </c>
      <c r="J530" s="20" t="s">
        <v>376</v>
      </c>
      <c r="K530" s="21">
        <v>5103470151</v>
      </c>
      <c r="L530" s="21">
        <v>5140014857</v>
      </c>
      <c r="M530" s="21">
        <v>0</v>
      </c>
      <c r="N530" s="16">
        <f t="shared" si="110"/>
        <v>5140014857</v>
      </c>
      <c r="O530" s="21">
        <v>0</v>
      </c>
      <c r="P530" s="21">
        <v>570440064</v>
      </c>
      <c r="Q530" s="21">
        <v>0</v>
      </c>
      <c r="R530" s="21">
        <v>4563334560</v>
      </c>
      <c r="S530" s="21">
        <v>4561511180</v>
      </c>
      <c r="T530" s="21">
        <v>6240233</v>
      </c>
      <c r="U530" s="21">
        <v>6240233</v>
      </c>
      <c r="V530" s="21">
        <v>6240233</v>
      </c>
      <c r="W530" s="17">
        <f t="shared" si="111"/>
        <v>6240233</v>
      </c>
      <c r="X530" s="18">
        <f t="shared" si="106"/>
        <v>0.88780571398258901</v>
      </c>
      <c r="Y530" s="18">
        <f t="shared" si="107"/>
        <v>0.88780571398258901</v>
      </c>
      <c r="Z530" s="18">
        <f t="shared" si="108"/>
        <v>0.11098023641374077</v>
      </c>
      <c r="AA530" s="18">
        <f t="shared" si="109"/>
        <v>0.99878595039632978</v>
      </c>
    </row>
    <row r="531" spans="1:27" hidden="1" outlineLevel="4" x14ac:dyDescent="0.35">
      <c r="A531" s="14" t="s">
        <v>350</v>
      </c>
      <c r="B531" s="14" t="s">
        <v>29</v>
      </c>
      <c r="C531" s="14" t="s">
        <v>116</v>
      </c>
      <c r="D531" s="14" t="s">
        <v>158</v>
      </c>
      <c r="E531" s="14" t="s">
        <v>32</v>
      </c>
      <c r="F531" s="14" t="s">
        <v>33</v>
      </c>
      <c r="G531" s="14" t="s">
        <v>159</v>
      </c>
      <c r="H531" s="14" t="s">
        <v>351</v>
      </c>
      <c r="I531" s="14" t="s">
        <v>30</v>
      </c>
      <c r="J531" s="20" t="s">
        <v>160</v>
      </c>
      <c r="K531" s="21">
        <v>4015962</v>
      </c>
      <c r="L531" s="21">
        <v>7215962</v>
      </c>
      <c r="M531" s="21">
        <v>0</v>
      </c>
      <c r="N531" s="16">
        <f t="shared" si="110"/>
        <v>7215962</v>
      </c>
      <c r="O531" s="21">
        <v>0</v>
      </c>
      <c r="P531" s="21">
        <v>0</v>
      </c>
      <c r="Q531" s="21">
        <v>0</v>
      </c>
      <c r="R531" s="21">
        <v>2401381.41</v>
      </c>
      <c r="S531" s="21">
        <v>2401381.41</v>
      </c>
      <c r="T531" s="21">
        <v>4814580.59</v>
      </c>
      <c r="U531" s="21">
        <v>4814580.59</v>
      </c>
      <c r="V531" s="21">
        <v>0</v>
      </c>
      <c r="W531" s="17">
        <f t="shared" si="111"/>
        <v>4814580.59</v>
      </c>
      <c r="X531" s="18">
        <f t="shared" si="106"/>
        <v>0.33278742460118277</v>
      </c>
      <c r="Y531" s="18">
        <f t="shared" si="107"/>
        <v>0.33278742460118277</v>
      </c>
      <c r="Z531" s="18">
        <f t="shared" si="108"/>
        <v>0</v>
      </c>
      <c r="AA531" s="18">
        <f t="shared" si="109"/>
        <v>0.33278742460118277</v>
      </c>
    </row>
    <row r="532" spans="1:27" hidden="1" outlineLevel="3" x14ac:dyDescent="0.35">
      <c r="A532" s="35"/>
      <c r="B532" s="37"/>
      <c r="C532" s="36" t="s">
        <v>495</v>
      </c>
      <c r="D532" s="37"/>
      <c r="E532" s="37"/>
      <c r="F532" s="37"/>
      <c r="G532" s="37"/>
      <c r="H532" s="37"/>
      <c r="I532" s="37"/>
      <c r="J532" s="38"/>
      <c r="K532" s="39">
        <f t="shared" ref="K532:W532" si="112">SUBTOTAL(9,K513:K531)</f>
        <v>257098012569</v>
      </c>
      <c r="L532" s="39">
        <f t="shared" si="112"/>
        <v>260980856618</v>
      </c>
      <c r="M532" s="39">
        <f t="shared" si="112"/>
        <v>0</v>
      </c>
      <c r="N532" s="39">
        <f t="shared" si="112"/>
        <v>260980856618</v>
      </c>
      <c r="O532" s="39">
        <f t="shared" si="112"/>
        <v>0</v>
      </c>
      <c r="P532" s="39">
        <f t="shared" si="112"/>
        <v>12203307417.059999</v>
      </c>
      <c r="Q532" s="39">
        <f t="shared" si="112"/>
        <v>0</v>
      </c>
      <c r="R532" s="39">
        <f t="shared" si="112"/>
        <v>235135650644.03998</v>
      </c>
      <c r="S532" s="39">
        <f t="shared" si="112"/>
        <v>235133827264.03998</v>
      </c>
      <c r="T532" s="39">
        <f t="shared" si="112"/>
        <v>13641898556.900002</v>
      </c>
      <c r="U532" s="39">
        <f t="shared" si="112"/>
        <v>13641898556.900002</v>
      </c>
      <c r="V532" s="39">
        <f t="shared" si="112"/>
        <v>11637083972.02</v>
      </c>
      <c r="W532" s="40">
        <f t="shared" si="112"/>
        <v>13641898556.900002</v>
      </c>
      <c r="X532" s="41">
        <f t="shared" si="106"/>
        <v>0.90096895876240501</v>
      </c>
      <c r="Y532" s="41">
        <f t="shared" si="107"/>
        <v>0.90096895876240501</v>
      </c>
      <c r="Z532" s="41">
        <f t="shared" si="108"/>
        <v>4.675939674350172E-2</v>
      </c>
      <c r="AA532" s="41">
        <f t="shared" si="109"/>
        <v>0.94772835550590673</v>
      </c>
    </row>
    <row r="533" spans="1:27" hidden="1" outlineLevel="4" x14ac:dyDescent="0.35">
      <c r="A533" s="14" t="s">
        <v>350</v>
      </c>
      <c r="B533" s="14" t="s">
        <v>29</v>
      </c>
      <c r="C533" s="14" t="s">
        <v>182</v>
      </c>
      <c r="D533" s="14" t="s">
        <v>183</v>
      </c>
      <c r="E533" s="14" t="s">
        <v>124</v>
      </c>
      <c r="F533" s="14" t="s">
        <v>104</v>
      </c>
      <c r="G533" s="14" t="s">
        <v>184</v>
      </c>
      <c r="H533" s="14" t="s">
        <v>351</v>
      </c>
      <c r="I533" s="14" t="s">
        <v>30</v>
      </c>
      <c r="J533" s="20" t="s">
        <v>377</v>
      </c>
      <c r="K533" s="21">
        <v>850000000</v>
      </c>
      <c r="L533" s="21">
        <v>858470000</v>
      </c>
      <c r="M533" s="21">
        <v>0</v>
      </c>
      <c r="N533" s="16">
        <f t="shared" si="110"/>
        <v>858470000</v>
      </c>
      <c r="O533" s="21">
        <v>0</v>
      </c>
      <c r="P533" s="21">
        <v>17097068.899999999</v>
      </c>
      <c r="Q533" s="21">
        <v>0</v>
      </c>
      <c r="R533" s="21">
        <v>841372931.10000002</v>
      </c>
      <c r="S533" s="21">
        <v>841372931.10000002</v>
      </c>
      <c r="T533" s="21">
        <v>0</v>
      </c>
      <c r="U533" s="21">
        <v>0</v>
      </c>
      <c r="V533" s="21">
        <v>0</v>
      </c>
      <c r="W533" s="17">
        <f t="shared" si="111"/>
        <v>0</v>
      </c>
      <c r="X533" s="18">
        <f t="shared" si="106"/>
        <v>0.98008425582722758</v>
      </c>
      <c r="Y533" s="18">
        <f t="shared" si="107"/>
        <v>0.98008425582722758</v>
      </c>
      <c r="Z533" s="18">
        <f t="shared" si="108"/>
        <v>1.991574417277249E-2</v>
      </c>
      <c r="AA533" s="18">
        <f t="shared" si="109"/>
        <v>1</v>
      </c>
    </row>
    <row r="534" spans="1:27" hidden="1" outlineLevel="4" x14ac:dyDescent="0.35">
      <c r="A534" s="14" t="s">
        <v>350</v>
      </c>
      <c r="B534" s="14" t="s">
        <v>29</v>
      </c>
      <c r="C534" s="14" t="s">
        <v>182</v>
      </c>
      <c r="D534" s="14" t="s">
        <v>183</v>
      </c>
      <c r="E534" s="14" t="s">
        <v>299</v>
      </c>
      <c r="F534" s="14" t="s">
        <v>104</v>
      </c>
      <c r="G534" s="14" t="s">
        <v>184</v>
      </c>
      <c r="H534" s="14" t="s">
        <v>351</v>
      </c>
      <c r="I534" s="14" t="s">
        <v>30</v>
      </c>
      <c r="J534" s="20" t="s">
        <v>378</v>
      </c>
      <c r="K534" s="21">
        <v>26000000</v>
      </c>
      <c r="L534" s="21">
        <v>17530000</v>
      </c>
      <c r="M534" s="21">
        <v>0</v>
      </c>
      <c r="N534" s="16">
        <f t="shared" si="110"/>
        <v>17530000</v>
      </c>
      <c r="O534" s="21">
        <v>0</v>
      </c>
      <c r="P534" s="21">
        <v>1035000</v>
      </c>
      <c r="Q534" s="21">
        <v>0</v>
      </c>
      <c r="R534" s="21">
        <v>16495000</v>
      </c>
      <c r="S534" s="21">
        <v>16495000</v>
      </c>
      <c r="T534" s="21">
        <v>0</v>
      </c>
      <c r="U534" s="21">
        <v>0</v>
      </c>
      <c r="V534" s="21">
        <v>0</v>
      </c>
      <c r="W534" s="17">
        <f t="shared" si="111"/>
        <v>0</v>
      </c>
      <c r="X534" s="18">
        <f t="shared" si="106"/>
        <v>0.94095835710211062</v>
      </c>
      <c r="Y534" s="18">
        <f t="shared" si="107"/>
        <v>0.94095835710211062</v>
      </c>
      <c r="Z534" s="18">
        <f t="shared" si="108"/>
        <v>5.9041642897889331E-2</v>
      </c>
      <c r="AA534" s="18">
        <f t="shared" si="109"/>
        <v>1</v>
      </c>
    </row>
    <row r="535" spans="1:27" hidden="1" outlineLevel="3" x14ac:dyDescent="0.35">
      <c r="A535" s="35"/>
      <c r="B535" s="37"/>
      <c r="C535" s="36" t="s">
        <v>496</v>
      </c>
      <c r="D535" s="37"/>
      <c r="E535" s="37"/>
      <c r="F535" s="37"/>
      <c r="G535" s="37"/>
      <c r="H535" s="37"/>
      <c r="I535" s="37"/>
      <c r="J535" s="38"/>
      <c r="K535" s="39">
        <f t="shared" ref="K535:W535" si="113">SUBTOTAL(9,K533:K534)</f>
        <v>876000000</v>
      </c>
      <c r="L535" s="39">
        <f t="shared" si="113"/>
        <v>876000000</v>
      </c>
      <c r="M535" s="39">
        <f t="shared" si="113"/>
        <v>0</v>
      </c>
      <c r="N535" s="39">
        <f t="shared" si="113"/>
        <v>876000000</v>
      </c>
      <c r="O535" s="39">
        <f t="shared" si="113"/>
        <v>0</v>
      </c>
      <c r="P535" s="39">
        <f t="shared" si="113"/>
        <v>18132068.899999999</v>
      </c>
      <c r="Q535" s="39">
        <f t="shared" si="113"/>
        <v>0</v>
      </c>
      <c r="R535" s="39">
        <f t="shared" si="113"/>
        <v>857867931.10000002</v>
      </c>
      <c r="S535" s="39">
        <f t="shared" si="113"/>
        <v>857867931.10000002</v>
      </c>
      <c r="T535" s="39">
        <f t="shared" si="113"/>
        <v>0</v>
      </c>
      <c r="U535" s="39">
        <f t="shared" si="113"/>
        <v>0</v>
      </c>
      <c r="V535" s="39">
        <f t="shared" si="113"/>
        <v>0</v>
      </c>
      <c r="W535" s="40">
        <f t="shared" si="113"/>
        <v>0</v>
      </c>
      <c r="X535" s="41">
        <f t="shared" si="106"/>
        <v>0.97930129121004572</v>
      </c>
      <c r="Y535" s="41">
        <f t="shared" si="107"/>
        <v>0.97930129121004572</v>
      </c>
      <c r="Z535" s="41">
        <f t="shared" si="108"/>
        <v>2.0698708789954338E-2</v>
      </c>
      <c r="AA535" s="41">
        <f t="shared" si="109"/>
        <v>1</v>
      </c>
    </row>
    <row r="536" spans="1:27" outlineLevel="1" collapsed="1" x14ac:dyDescent="0.35">
      <c r="A536" s="28" t="s">
        <v>483</v>
      </c>
      <c r="B536" s="28"/>
      <c r="C536" s="28"/>
      <c r="D536" s="28"/>
      <c r="E536" s="28"/>
      <c r="F536" s="28"/>
      <c r="G536" s="28"/>
      <c r="H536" s="28"/>
      <c r="I536" s="28"/>
      <c r="J536" s="29"/>
      <c r="K536" s="30">
        <f t="shared" ref="K536:W536" si="114">SUBTOTAL(9,K491:K534)</f>
        <v>260117864202</v>
      </c>
      <c r="L536" s="30">
        <f t="shared" si="114"/>
        <v>263732579818.41003</v>
      </c>
      <c r="M536" s="30">
        <f t="shared" si="114"/>
        <v>0</v>
      </c>
      <c r="N536" s="30">
        <f t="shared" si="114"/>
        <v>263732579818.41003</v>
      </c>
      <c r="O536" s="30">
        <f t="shared" si="114"/>
        <v>0</v>
      </c>
      <c r="P536" s="30">
        <f t="shared" si="114"/>
        <v>12301076796.379997</v>
      </c>
      <c r="Q536" s="30">
        <f t="shared" si="114"/>
        <v>0</v>
      </c>
      <c r="R536" s="30">
        <f t="shared" si="114"/>
        <v>237116731750.49002</v>
      </c>
      <c r="S536" s="30">
        <f t="shared" si="114"/>
        <v>237114908370.49002</v>
      </c>
      <c r="T536" s="30">
        <f t="shared" si="114"/>
        <v>14314771271.540001</v>
      </c>
      <c r="U536" s="30">
        <f t="shared" si="114"/>
        <v>14314771271.540001</v>
      </c>
      <c r="V536" s="30">
        <f t="shared" si="114"/>
        <v>12020095824.02</v>
      </c>
      <c r="W536" s="31">
        <f t="shared" si="114"/>
        <v>14314771271.540001</v>
      </c>
      <c r="X536" s="32">
        <f t="shared" si="106"/>
        <v>0.89908016640854138</v>
      </c>
      <c r="Y536" s="32">
        <f t="shared" si="107"/>
        <v>0.89908016640854138</v>
      </c>
      <c r="Z536" s="32">
        <f t="shared" si="108"/>
        <v>4.6642234360463768E-2</v>
      </c>
      <c r="AA536" s="32">
        <f t="shared" si="109"/>
        <v>0.94572240076900516</v>
      </c>
    </row>
    <row r="537" spans="1:27" hidden="1" outlineLevel="4" x14ac:dyDescent="0.35">
      <c r="A537" s="14" t="s">
        <v>379</v>
      </c>
      <c r="B537" s="14" t="s">
        <v>280</v>
      </c>
      <c r="C537" s="14" t="s">
        <v>30</v>
      </c>
      <c r="D537" s="14" t="s">
        <v>31</v>
      </c>
      <c r="E537" s="14" t="s">
        <v>32</v>
      </c>
      <c r="F537" s="14" t="s">
        <v>33</v>
      </c>
      <c r="G537" s="14" t="s">
        <v>34</v>
      </c>
      <c r="H537" s="14" t="s">
        <v>380</v>
      </c>
      <c r="I537" s="14" t="s">
        <v>30</v>
      </c>
      <c r="J537" s="20" t="s">
        <v>36</v>
      </c>
      <c r="K537" s="21">
        <v>0</v>
      </c>
      <c r="L537" s="21">
        <v>957191002</v>
      </c>
      <c r="M537" s="21">
        <v>0</v>
      </c>
      <c r="N537" s="16">
        <f t="shared" si="110"/>
        <v>957191002</v>
      </c>
      <c r="O537" s="21">
        <v>0</v>
      </c>
      <c r="P537" s="21">
        <v>0</v>
      </c>
      <c r="Q537" s="21">
        <v>0</v>
      </c>
      <c r="R537" s="21">
        <v>0</v>
      </c>
      <c r="S537" s="21">
        <v>0</v>
      </c>
      <c r="T537" s="21">
        <v>957191002</v>
      </c>
      <c r="U537" s="21">
        <v>957191002</v>
      </c>
      <c r="V537" s="21">
        <v>0</v>
      </c>
      <c r="W537" s="17">
        <f t="shared" si="111"/>
        <v>957191002</v>
      </c>
      <c r="X537" s="18">
        <f t="shared" si="106"/>
        <v>0</v>
      </c>
      <c r="Y537" s="18">
        <f t="shared" si="107"/>
        <v>0</v>
      </c>
      <c r="Z537" s="18">
        <f t="shared" si="108"/>
        <v>0</v>
      </c>
      <c r="AA537" s="18">
        <f t="shared" si="109"/>
        <v>0</v>
      </c>
    </row>
    <row r="538" spans="1:27" hidden="1" outlineLevel="4" x14ac:dyDescent="0.35">
      <c r="A538" s="14" t="s">
        <v>379</v>
      </c>
      <c r="B538" s="14" t="s">
        <v>280</v>
      </c>
      <c r="C538" s="14" t="s">
        <v>30</v>
      </c>
      <c r="D538" s="14" t="s">
        <v>31</v>
      </c>
      <c r="E538" s="14" t="s">
        <v>32</v>
      </c>
      <c r="F538" s="14" t="s">
        <v>104</v>
      </c>
      <c r="G538" s="14" t="s">
        <v>34</v>
      </c>
      <c r="H538" s="14" t="s">
        <v>380</v>
      </c>
      <c r="I538" s="14" t="s">
        <v>30</v>
      </c>
      <c r="J538" s="20" t="s">
        <v>36</v>
      </c>
      <c r="K538" s="21">
        <v>264577654418</v>
      </c>
      <c r="L538" s="21">
        <v>278326184977</v>
      </c>
      <c r="M538" s="21">
        <v>0</v>
      </c>
      <c r="N538" s="16">
        <f t="shared" si="110"/>
        <v>278326184977</v>
      </c>
      <c r="O538" s="21">
        <v>0</v>
      </c>
      <c r="P538" s="21">
        <v>0</v>
      </c>
      <c r="Q538" s="21">
        <v>0</v>
      </c>
      <c r="R538" s="21">
        <v>254551056512.70001</v>
      </c>
      <c r="S538" s="21">
        <v>254551056512.70001</v>
      </c>
      <c r="T538" s="21">
        <v>23775128464.299999</v>
      </c>
      <c r="U538" s="21">
        <v>23775128464.299999</v>
      </c>
      <c r="V538" s="21">
        <v>0</v>
      </c>
      <c r="W538" s="17">
        <f t="shared" si="111"/>
        <v>23775128464.299999</v>
      </c>
      <c r="X538" s="18">
        <f t="shared" si="106"/>
        <v>0.91457818291058501</v>
      </c>
      <c r="Y538" s="18">
        <f t="shared" si="107"/>
        <v>0.91457818291058501</v>
      </c>
      <c r="Z538" s="18">
        <f t="shared" si="108"/>
        <v>0</v>
      </c>
      <c r="AA538" s="18">
        <f t="shared" si="109"/>
        <v>0.91457818291058501</v>
      </c>
    </row>
    <row r="539" spans="1:27" hidden="1" outlineLevel="4" x14ac:dyDescent="0.35">
      <c r="A539" s="14" t="s">
        <v>379</v>
      </c>
      <c r="B539" s="14" t="s">
        <v>280</v>
      </c>
      <c r="C539" s="14" t="s">
        <v>30</v>
      </c>
      <c r="D539" s="14" t="s">
        <v>37</v>
      </c>
      <c r="E539" s="14" t="s">
        <v>32</v>
      </c>
      <c r="F539" s="14" t="s">
        <v>104</v>
      </c>
      <c r="G539" s="14" t="s">
        <v>34</v>
      </c>
      <c r="H539" s="14" t="s">
        <v>380</v>
      </c>
      <c r="I539" s="14" t="s">
        <v>30</v>
      </c>
      <c r="J539" s="20" t="s">
        <v>38</v>
      </c>
      <c r="K539" s="21">
        <v>22005592908</v>
      </c>
      <c r="L539" s="21">
        <v>33015736286</v>
      </c>
      <c r="M539" s="21">
        <v>0</v>
      </c>
      <c r="N539" s="16">
        <f t="shared" si="110"/>
        <v>33015736286</v>
      </c>
      <c r="O539" s="21">
        <v>0</v>
      </c>
      <c r="P539" s="21">
        <v>0</v>
      </c>
      <c r="Q539" s="21">
        <v>0</v>
      </c>
      <c r="R539" s="21">
        <v>29453194998.740002</v>
      </c>
      <c r="S539" s="21">
        <v>29453194998.740002</v>
      </c>
      <c r="T539" s="21">
        <v>3562541287.2600002</v>
      </c>
      <c r="U539" s="21">
        <v>3562541287.2600002</v>
      </c>
      <c r="V539" s="21">
        <v>0</v>
      </c>
      <c r="W539" s="17">
        <f t="shared" si="111"/>
        <v>3562541287.2600002</v>
      </c>
      <c r="X539" s="18">
        <f t="shared" si="106"/>
        <v>0.89209565837334792</v>
      </c>
      <c r="Y539" s="18">
        <f t="shared" si="107"/>
        <v>0.89209565837334792</v>
      </c>
      <c r="Z539" s="18">
        <f t="shared" si="108"/>
        <v>0</v>
      </c>
      <c r="AA539" s="18">
        <f t="shared" si="109"/>
        <v>0.89209565837334792</v>
      </c>
    </row>
    <row r="540" spans="1:27" hidden="1" outlineLevel="4" x14ac:dyDescent="0.35">
      <c r="A540" s="14" t="s">
        <v>379</v>
      </c>
      <c r="B540" s="14" t="s">
        <v>280</v>
      </c>
      <c r="C540" s="14" t="s">
        <v>30</v>
      </c>
      <c r="D540" s="14" t="s">
        <v>381</v>
      </c>
      <c r="E540" s="14" t="s">
        <v>32</v>
      </c>
      <c r="F540" s="14" t="s">
        <v>104</v>
      </c>
      <c r="G540" s="14" t="s">
        <v>34</v>
      </c>
      <c r="H540" s="14" t="s">
        <v>380</v>
      </c>
      <c r="I540" s="14" t="s">
        <v>30</v>
      </c>
      <c r="J540" s="20" t="s">
        <v>382</v>
      </c>
      <c r="K540" s="21">
        <v>380779143</v>
      </c>
      <c r="L540" s="21">
        <v>321745815</v>
      </c>
      <c r="M540" s="21">
        <v>0</v>
      </c>
      <c r="N540" s="16">
        <f t="shared" si="110"/>
        <v>321745815</v>
      </c>
      <c r="O540" s="21">
        <v>0</v>
      </c>
      <c r="P540" s="21">
        <v>0</v>
      </c>
      <c r="Q540" s="21">
        <v>0</v>
      </c>
      <c r="R540" s="21">
        <v>287873741.80000001</v>
      </c>
      <c r="S540" s="21">
        <v>287873741.80000001</v>
      </c>
      <c r="T540" s="21">
        <v>33872073.200000003</v>
      </c>
      <c r="U540" s="21">
        <v>33872073.200000003</v>
      </c>
      <c r="V540" s="21">
        <v>0</v>
      </c>
      <c r="W540" s="17">
        <f t="shared" si="111"/>
        <v>33872073.200000003</v>
      </c>
      <c r="X540" s="18">
        <f t="shared" si="106"/>
        <v>0.89472412189728101</v>
      </c>
      <c r="Y540" s="18">
        <f t="shared" si="107"/>
        <v>0.89472412189728101</v>
      </c>
      <c r="Z540" s="18">
        <f t="shared" si="108"/>
        <v>0</v>
      </c>
      <c r="AA540" s="18">
        <f t="shared" si="109"/>
        <v>0.89472412189728101</v>
      </c>
    </row>
    <row r="541" spans="1:27" hidden="1" outlineLevel="4" x14ac:dyDescent="0.35">
      <c r="A541" s="14" t="s">
        <v>379</v>
      </c>
      <c r="B541" s="14" t="s">
        <v>280</v>
      </c>
      <c r="C541" s="14" t="s">
        <v>30</v>
      </c>
      <c r="D541" s="14" t="s">
        <v>383</v>
      </c>
      <c r="E541" s="14" t="s">
        <v>32</v>
      </c>
      <c r="F541" s="14" t="s">
        <v>104</v>
      </c>
      <c r="G541" s="14" t="s">
        <v>34</v>
      </c>
      <c r="H541" s="14" t="s">
        <v>380</v>
      </c>
      <c r="I541" s="14" t="s">
        <v>30</v>
      </c>
      <c r="J541" s="20" t="s">
        <v>384</v>
      </c>
      <c r="K541" s="21">
        <v>199091593</v>
      </c>
      <c r="L541" s="21">
        <v>266550468</v>
      </c>
      <c r="M541" s="21">
        <v>0</v>
      </c>
      <c r="N541" s="16">
        <f t="shared" si="110"/>
        <v>266550468</v>
      </c>
      <c r="O541" s="21">
        <v>0</v>
      </c>
      <c r="P541" s="21">
        <v>138044604.69</v>
      </c>
      <c r="Q541" s="21">
        <v>0</v>
      </c>
      <c r="R541" s="21">
        <v>128505863.31</v>
      </c>
      <c r="S541" s="21">
        <v>128505863.31</v>
      </c>
      <c r="T541" s="21">
        <v>0</v>
      </c>
      <c r="U541" s="21">
        <v>0</v>
      </c>
      <c r="V541" s="21">
        <v>0</v>
      </c>
      <c r="W541" s="17">
        <f t="shared" si="111"/>
        <v>0</v>
      </c>
      <c r="X541" s="18">
        <f t="shared" si="106"/>
        <v>0.48210706315473439</v>
      </c>
      <c r="Y541" s="18">
        <f t="shared" si="107"/>
        <v>0.48210706315473439</v>
      </c>
      <c r="Z541" s="18">
        <f t="shared" si="108"/>
        <v>0.51789293684526561</v>
      </c>
      <c r="AA541" s="18">
        <f t="shared" si="109"/>
        <v>1</v>
      </c>
    </row>
    <row r="542" spans="1:27" hidden="1" outlineLevel="4" x14ac:dyDescent="0.35">
      <c r="A542" s="14" t="s">
        <v>379</v>
      </c>
      <c r="B542" s="14" t="s">
        <v>280</v>
      </c>
      <c r="C542" s="14" t="s">
        <v>30</v>
      </c>
      <c r="D542" s="14" t="s">
        <v>43</v>
      </c>
      <c r="E542" s="14" t="s">
        <v>32</v>
      </c>
      <c r="F542" s="14" t="s">
        <v>104</v>
      </c>
      <c r="G542" s="14" t="s">
        <v>34</v>
      </c>
      <c r="H542" s="14" t="s">
        <v>380</v>
      </c>
      <c r="I542" s="14" t="s">
        <v>30</v>
      </c>
      <c r="J542" s="20" t="s">
        <v>44</v>
      </c>
      <c r="K542" s="21">
        <v>76569357725</v>
      </c>
      <c r="L542" s="21">
        <v>69855341737</v>
      </c>
      <c r="M542" s="21">
        <v>0</v>
      </c>
      <c r="N542" s="16">
        <f t="shared" si="110"/>
        <v>69855341737</v>
      </c>
      <c r="O542" s="21">
        <v>0</v>
      </c>
      <c r="P542" s="21">
        <v>0</v>
      </c>
      <c r="Q542" s="21">
        <v>0</v>
      </c>
      <c r="R542" s="21">
        <v>63445031544.040001</v>
      </c>
      <c r="S542" s="21">
        <v>63445031544.040001</v>
      </c>
      <c r="T542" s="21">
        <v>6410310192.96</v>
      </c>
      <c r="U542" s="21">
        <v>6410310192.96</v>
      </c>
      <c r="V542" s="21">
        <v>0</v>
      </c>
      <c r="W542" s="17">
        <f t="shared" si="111"/>
        <v>6410310192.96</v>
      </c>
      <c r="X542" s="18">
        <f t="shared" si="106"/>
        <v>0.90823450242224391</v>
      </c>
      <c r="Y542" s="18">
        <f t="shared" si="107"/>
        <v>0.90823450242224391</v>
      </c>
      <c r="Z542" s="18">
        <f t="shared" si="108"/>
        <v>0</v>
      </c>
      <c r="AA542" s="18">
        <f t="shared" si="109"/>
        <v>0.90823450242224391</v>
      </c>
    </row>
    <row r="543" spans="1:27" hidden="1" outlineLevel="4" x14ac:dyDescent="0.35">
      <c r="A543" s="14" t="s">
        <v>379</v>
      </c>
      <c r="B543" s="14" t="s">
        <v>280</v>
      </c>
      <c r="C543" s="14" t="s">
        <v>30</v>
      </c>
      <c r="D543" s="14" t="s">
        <v>45</v>
      </c>
      <c r="E543" s="14" t="s">
        <v>32</v>
      </c>
      <c r="F543" s="14" t="s">
        <v>104</v>
      </c>
      <c r="G543" s="14" t="s">
        <v>34</v>
      </c>
      <c r="H543" s="14" t="s">
        <v>380</v>
      </c>
      <c r="I543" s="14" t="s">
        <v>30</v>
      </c>
      <c r="J543" s="20" t="s">
        <v>46</v>
      </c>
      <c r="K543" s="21">
        <v>9522381673</v>
      </c>
      <c r="L543" s="21">
        <v>8817539540</v>
      </c>
      <c r="M543" s="21">
        <v>0</v>
      </c>
      <c r="N543" s="16">
        <f t="shared" si="110"/>
        <v>8817539540</v>
      </c>
      <c r="O543" s="21">
        <v>0</v>
      </c>
      <c r="P543" s="21">
        <v>0</v>
      </c>
      <c r="Q543" s="21">
        <v>0</v>
      </c>
      <c r="R543" s="21">
        <v>8051876055.4499998</v>
      </c>
      <c r="S543" s="21">
        <v>8051876055.4499998</v>
      </c>
      <c r="T543" s="21">
        <v>765663484.54999995</v>
      </c>
      <c r="U543" s="21">
        <v>765663484.54999995</v>
      </c>
      <c r="V543" s="21">
        <v>0</v>
      </c>
      <c r="W543" s="17">
        <f t="shared" si="111"/>
        <v>765663484.54999995</v>
      </c>
      <c r="X543" s="18">
        <f t="shared" si="106"/>
        <v>0.91316585754147916</v>
      </c>
      <c r="Y543" s="18">
        <f t="shared" si="107"/>
        <v>0.91316585754147916</v>
      </c>
      <c r="Z543" s="18">
        <f t="shared" si="108"/>
        <v>0</v>
      </c>
      <c r="AA543" s="18">
        <f t="shared" si="109"/>
        <v>0.91316585754147916</v>
      </c>
    </row>
    <row r="544" spans="1:27" hidden="1" outlineLevel="4" x14ac:dyDescent="0.35">
      <c r="A544" s="14" t="s">
        <v>379</v>
      </c>
      <c r="B544" s="14" t="s">
        <v>280</v>
      </c>
      <c r="C544" s="14" t="s">
        <v>30</v>
      </c>
      <c r="D544" s="14" t="s">
        <v>47</v>
      </c>
      <c r="E544" s="14" t="s">
        <v>32</v>
      </c>
      <c r="F544" s="14" t="s">
        <v>33</v>
      </c>
      <c r="G544" s="14" t="s">
        <v>34</v>
      </c>
      <c r="H544" s="14" t="s">
        <v>380</v>
      </c>
      <c r="I544" s="14" t="s">
        <v>30</v>
      </c>
      <c r="J544" s="20" t="s">
        <v>385</v>
      </c>
      <c r="K544" s="21">
        <v>0</v>
      </c>
      <c r="L544" s="21">
        <v>38054270409</v>
      </c>
      <c r="M544" s="21">
        <v>0</v>
      </c>
      <c r="N544" s="16">
        <f t="shared" si="110"/>
        <v>38054270409</v>
      </c>
      <c r="O544" s="21">
        <v>0</v>
      </c>
      <c r="P544" s="21">
        <v>0</v>
      </c>
      <c r="Q544" s="21">
        <v>0</v>
      </c>
      <c r="R544" s="21">
        <v>38054270409</v>
      </c>
      <c r="S544" s="21">
        <v>38054270409</v>
      </c>
      <c r="T544" s="21">
        <v>0</v>
      </c>
      <c r="U544" s="21">
        <v>0</v>
      </c>
      <c r="V544" s="21">
        <v>0</v>
      </c>
      <c r="W544" s="17">
        <f t="shared" si="111"/>
        <v>0</v>
      </c>
      <c r="X544" s="18">
        <f t="shared" si="106"/>
        <v>1</v>
      </c>
      <c r="Y544" s="18">
        <f t="shared" si="107"/>
        <v>1</v>
      </c>
      <c r="Z544" s="18">
        <f t="shared" si="108"/>
        <v>0</v>
      </c>
      <c r="AA544" s="18">
        <f t="shared" si="109"/>
        <v>1</v>
      </c>
    </row>
    <row r="545" spans="1:27" hidden="1" outlineLevel="4" x14ac:dyDescent="0.35">
      <c r="A545" s="14" t="s">
        <v>379</v>
      </c>
      <c r="B545" s="14" t="s">
        <v>280</v>
      </c>
      <c r="C545" s="14" t="s">
        <v>30</v>
      </c>
      <c r="D545" s="14" t="s">
        <v>47</v>
      </c>
      <c r="E545" s="14" t="s">
        <v>32</v>
      </c>
      <c r="F545" s="14" t="s">
        <v>104</v>
      </c>
      <c r="G545" s="14" t="s">
        <v>34</v>
      </c>
      <c r="H545" s="14" t="s">
        <v>380</v>
      </c>
      <c r="I545" s="14" t="s">
        <v>30</v>
      </c>
      <c r="J545" s="20" t="s">
        <v>48</v>
      </c>
      <c r="K545" s="21">
        <v>26694159835</v>
      </c>
      <c r="L545" s="21">
        <v>9910548563</v>
      </c>
      <c r="M545" s="21">
        <v>0</v>
      </c>
      <c r="N545" s="16">
        <f t="shared" si="110"/>
        <v>9910548563</v>
      </c>
      <c r="O545" s="21">
        <v>0</v>
      </c>
      <c r="P545" s="21">
        <v>0</v>
      </c>
      <c r="Q545" s="21">
        <v>0</v>
      </c>
      <c r="R545" s="21">
        <v>-37330748585.830002</v>
      </c>
      <c r="S545" s="21">
        <v>-37330748585.830002</v>
      </c>
      <c r="T545" s="21">
        <v>47241297148.830002</v>
      </c>
      <c r="U545" s="21">
        <v>47241297148.830002</v>
      </c>
      <c r="V545" s="21">
        <v>0</v>
      </c>
      <c r="W545" s="17">
        <f t="shared" si="111"/>
        <v>47241297148.830002</v>
      </c>
      <c r="X545" s="18">
        <f t="shared" si="106"/>
        <v>-3.766769149913705</v>
      </c>
      <c r="Y545" s="18">
        <f t="shared" si="107"/>
        <v>-3.766769149913705</v>
      </c>
      <c r="Z545" s="18">
        <f t="shared" si="108"/>
        <v>0</v>
      </c>
      <c r="AA545" s="18">
        <f t="shared" si="109"/>
        <v>-3.766769149913705</v>
      </c>
    </row>
    <row r="546" spans="1:27" hidden="1" outlineLevel="4" x14ac:dyDescent="0.35">
      <c r="A546" s="14" t="s">
        <v>379</v>
      </c>
      <c r="B546" s="14" t="s">
        <v>280</v>
      </c>
      <c r="C546" s="14" t="s">
        <v>30</v>
      </c>
      <c r="D546" s="14" t="s">
        <v>49</v>
      </c>
      <c r="E546" s="14" t="s">
        <v>32</v>
      </c>
      <c r="F546" s="14" t="s">
        <v>33</v>
      </c>
      <c r="G546" s="14" t="s">
        <v>34</v>
      </c>
      <c r="H546" s="14" t="s">
        <v>380</v>
      </c>
      <c r="I546" s="14" t="s">
        <v>30</v>
      </c>
      <c r="J546" s="20" t="s">
        <v>386</v>
      </c>
      <c r="K546" s="21">
        <v>0</v>
      </c>
      <c r="L546" s="21">
        <v>150000000</v>
      </c>
      <c r="M546" s="21">
        <v>0</v>
      </c>
      <c r="N546" s="16">
        <f t="shared" si="110"/>
        <v>150000000</v>
      </c>
      <c r="O546" s="21">
        <v>0</v>
      </c>
      <c r="P546" s="21">
        <v>0</v>
      </c>
      <c r="Q546" s="21">
        <v>0</v>
      </c>
      <c r="R546" s="21">
        <v>150000000</v>
      </c>
      <c r="S546" s="21">
        <v>150000000</v>
      </c>
      <c r="T546" s="21">
        <v>0</v>
      </c>
      <c r="U546" s="21">
        <v>0</v>
      </c>
      <c r="V546" s="21">
        <v>0</v>
      </c>
      <c r="W546" s="17">
        <f t="shared" si="111"/>
        <v>0</v>
      </c>
      <c r="X546" s="18">
        <f t="shared" si="106"/>
        <v>1</v>
      </c>
      <c r="Y546" s="18">
        <f t="shared" si="107"/>
        <v>1</v>
      </c>
      <c r="Z546" s="18">
        <f t="shared" si="108"/>
        <v>0</v>
      </c>
      <c r="AA546" s="18">
        <f t="shared" si="109"/>
        <v>1</v>
      </c>
    </row>
    <row r="547" spans="1:27" hidden="1" outlineLevel="4" x14ac:dyDescent="0.35">
      <c r="A547" s="14" t="s">
        <v>379</v>
      </c>
      <c r="B547" s="14" t="s">
        <v>280</v>
      </c>
      <c r="C547" s="14" t="s">
        <v>30</v>
      </c>
      <c r="D547" s="14" t="s">
        <v>49</v>
      </c>
      <c r="E547" s="14" t="s">
        <v>32</v>
      </c>
      <c r="F547" s="14" t="s">
        <v>104</v>
      </c>
      <c r="G547" s="14" t="s">
        <v>34</v>
      </c>
      <c r="H547" s="14" t="s">
        <v>380</v>
      </c>
      <c r="I547" s="14" t="s">
        <v>30</v>
      </c>
      <c r="J547" s="20" t="s">
        <v>50</v>
      </c>
      <c r="K547" s="21">
        <v>41474878144</v>
      </c>
      <c r="L547" s="21">
        <v>42514485334</v>
      </c>
      <c r="M547" s="21">
        <v>0</v>
      </c>
      <c r="N547" s="16">
        <f t="shared" si="110"/>
        <v>42514485334</v>
      </c>
      <c r="O547" s="21">
        <v>0</v>
      </c>
      <c r="P547" s="21">
        <v>8835570.5700000003</v>
      </c>
      <c r="Q547" s="21">
        <v>0</v>
      </c>
      <c r="R547" s="21">
        <v>42208312800.769997</v>
      </c>
      <c r="S547" s="21">
        <v>42208312800.769997</v>
      </c>
      <c r="T547" s="21">
        <v>297336962.66000003</v>
      </c>
      <c r="U547" s="21">
        <v>297336962.66000003</v>
      </c>
      <c r="V547" s="21">
        <v>0</v>
      </c>
      <c r="W547" s="17">
        <f t="shared" si="111"/>
        <v>297336962.66000003</v>
      </c>
      <c r="X547" s="18">
        <f t="shared" si="106"/>
        <v>0.99279839492764244</v>
      </c>
      <c r="Y547" s="18">
        <f t="shared" si="107"/>
        <v>0.99279839492764244</v>
      </c>
      <c r="Z547" s="18">
        <f t="shared" si="108"/>
        <v>2.0782494485318284E-4</v>
      </c>
      <c r="AA547" s="18">
        <f t="shared" si="109"/>
        <v>0.9930062198724956</v>
      </c>
    </row>
    <row r="548" spans="1:27" hidden="1" outlineLevel="4" x14ac:dyDescent="0.35">
      <c r="A548" s="14" t="s">
        <v>379</v>
      </c>
      <c r="B548" s="14" t="s">
        <v>280</v>
      </c>
      <c r="C548" s="14" t="s">
        <v>30</v>
      </c>
      <c r="D548" s="14" t="s">
        <v>51</v>
      </c>
      <c r="E548" s="14" t="s">
        <v>32</v>
      </c>
      <c r="F548" s="14" t="s">
        <v>33</v>
      </c>
      <c r="G548" s="14" t="s">
        <v>34</v>
      </c>
      <c r="H548" s="14" t="s">
        <v>380</v>
      </c>
      <c r="I548" s="14" t="s">
        <v>30</v>
      </c>
      <c r="J548" s="20" t="s">
        <v>387</v>
      </c>
      <c r="K548" s="21">
        <v>0</v>
      </c>
      <c r="L548" s="21">
        <v>880000000</v>
      </c>
      <c r="M548" s="21">
        <v>0</v>
      </c>
      <c r="N548" s="16">
        <f t="shared" si="110"/>
        <v>880000000</v>
      </c>
      <c r="O548" s="21">
        <v>0</v>
      </c>
      <c r="P548" s="21">
        <v>0</v>
      </c>
      <c r="Q548" s="21">
        <v>0</v>
      </c>
      <c r="R548" s="21">
        <v>880000000</v>
      </c>
      <c r="S548" s="21">
        <v>880000000</v>
      </c>
      <c r="T548" s="21">
        <v>0</v>
      </c>
      <c r="U548" s="21">
        <v>0</v>
      </c>
      <c r="V548" s="21">
        <v>0</v>
      </c>
      <c r="W548" s="17">
        <f t="shared" si="111"/>
        <v>0</v>
      </c>
      <c r="X548" s="18">
        <f t="shared" si="106"/>
        <v>1</v>
      </c>
      <c r="Y548" s="18">
        <f t="shared" si="107"/>
        <v>1</v>
      </c>
      <c r="Z548" s="18">
        <f t="shared" si="108"/>
        <v>0</v>
      </c>
      <c r="AA548" s="18">
        <f t="shared" si="109"/>
        <v>1</v>
      </c>
    </row>
    <row r="549" spans="1:27" hidden="1" outlineLevel="4" x14ac:dyDescent="0.35">
      <c r="A549" s="14" t="s">
        <v>379</v>
      </c>
      <c r="B549" s="14" t="s">
        <v>280</v>
      </c>
      <c r="C549" s="14" t="s">
        <v>30</v>
      </c>
      <c r="D549" s="14" t="s">
        <v>51</v>
      </c>
      <c r="E549" s="14" t="s">
        <v>32</v>
      </c>
      <c r="F549" s="14" t="s">
        <v>104</v>
      </c>
      <c r="G549" s="14" t="s">
        <v>34</v>
      </c>
      <c r="H549" s="14" t="s">
        <v>380</v>
      </c>
      <c r="I549" s="14" t="s">
        <v>30</v>
      </c>
      <c r="J549" s="20" t="s">
        <v>52</v>
      </c>
      <c r="K549" s="21">
        <v>144678833572</v>
      </c>
      <c r="L549" s="21">
        <v>138076070757</v>
      </c>
      <c r="M549" s="21">
        <v>0</v>
      </c>
      <c r="N549" s="16">
        <f t="shared" si="110"/>
        <v>138076070757</v>
      </c>
      <c r="O549" s="21">
        <v>0</v>
      </c>
      <c r="P549" s="21">
        <v>0</v>
      </c>
      <c r="Q549" s="21">
        <v>0</v>
      </c>
      <c r="R549" s="21">
        <v>125377882693.17</v>
      </c>
      <c r="S549" s="21">
        <v>125377882693.17</v>
      </c>
      <c r="T549" s="21">
        <v>12698188063.83</v>
      </c>
      <c r="U549" s="21">
        <v>12698188063.83</v>
      </c>
      <c r="V549" s="21">
        <v>0</v>
      </c>
      <c r="W549" s="17">
        <f t="shared" si="111"/>
        <v>12698188063.83</v>
      </c>
      <c r="X549" s="18">
        <f t="shared" si="106"/>
        <v>0.908034839098387</v>
      </c>
      <c r="Y549" s="18">
        <f t="shared" si="107"/>
        <v>0.908034839098387</v>
      </c>
      <c r="Z549" s="18">
        <f t="shared" si="108"/>
        <v>0</v>
      </c>
      <c r="AA549" s="18">
        <f t="shared" si="109"/>
        <v>0.908034839098387</v>
      </c>
    </row>
    <row r="550" spans="1:27" hidden="1" outlineLevel="4" x14ac:dyDescent="0.35">
      <c r="A550" s="14" t="s">
        <v>379</v>
      </c>
      <c r="B550" s="14" t="s">
        <v>280</v>
      </c>
      <c r="C550" s="14" t="s">
        <v>30</v>
      </c>
      <c r="D550" s="14" t="s">
        <v>53</v>
      </c>
      <c r="E550" s="14" t="s">
        <v>54</v>
      </c>
      <c r="F550" s="14" t="s">
        <v>33</v>
      </c>
      <c r="G550" s="14" t="s">
        <v>55</v>
      </c>
      <c r="H550" s="14" t="s">
        <v>380</v>
      </c>
      <c r="I550" s="14" t="s">
        <v>30</v>
      </c>
      <c r="J550" s="20" t="s">
        <v>56</v>
      </c>
      <c r="K550" s="21">
        <v>48492877340</v>
      </c>
      <c r="L550" s="21">
        <v>51940414928</v>
      </c>
      <c r="M550" s="21">
        <v>1107000000</v>
      </c>
      <c r="N550" s="16">
        <f t="shared" si="110"/>
        <v>51940414928</v>
      </c>
      <c r="O550" s="21">
        <v>0</v>
      </c>
      <c r="P550" s="21">
        <v>3561112787</v>
      </c>
      <c r="Q550" s="21">
        <v>0</v>
      </c>
      <c r="R550" s="21">
        <v>48379302141</v>
      </c>
      <c r="S550" s="21">
        <v>48379302141</v>
      </c>
      <c r="T550" s="21">
        <v>0</v>
      </c>
      <c r="U550" s="21">
        <v>0</v>
      </c>
      <c r="V550" s="21">
        <v>0</v>
      </c>
      <c r="W550" s="17">
        <f t="shared" si="111"/>
        <v>0</v>
      </c>
      <c r="X550" s="18">
        <f t="shared" si="106"/>
        <v>0.93143849944332502</v>
      </c>
      <c r="Y550" s="18">
        <f t="shared" si="107"/>
        <v>0.93143849944332502</v>
      </c>
      <c r="Z550" s="18">
        <f t="shared" si="108"/>
        <v>6.8561500556674954E-2</v>
      </c>
      <c r="AA550" s="18">
        <f t="shared" si="109"/>
        <v>1</v>
      </c>
    </row>
    <row r="551" spans="1:27" hidden="1" outlineLevel="4" x14ac:dyDescent="0.35">
      <c r="A551" s="14" t="s">
        <v>379</v>
      </c>
      <c r="B551" s="14" t="s">
        <v>280</v>
      </c>
      <c r="C551" s="14" t="s">
        <v>30</v>
      </c>
      <c r="D551" s="14" t="s">
        <v>57</v>
      </c>
      <c r="E551" s="14" t="s">
        <v>54</v>
      </c>
      <c r="F551" s="14" t="s">
        <v>33</v>
      </c>
      <c r="G551" s="14" t="s">
        <v>55</v>
      </c>
      <c r="H551" s="14" t="s">
        <v>380</v>
      </c>
      <c r="I551" s="14" t="s">
        <v>30</v>
      </c>
      <c r="J551" s="20" t="s">
        <v>58</v>
      </c>
      <c r="K551" s="21">
        <v>2621236614</v>
      </c>
      <c r="L551" s="21">
        <v>2879069356</v>
      </c>
      <c r="M551" s="21">
        <v>0</v>
      </c>
      <c r="N551" s="16">
        <f t="shared" si="110"/>
        <v>2879069356</v>
      </c>
      <c r="O551" s="21">
        <v>0</v>
      </c>
      <c r="P551" s="21">
        <v>263932331</v>
      </c>
      <c r="Q551" s="21">
        <v>0</v>
      </c>
      <c r="R551" s="21">
        <v>2615137025</v>
      </c>
      <c r="S551" s="21">
        <v>2615137025</v>
      </c>
      <c r="T551" s="21">
        <v>0</v>
      </c>
      <c r="U551" s="21">
        <v>0</v>
      </c>
      <c r="V551" s="21">
        <v>0</v>
      </c>
      <c r="W551" s="17">
        <f t="shared" si="111"/>
        <v>0</v>
      </c>
      <c r="X551" s="18">
        <f t="shared" si="106"/>
        <v>0.90832720634188158</v>
      </c>
      <c r="Y551" s="18">
        <f t="shared" si="107"/>
        <v>0.90832720634188158</v>
      </c>
      <c r="Z551" s="18">
        <f t="shared" si="108"/>
        <v>9.1672793658118465E-2</v>
      </c>
      <c r="AA551" s="18">
        <f t="shared" si="109"/>
        <v>1</v>
      </c>
    </row>
    <row r="552" spans="1:27" hidden="1" outlineLevel="4" x14ac:dyDescent="0.35">
      <c r="A552" s="14" t="s">
        <v>379</v>
      </c>
      <c r="B552" s="14" t="s">
        <v>280</v>
      </c>
      <c r="C552" s="14" t="s">
        <v>30</v>
      </c>
      <c r="D552" s="14" t="s">
        <v>59</v>
      </c>
      <c r="E552" s="14" t="s">
        <v>54</v>
      </c>
      <c r="F552" s="14" t="s">
        <v>33</v>
      </c>
      <c r="G552" s="14" t="s">
        <v>55</v>
      </c>
      <c r="H552" s="14" t="s">
        <v>380</v>
      </c>
      <c r="I552" s="14" t="s">
        <v>30</v>
      </c>
      <c r="J552" s="20" t="s">
        <v>60</v>
      </c>
      <c r="K552" s="21">
        <v>3355329977</v>
      </c>
      <c r="L552" s="21">
        <v>2035686827</v>
      </c>
      <c r="M552" s="21">
        <v>0</v>
      </c>
      <c r="N552" s="16">
        <f t="shared" si="110"/>
        <v>2035686827</v>
      </c>
      <c r="O552" s="21">
        <v>0</v>
      </c>
      <c r="P552" s="21">
        <v>259102995</v>
      </c>
      <c r="Q552" s="21">
        <v>0</v>
      </c>
      <c r="R552" s="21">
        <v>1776583832</v>
      </c>
      <c r="S552" s="21">
        <v>1776583832</v>
      </c>
      <c r="T552" s="21">
        <v>0</v>
      </c>
      <c r="U552" s="21">
        <v>0</v>
      </c>
      <c r="V552" s="21">
        <v>0</v>
      </c>
      <c r="W552" s="17">
        <f t="shared" si="111"/>
        <v>0</v>
      </c>
      <c r="X552" s="18">
        <f t="shared" si="106"/>
        <v>0.87271961896917061</v>
      </c>
      <c r="Y552" s="18">
        <f t="shared" si="107"/>
        <v>0.87271961896917061</v>
      </c>
      <c r="Z552" s="18">
        <f t="shared" si="108"/>
        <v>0.12728038103082936</v>
      </c>
      <c r="AA552" s="18">
        <f t="shared" si="109"/>
        <v>1</v>
      </c>
    </row>
    <row r="553" spans="1:27" hidden="1" outlineLevel="4" x14ac:dyDescent="0.35">
      <c r="A553" s="14" t="s">
        <v>379</v>
      </c>
      <c r="B553" s="14" t="s">
        <v>280</v>
      </c>
      <c r="C553" s="14" t="s">
        <v>30</v>
      </c>
      <c r="D553" s="14" t="s">
        <v>61</v>
      </c>
      <c r="E553" s="14" t="s">
        <v>54</v>
      </c>
      <c r="F553" s="14" t="s">
        <v>33</v>
      </c>
      <c r="G553" s="14" t="s">
        <v>55</v>
      </c>
      <c r="H553" s="14" t="s">
        <v>380</v>
      </c>
      <c r="I553" s="14" t="s">
        <v>30</v>
      </c>
      <c r="J553" s="20" t="s">
        <v>62</v>
      </c>
      <c r="K553" s="21">
        <v>15727419678</v>
      </c>
      <c r="L553" s="21">
        <v>17166580283</v>
      </c>
      <c r="M553" s="21">
        <v>0</v>
      </c>
      <c r="N553" s="16">
        <f t="shared" si="110"/>
        <v>17166580283</v>
      </c>
      <c r="O553" s="21">
        <v>0</v>
      </c>
      <c r="P553" s="21">
        <v>1486000067</v>
      </c>
      <c r="Q553" s="21">
        <v>0</v>
      </c>
      <c r="R553" s="21">
        <v>15680580216</v>
      </c>
      <c r="S553" s="21">
        <v>15680580216</v>
      </c>
      <c r="T553" s="21">
        <v>0</v>
      </c>
      <c r="U553" s="21">
        <v>0</v>
      </c>
      <c r="V553" s="21">
        <v>0</v>
      </c>
      <c r="W553" s="17">
        <f t="shared" si="111"/>
        <v>0</v>
      </c>
      <c r="X553" s="18">
        <f t="shared" si="106"/>
        <v>0.9134364537081634</v>
      </c>
      <c r="Y553" s="18">
        <f t="shared" si="107"/>
        <v>0.9134364537081634</v>
      </c>
      <c r="Z553" s="18">
        <f t="shared" si="108"/>
        <v>8.6563546291836602E-2</v>
      </c>
      <c r="AA553" s="18">
        <f t="shared" si="109"/>
        <v>1</v>
      </c>
    </row>
    <row r="554" spans="1:27" hidden="1" outlineLevel="4" x14ac:dyDescent="0.35">
      <c r="A554" s="14" t="s">
        <v>379</v>
      </c>
      <c r="B554" s="14" t="s">
        <v>280</v>
      </c>
      <c r="C554" s="14" t="s">
        <v>30</v>
      </c>
      <c r="D554" s="14" t="s">
        <v>63</v>
      </c>
      <c r="E554" s="14" t="s">
        <v>54</v>
      </c>
      <c r="F554" s="14" t="s">
        <v>33</v>
      </c>
      <c r="G554" s="14" t="s">
        <v>55</v>
      </c>
      <c r="H554" s="14" t="s">
        <v>380</v>
      </c>
      <c r="I554" s="14" t="s">
        <v>30</v>
      </c>
      <c r="J554" s="20" t="s">
        <v>64</v>
      </c>
      <c r="K554" s="21">
        <v>7863709839</v>
      </c>
      <c r="L554" s="21">
        <v>8643678904</v>
      </c>
      <c r="M554" s="21">
        <v>0</v>
      </c>
      <c r="N554" s="16">
        <f t="shared" si="110"/>
        <v>8643678904</v>
      </c>
      <c r="O554" s="21">
        <v>0</v>
      </c>
      <c r="P554" s="21">
        <v>796659081</v>
      </c>
      <c r="Q554" s="21">
        <v>0</v>
      </c>
      <c r="R554" s="21">
        <v>7847019823</v>
      </c>
      <c r="S554" s="21">
        <v>7847019823</v>
      </c>
      <c r="T554" s="21">
        <v>0</v>
      </c>
      <c r="U554" s="21">
        <v>0</v>
      </c>
      <c r="V554" s="21">
        <v>0</v>
      </c>
      <c r="W554" s="17">
        <f t="shared" si="111"/>
        <v>0</v>
      </c>
      <c r="X554" s="18">
        <f t="shared" si="106"/>
        <v>0.90783333232897701</v>
      </c>
      <c r="Y554" s="18">
        <f t="shared" si="107"/>
        <v>0.90783333232897701</v>
      </c>
      <c r="Z554" s="18">
        <f t="shared" si="108"/>
        <v>9.2166667671022967E-2</v>
      </c>
      <c r="AA554" s="18">
        <f t="shared" si="109"/>
        <v>1</v>
      </c>
    </row>
    <row r="555" spans="1:27" hidden="1" outlineLevel="4" x14ac:dyDescent="0.35">
      <c r="A555" s="14" t="s">
        <v>379</v>
      </c>
      <c r="B555" s="14" t="s">
        <v>280</v>
      </c>
      <c r="C555" s="14" t="s">
        <v>30</v>
      </c>
      <c r="D555" s="14" t="s">
        <v>65</v>
      </c>
      <c r="E555" s="14" t="s">
        <v>54</v>
      </c>
      <c r="F555" s="14" t="s">
        <v>33</v>
      </c>
      <c r="G555" s="14" t="s">
        <v>55</v>
      </c>
      <c r="H555" s="14" t="s">
        <v>380</v>
      </c>
      <c r="I555" s="14" t="s">
        <v>30</v>
      </c>
      <c r="J555" s="20" t="s">
        <v>66</v>
      </c>
      <c r="K555" s="21">
        <v>26561742245</v>
      </c>
      <c r="L555" s="21">
        <v>29037941388.48</v>
      </c>
      <c r="M555" s="21">
        <v>0</v>
      </c>
      <c r="N555" s="16">
        <f t="shared" si="110"/>
        <v>29037941388.48</v>
      </c>
      <c r="O555" s="21">
        <v>0</v>
      </c>
      <c r="P555" s="21">
        <v>0</v>
      </c>
      <c r="Q555" s="21">
        <v>0</v>
      </c>
      <c r="R555" s="21">
        <v>26561742245</v>
      </c>
      <c r="S555" s="21">
        <v>26561742245</v>
      </c>
      <c r="T555" s="21">
        <v>2476199143.48</v>
      </c>
      <c r="U555" s="21">
        <v>2476199143.48</v>
      </c>
      <c r="V555" s="21">
        <v>0</v>
      </c>
      <c r="W555" s="17">
        <f t="shared" si="111"/>
        <v>2476199143.48</v>
      </c>
      <c r="X555" s="18">
        <f t="shared" si="106"/>
        <v>0.91472538943609949</v>
      </c>
      <c r="Y555" s="18">
        <f t="shared" si="107"/>
        <v>0.91472538943609949</v>
      </c>
      <c r="Z555" s="18">
        <f t="shared" si="108"/>
        <v>0</v>
      </c>
      <c r="AA555" s="18">
        <f t="shared" si="109"/>
        <v>0.91472538943609949</v>
      </c>
    </row>
    <row r="556" spans="1:27" hidden="1" outlineLevel="3" x14ac:dyDescent="0.35">
      <c r="A556" s="35"/>
      <c r="B556" s="37"/>
      <c r="C556" s="36" t="s">
        <v>491</v>
      </c>
      <c r="D556" s="37"/>
      <c r="E556" s="37"/>
      <c r="F556" s="37"/>
      <c r="G556" s="37"/>
      <c r="H556" s="37"/>
      <c r="I556" s="37"/>
      <c r="J556" s="38"/>
      <c r="K556" s="39">
        <f t="shared" ref="K556:W556" si="115">SUBTOTAL(9,K537:K555)</f>
        <v>690725044704</v>
      </c>
      <c r="L556" s="39">
        <f t="shared" si="115"/>
        <v>732849036574.47998</v>
      </c>
      <c r="M556" s="39">
        <f t="shared" si="115"/>
        <v>1107000000</v>
      </c>
      <c r="N556" s="39">
        <f t="shared" si="115"/>
        <v>732849036574.47998</v>
      </c>
      <c r="O556" s="39">
        <f t="shared" si="115"/>
        <v>0</v>
      </c>
      <c r="P556" s="39">
        <f t="shared" si="115"/>
        <v>6513687436.2600002</v>
      </c>
      <c r="Q556" s="39">
        <f t="shared" si="115"/>
        <v>0</v>
      </c>
      <c r="R556" s="39">
        <f t="shared" si="115"/>
        <v>628117621315.1499</v>
      </c>
      <c r="S556" s="39">
        <f t="shared" si="115"/>
        <v>628117621315.1499</v>
      </c>
      <c r="T556" s="39">
        <f t="shared" si="115"/>
        <v>98217727823.070007</v>
      </c>
      <c r="U556" s="39">
        <f t="shared" si="115"/>
        <v>98217727823.070007</v>
      </c>
      <c r="V556" s="39">
        <f t="shared" si="115"/>
        <v>0</v>
      </c>
      <c r="W556" s="40">
        <f t="shared" si="115"/>
        <v>98217727823.070007</v>
      </c>
      <c r="X556" s="41">
        <f t="shared" si="106"/>
        <v>0.85709005534226945</v>
      </c>
      <c r="Y556" s="41">
        <f t="shared" si="107"/>
        <v>0.85709005534226945</v>
      </c>
      <c r="Z556" s="41">
        <f t="shared" si="108"/>
        <v>8.8881708389856214E-3</v>
      </c>
      <c r="AA556" s="41">
        <f t="shared" si="109"/>
        <v>0.86597822618125508</v>
      </c>
    </row>
    <row r="557" spans="1:27" hidden="1" outlineLevel="4" x14ac:dyDescent="0.35">
      <c r="A557" s="14" t="s">
        <v>379</v>
      </c>
      <c r="B557" s="14" t="s">
        <v>280</v>
      </c>
      <c r="C557" s="14" t="s">
        <v>67</v>
      </c>
      <c r="D557" s="14" t="s">
        <v>93</v>
      </c>
      <c r="E557" s="14" t="s">
        <v>32</v>
      </c>
      <c r="F557" s="14" t="s">
        <v>33</v>
      </c>
      <c r="G557" s="14" t="s">
        <v>69</v>
      </c>
      <c r="H557" s="14" t="s">
        <v>380</v>
      </c>
      <c r="I557" s="14" t="s">
        <v>30</v>
      </c>
      <c r="J557" s="20" t="s">
        <v>94</v>
      </c>
      <c r="K557" s="21">
        <v>0</v>
      </c>
      <c r="L557" s="21">
        <v>838602173.66999996</v>
      </c>
      <c r="M557" s="21">
        <v>0</v>
      </c>
      <c r="N557" s="16">
        <f t="shared" si="110"/>
        <v>838602173.66999996</v>
      </c>
      <c r="O557" s="21">
        <v>0</v>
      </c>
      <c r="P557" s="21">
        <v>0</v>
      </c>
      <c r="Q557" s="21">
        <v>0</v>
      </c>
      <c r="R557" s="21">
        <v>0</v>
      </c>
      <c r="S557" s="21">
        <v>0</v>
      </c>
      <c r="T557" s="21">
        <v>838602173.66999996</v>
      </c>
      <c r="U557" s="21">
        <v>838602173.66999996</v>
      </c>
      <c r="V557" s="21">
        <v>0</v>
      </c>
      <c r="W557" s="17">
        <f t="shared" si="111"/>
        <v>838602173.66999996</v>
      </c>
      <c r="X557" s="18">
        <f t="shared" si="106"/>
        <v>0</v>
      </c>
      <c r="Y557" s="18">
        <f t="shared" si="107"/>
        <v>0</v>
      </c>
      <c r="Z557" s="18">
        <f t="shared" si="108"/>
        <v>0</v>
      </c>
      <c r="AA557" s="18">
        <f t="shared" si="109"/>
        <v>0</v>
      </c>
    </row>
    <row r="558" spans="1:27" hidden="1" outlineLevel="3" x14ac:dyDescent="0.35">
      <c r="A558" s="35"/>
      <c r="B558" s="37"/>
      <c r="C558" s="36" t="s">
        <v>492</v>
      </c>
      <c r="D558" s="37"/>
      <c r="E558" s="37"/>
      <c r="F558" s="37"/>
      <c r="G558" s="37"/>
      <c r="H558" s="37"/>
      <c r="I558" s="37"/>
      <c r="J558" s="38"/>
      <c r="K558" s="39">
        <f t="shared" ref="K558:W558" si="116">SUBTOTAL(9,K557:K557)</f>
        <v>0</v>
      </c>
      <c r="L558" s="39">
        <f t="shared" si="116"/>
        <v>838602173.66999996</v>
      </c>
      <c r="M558" s="39">
        <f t="shared" si="116"/>
        <v>0</v>
      </c>
      <c r="N558" s="39">
        <f t="shared" si="116"/>
        <v>838602173.66999996</v>
      </c>
      <c r="O558" s="39">
        <f t="shared" si="116"/>
        <v>0</v>
      </c>
      <c r="P558" s="39">
        <f t="shared" si="116"/>
        <v>0</v>
      </c>
      <c r="Q558" s="39">
        <f t="shared" si="116"/>
        <v>0</v>
      </c>
      <c r="R558" s="39">
        <f t="shared" si="116"/>
        <v>0</v>
      </c>
      <c r="S558" s="39">
        <f t="shared" si="116"/>
        <v>0</v>
      </c>
      <c r="T558" s="39">
        <f t="shared" si="116"/>
        <v>838602173.66999996</v>
      </c>
      <c r="U558" s="39">
        <f t="shared" si="116"/>
        <v>838602173.66999996</v>
      </c>
      <c r="V558" s="39">
        <f t="shared" si="116"/>
        <v>0</v>
      </c>
      <c r="W558" s="40">
        <f t="shared" si="116"/>
        <v>838602173.66999996</v>
      </c>
      <c r="X558" s="41">
        <f t="shared" si="106"/>
        <v>0</v>
      </c>
      <c r="Y558" s="41">
        <f t="shared" si="107"/>
        <v>0</v>
      </c>
      <c r="Z558" s="41">
        <f t="shared" si="108"/>
        <v>0</v>
      </c>
      <c r="AA558" s="41">
        <f t="shared" si="109"/>
        <v>0</v>
      </c>
    </row>
    <row r="559" spans="1:27" hidden="1" outlineLevel="4" x14ac:dyDescent="0.35">
      <c r="A559" s="14" t="s">
        <v>379</v>
      </c>
      <c r="B559" s="14" t="s">
        <v>280</v>
      </c>
      <c r="C559" s="14" t="s">
        <v>116</v>
      </c>
      <c r="D559" s="14" t="s">
        <v>117</v>
      </c>
      <c r="E559" s="14" t="s">
        <v>54</v>
      </c>
      <c r="F559" s="14" t="s">
        <v>33</v>
      </c>
      <c r="G559" s="14" t="s">
        <v>118</v>
      </c>
      <c r="H559" s="14" t="s">
        <v>380</v>
      </c>
      <c r="I559" s="14" t="s">
        <v>30</v>
      </c>
      <c r="J559" s="20" t="s">
        <v>119</v>
      </c>
      <c r="K559" s="21">
        <v>832011347</v>
      </c>
      <c r="L559" s="21">
        <v>742011347</v>
      </c>
      <c r="M559" s="21">
        <v>-125000000</v>
      </c>
      <c r="N559" s="16">
        <f t="shared" si="110"/>
        <v>742011347</v>
      </c>
      <c r="O559" s="21">
        <v>0</v>
      </c>
      <c r="P559" s="21">
        <v>104121672.79000001</v>
      </c>
      <c r="Q559" s="21">
        <v>0</v>
      </c>
      <c r="R559" s="21">
        <v>512889674.20999998</v>
      </c>
      <c r="S559" s="21">
        <v>512889674.20999998</v>
      </c>
      <c r="T559" s="21">
        <v>0</v>
      </c>
      <c r="U559" s="21">
        <v>125000000</v>
      </c>
      <c r="V559" s="21">
        <v>0</v>
      </c>
      <c r="W559" s="17">
        <f t="shared" si="111"/>
        <v>125000000</v>
      </c>
      <c r="X559" s="18">
        <f t="shared" si="106"/>
        <v>0.6912154056452724</v>
      </c>
      <c r="Y559" s="18">
        <f t="shared" si="107"/>
        <v>0.6912154056452724</v>
      </c>
      <c r="Z559" s="18">
        <f t="shared" si="108"/>
        <v>0.14032355867733112</v>
      </c>
      <c r="AA559" s="18">
        <f t="shared" si="109"/>
        <v>0.83153896432260355</v>
      </c>
    </row>
    <row r="560" spans="1:27" hidden="1" outlineLevel="4" x14ac:dyDescent="0.35">
      <c r="A560" s="14" t="s">
        <v>379</v>
      </c>
      <c r="B560" s="14" t="s">
        <v>280</v>
      </c>
      <c r="C560" s="14" t="s">
        <v>116</v>
      </c>
      <c r="D560" s="14" t="s">
        <v>117</v>
      </c>
      <c r="E560" s="14" t="s">
        <v>120</v>
      </c>
      <c r="F560" s="14" t="s">
        <v>33</v>
      </c>
      <c r="G560" s="14" t="s">
        <v>118</v>
      </c>
      <c r="H560" s="14" t="s">
        <v>380</v>
      </c>
      <c r="I560" s="14" t="s">
        <v>30</v>
      </c>
      <c r="J560" s="20" t="s">
        <v>121</v>
      </c>
      <c r="K560" s="21">
        <v>1310618307</v>
      </c>
      <c r="L560" s="21">
        <v>1466683766</v>
      </c>
      <c r="M560" s="21">
        <v>0</v>
      </c>
      <c r="N560" s="16">
        <f t="shared" si="110"/>
        <v>1466683766</v>
      </c>
      <c r="O560" s="21">
        <v>0</v>
      </c>
      <c r="P560" s="21">
        <v>159852717.88999999</v>
      </c>
      <c r="Q560" s="21">
        <v>0</v>
      </c>
      <c r="R560" s="21">
        <v>1306831048.1099999</v>
      </c>
      <c r="S560" s="21">
        <v>1306831048.1099999</v>
      </c>
      <c r="T560" s="21">
        <v>0</v>
      </c>
      <c r="U560" s="21">
        <v>0</v>
      </c>
      <c r="V560" s="21">
        <v>0</v>
      </c>
      <c r="W560" s="17">
        <f t="shared" si="111"/>
        <v>0</v>
      </c>
      <c r="X560" s="18">
        <f t="shared" si="106"/>
        <v>0.89101078119521504</v>
      </c>
      <c r="Y560" s="18">
        <f t="shared" si="107"/>
        <v>0.89101078119521504</v>
      </c>
      <c r="Z560" s="18">
        <f t="shared" si="108"/>
        <v>0.10898921880478493</v>
      </c>
      <c r="AA560" s="18">
        <f t="shared" si="109"/>
        <v>1</v>
      </c>
    </row>
    <row r="561" spans="1:27" hidden="1" outlineLevel="4" x14ac:dyDescent="0.35">
      <c r="A561" s="14" t="s">
        <v>379</v>
      </c>
      <c r="B561" s="14" t="s">
        <v>280</v>
      </c>
      <c r="C561" s="14" t="s">
        <v>116</v>
      </c>
      <c r="D561" s="14" t="s">
        <v>117</v>
      </c>
      <c r="E561" s="14" t="s">
        <v>122</v>
      </c>
      <c r="F561" s="14" t="s">
        <v>33</v>
      </c>
      <c r="G561" s="14" t="s">
        <v>118</v>
      </c>
      <c r="H561" s="14" t="s">
        <v>380</v>
      </c>
      <c r="I561" s="14" t="s">
        <v>30</v>
      </c>
      <c r="J561" s="20" t="s">
        <v>123</v>
      </c>
      <c r="K561" s="21">
        <v>6159813469</v>
      </c>
      <c r="L561" s="21">
        <v>8219607913.3199997</v>
      </c>
      <c r="M561" s="21">
        <v>0</v>
      </c>
      <c r="N561" s="16">
        <f t="shared" si="110"/>
        <v>8219607913.3199997</v>
      </c>
      <c r="O561" s="21">
        <v>0</v>
      </c>
      <c r="P561" s="21">
        <v>0</v>
      </c>
      <c r="Q561" s="21">
        <v>0</v>
      </c>
      <c r="R561" s="21">
        <v>6159813469</v>
      </c>
      <c r="S561" s="21">
        <v>6159813469</v>
      </c>
      <c r="T561" s="21">
        <v>2059794444.3199999</v>
      </c>
      <c r="U561" s="21">
        <v>2059794444.3199999</v>
      </c>
      <c r="V561" s="21">
        <v>0</v>
      </c>
      <c r="W561" s="17">
        <f t="shared" si="111"/>
        <v>2059794444.3199999</v>
      </c>
      <c r="X561" s="18">
        <f t="shared" si="106"/>
        <v>0.74940478109885611</v>
      </c>
      <c r="Y561" s="18">
        <f t="shared" si="107"/>
        <v>0.74940478109885611</v>
      </c>
      <c r="Z561" s="18">
        <f t="shared" si="108"/>
        <v>0</v>
      </c>
      <c r="AA561" s="18">
        <f t="shared" si="109"/>
        <v>0.74940478109885611</v>
      </c>
    </row>
    <row r="562" spans="1:27" hidden="1" outlineLevel="4" x14ac:dyDescent="0.35">
      <c r="A562" s="14" t="s">
        <v>379</v>
      </c>
      <c r="B562" s="14" t="s">
        <v>280</v>
      </c>
      <c r="C562" s="14" t="s">
        <v>116</v>
      </c>
      <c r="D562" s="14" t="s">
        <v>117</v>
      </c>
      <c r="E562" s="14" t="s">
        <v>388</v>
      </c>
      <c r="F562" s="14" t="s">
        <v>33</v>
      </c>
      <c r="G562" s="14" t="s">
        <v>118</v>
      </c>
      <c r="H562" s="14" t="s">
        <v>380</v>
      </c>
      <c r="I562" s="14" t="s">
        <v>30</v>
      </c>
      <c r="J562" s="20" t="s">
        <v>389</v>
      </c>
      <c r="K562" s="21">
        <v>262414854</v>
      </c>
      <c r="L562" s="21">
        <v>0</v>
      </c>
      <c r="M562" s="21">
        <v>0</v>
      </c>
      <c r="N562" s="16">
        <f t="shared" si="110"/>
        <v>0</v>
      </c>
      <c r="O562" s="21">
        <v>0</v>
      </c>
      <c r="P562" s="21">
        <v>0</v>
      </c>
      <c r="Q562" s="21">
        <v>0</v>
      </c>
      <c r="R562" s="21">
        <v>0</v>
      </c>
      <c r="S562" s="21">
        <v>0</v>
      </c>
      <c r="T562" s="21">
        <v>0</v>
      </c>
      <c r="U562" s="21">
        <v>0</v>
      </c>
      <c r="V562" s="21">
        <v>0</v>
      </c>
      <c r="W562" s="17">
        <f t="shared" si="111"/>
        <v>0</v>
      </c>
      <c r="X562" s="18">
        <f t="shared" si="106"/>
        <v>0</v>
      </c>
      <c r="Y562" s="18">
        <f t="shared" si="107"/>
        <v>0</v>
      </c>
      <c r="Z562" s="18">
        <f t="shared" si="108"/>
        <v>0</v>
      </c>
      <c r="AA562" s="18">
        <f t="shared" si="109"/>
        <v>0</v>
      </c>
    </row>
    <row r="563" spans="1:27" hidden="1" outlineLevel="4" x14ac:dyDescent="0.35">
      <c r="A563" s="14" t="s">
        <v>379</v>
      </c>
      <c r="B563" s="14" t="s">
        <v>280</v>
      </c>
      <c r="C563" s="14" t="s">
        <v>116</v>
      </c>
      <c r="D563" s="14" t="s">
        <v>158</v>
      </c>
      <c r="E563" s="14" t="s">
        <v>32</v>
      </c>
      <c r="F563" s="14" t="s">
        <v>33</v>
      </c>
      <c r="G563" s="14" t="s">
        <v>159</v>
      </c>
      <c r="H563" s="14" t="s">
        <v>380</v>
      </c>
      <c r="I563" s="14" t="s">
        <v>30</v>
      </c>
      <c r="J563" s="20" t="s">
        <v>160</v>
      </c>
      <c r="K563" s="21">
        <v>8864149984</v>
      </c>
      <c r="L563" s="21">
        <v>1547790281</v>
      </c>
      <c r="M563" s="21">
        <v>-200000000</v>
      </c>
      <c r="N563" s="16">
        <f t="shared" si="110"/>
        <v>1547790281</v>
      </c>
      <c r="O563" s="21">
        <v>0</v>
      </c>
      <c r="P563" s="21">
        <v>0</v>
      </c>
      <c r="Q563" s="21">
        <v>0</v>
      </c>
      <c r="R563" s="21">
        <v>1137639629.3499999</v>
      </c>
      <c r="S563" s="21">
        <v>1137639629.3499999</v>
      </c>
      <c r="T563" s="21">
        <v>210150651.65000001</v>
      </c>
      <c r="U563" s="21">
        <v>410150651.64999998</v>
      </c>
      <c r="V563" s="21">
        <v>0</v>
      </c>
      <c r="W563" s="17">
        <f t="shared" si="111"/>
        <v>410150651.64999998</v>
      </c>
      <c r="X563" s="18">
        <f t="shared" si="106"/>
        <v>0.73500889837284089</v>
      </c>
      <c r="Y563" s="18">
        <f t="shared" si="107"/>
        <v>0.73500889837284089</v>
      </c>
      <c r="Z563" s="18">
        <f t="shared" si="108"/>
        <v>0</v>
      </c>
      <c r="AA563" s="18">
        <f t="shared" si="109"/>
        <v>0.73500889837284089</v>
      </c>
    </row>
    <row r="564" spans="1:27" hidden="1" outlineLevel="4" x14ac:dyDescent="0.35">
      <c r="A564" s="14" t="s">
        <v>379</v>
      </c>
      <c r="B564" s="14" t="s">
        <v>280</v>
      </c>
      <c r="C564" s="14" t="s">
        <v>116</v>
      </c>
      <c r="D564" s="14" t="s">
        <v>161</v>
      </c>
      <c r="E564" s="14" t="s">
        <v>54</v>
      </c>
      <c r="F564" s="14" t="s">
        <v>33</v>
      </c>
      <c r="G564" s="14" t="s">
        <v>159</v>
      </c>
      <c r="H564" s="14" t="s">
        <v>380</v>
      </c>
      <c r="I564" s="14" t="s">
        <v>30</v>
      </c>
      <c r="J564" s="20" t="s">
        <v>390</v>
      </c>
      <c r="K564" s="21">
        <v>202281955</v>
      </c>
      <c r="L564" s="21">
        <v>202281955</v>
      </c>
      <c r="M564" s="21">
        <v>0</v>
      </c>
      <c r="N564" s="16">
        <f t="shared" si="110"/>
        <v>202281955</v>
      </c>
      <c r="O564" s="21">
        <v>0</v>
      </c>
      <c r="P564" s="21">
        <v>41094076.5</v>
      </c>
      <c r="Q564" s="21">
        <v>0</v>
      </c>
      <c r="R564" s="21">
        <v>161187878.5</v>
      </c>
      <c r="S564" s="21">
        <v>161187878.5</v>
      </c>
      <c r="T564" s="21">
        <v>0</v>
      </c>
      <c r="U564" s="21">
        <v>0</v>
      </c>
      <c r="V564" s="21">
        <v>0</v>
      </c>
      <c r="W564" s="17">
        <f t="shared" si="111"/>
        <v>0</v>
      </c>
      <c r="X564" s="18">
        <f t="shared" si="106"/>
        <v>0.79684754134396218</v>
      </c>
      <c r="Y564" s="18">
        <f t="shared" si="107"/>
        <v>0.79684754134396218</v>
      </c>
      <c r="Z564" s="18">
        <f t="shared" si="108"/>
        <v>0.20315245865603782</v>
      </c>
      <c r="AA564" s="18">
        <f t="shared" si="109"/>
        <v>1</v>
      </c>
    </row>
    <row r="565" spans="1:27" hidden="1" outlineLevel="4" x14ac:dyDescent="0.35">
      <c r="A565" s="14" t="s">
        <v>379</v>
      </c>
      <c r="B565" s="14" t="s">
        <v>280</v>
      </c>
      <c r="C565" s="14" t="s">
        <v>116</v>
      </c>
      <c r="D565" s="14" t="s">
        <v>277</v>
      </c>
      <c r="E565" s="14" t="s">
        <v>32</v>
      </c>
      <c r="F565" s="14" t="s">
        <v>33</v>
      </c>
      <c r="G565" s="14" t="s">
        <v>159</v>
      </c>
      <c r="H565" s="14" t="s">
        <v>380</v>
      </c>
      <c r="I565" s="14" t="s">
        <v>30</v>
      </c>
      <c r="J565" s="20" t="s">
        <v>391</v>
      </c>
      <c r="K565" s="21">
        <v>4800000</v>
      </c>
      <c r="L565" s="21">
        <v>4364718.66</v>
      </c>
      <c r="M565" s="21">
        <v>0</v>
      </c>
      <c r="N565" s="16">
        <f t="shared" si="110"/>
        <v>4364718.66</v>
      </c>
      <c r="O565" s="21">
        <v>0</v>
      </c>
      <c r="P565" s="21">
        <v>1761845.84</v>
      </c>
      <c r="Q565" s="21">
        <v>0</v>
      </c>
      <c r="R565" s="21">
        <v>2311615.67</v>
      </c>
      <c r="S565" s="21">
        <v>2311615.67</v>
      </c>
      <c r="T565" s="21">
        <v>291257.15000000002</v>
      </c>
      <c r="U565" s="21">
        <v>291257.15000000002</v>
      </c>
      <c r="V565" s="21">
        <v>0</v>
      </c>
      <c r="W565" s="17">
        <f t="shared" si="111"/>
        <v>291257.15000000002</v>
      </c>
      <c r="X565" s="18">
        <f t="shared" si="106"/>
        <v>0.52961389955887783</v>
      </c>
      <c r="Y565" s="18">
        <f t="shared" si="107"/>
        <v>0.52961389955887783</v>
      </c>
      <c r="Z565" s="18">
        <f t="shared" si="108"/>
        <v>0.4036562209945509</v>
      </c>
      <c r="AA565" s="18">
        <f t="shared" si="109"/>
        <v>0.93327012055342873</v>
      </c>
    </row>
    <row r="566" spans="1:27" hidden="1" outlineLevel="3" x14ac:dyDescent="0.35">
      <c r="A566" s="35"/>
      <c r="B566" s="37"/>
      <c r="C566" s="36" t="s">
        <v>495</v>
      </c>
      <c r="D566" s="37"/>
      <c r="E566" s="37"/>
      <c r="F566" s="37"/>
      <c r="G566" s="37"/>
      <c r="H566" s="37"/>
      <c r="I566" s="37"/>
      <c r="J566" s="38"/>
      <c r="K566" s="39">
        <f t="shared" ref="K566:W566" si="117">SUBTOTAL(9,K559:K565)</f>
        <v>17636089916</v>
      </c>
      <c r="L566" s="39">
        <f t="shared" si="117"/>
        <v>12182739980.98</v>
      </c>
      <c r="M566" s="39">
        <f t="shared" si="117"/>
        <v>-325000000</v>
      </c>
      <c r="N566" s="39">
        <f t="shared" si="117"/>
        <v>12182739980.98</v>
      </c>
      <c r="O566" s="39">
        <f t="shared" si="117"/>
        <v>0</v>
      </c>
      <c r="P566" s="39">
        <f t="shared" si="117"/>
        <v>306830313.01999998</v>
      </c>
      <c r="Q566" s="39">
        <f t="shared" si="117"/>
        <v>0</v>
      </c>
      <c r="R566" s="39">
        <f t="shared" si="117"/>
        <v>9280673314.8400002</v>
      </c>
      <c r="S566" s="39">
        <f t="shared" si="117"/>
        <v>9280673314.8400002</v>
      </c>
      <c r="T566" s="39">
        <f t="shared" si="117"/>
        <v>2270236353.1199999</v>
      </c>
      <c r="U566" s="39">
        <f t="shared" si="117"/>
        <v>2595236353.1199999</v>
      </c>
      <c r="V566" s="39">
        <f t="shared" si="117"/>
        <v>0</v>
      </c>
      <c r="W566" s="40">
        <f t="shared" si="117"/>
        <v>2595236353.1199999</v>
      </c>
      <c r="X566" s="41">
        <f t="shared" si="106"/>
        <v>0.76178867227973524</v>
      </c>
      <c r="Y566" s="41">
        <f t="shared" si="107"/>
        <v>0.76178867227973524</v>
      </c>
      <c r="Z566" s="41">
        <f t="shared" si="108"/>
        <v>2.5185657208397386E-2</v>
      </c>
      <c r="AA566" s="41">
        <f t="shared" si="109"/>
        <v>0.78697432948813262</v>
      </c>
    </row>
    <row r="567" spans="1:27" hidden="1" outlineLevel="4" x14ac:dyDescent="0.35">
      <c r="A567" s="14" t="s">
        <v>379</v>
      </c>
      <c r="B567" s="14" t="s">
        <v>280</v>
      </c>
      <c r="C567" s="14" t="s">
        <v>182</v>
      </c>
      <c r="D567" s="14" t="s">
        <v>183</v>
      </c>
      <c r="E567" s="14" t="s">
        <v>54</v>
      </c>
      <c r="F567" s="14" t="s">
        <v>104</v>
      </c>
      <c r="G567" s="14" t="s">
        <v>184</v>
      </c>
      <c r="H567" s="14" t="s">
        <v>380</v>
      </c>
      <c r="I567" s="14" t="s">
        <v>30</v>
      </c>
      <c r="J567" s="20" t="s">
        <v>392</v>
      </c>
      <c r="K567" s="21">
        <v>50843499</v>
      </c>
      <c r="L567" s="21">
        <v>50843499</v>
      </c>
      <c r="M567" s="21">
        <v>0</v>
      </c>
      <c r="N567" s="16">
        <f t="shared" si="110"/>
        <v>50843499</v>
      </c>
      <c r="O567" s="21">
        <v>0</v>
      </c>
      <c r="P567" s="21">
        <v>25821751</v>
      </c>
      <c r="Q567" s="21">
        <v>0</v>
      </c>
      <c r="R567" s="21">
        <v>25021748</v>
      </c>
      <c r="S567" s="21">
        <v>25021748</v>
      </c>
      <c r="T567" s="21">
        <v>0</v>
      </c>
      <c r="U567" s="21">
        <v>0</v>
      </c>
      <c r="V567" s="21">
        <v>0</v>
      </c>
      <c r="W567" s="17">
        <f t="shared" si="111"/>
        <v>0</v>
      </c>
      <c r="X567" s="18">
        <f t="shared" si="106"/>
        <v>0.49213269133975218</v>
      </c>
      <c r="Y567" s="18">
        <f t="shared" si="107"/>
        <v>0.49213269133975218</v>
      </c>
      <c r="Z567" s="18">
        <f t="shared" si="108"/>
        <v>0.50786730866024776</v>
      </c>
      <c r="AA567" s="18">
        <f t="shared" si="109"/>
        <v>1</v>
      </c>
    </row>
    <row r="568" spans="1:27" hidden="1" outlineLevel="4" x14ac:dyDescent="0.35">
      <c r="A568" s="14" t="s">
        <v>379</v>
      </c>
      <c r="B568" s="14" t="s">
        <v>280</v>
      </c>
      <c r="C568" s="14" t="s">
        <v>182</v>
      </c>
      <c r="D568" s="14" t="s">
        <v>183</v>
      </c>
      <c r="E568" s="14" t="s">
        <v>120</v>
      </c>
      <c r="F568" s="14" t="s">
        <v>104</v>
      </c>
      <c r="G568" s="14" t="s">
        <v>184</v>
      </c>
      <c r="H568" s="14" t="s">
        <v>380</v>
      </c>
      <c r="I568" s="14" t="s">
        <v>30</v>
      </c>
      <c r="J568" s="20" t="s">
        <v>393</v>
      </c>
      <c r="K568" s="21">
        <v>1116673</v>
      </c>
      <c r="L568" s="21">
        <v>1116673</v>
      </c>
      <c r="M568" s="21">
        <v>0</v>
      </c>
      <c r="N568" s="16">
        <f t="shared" si="110"/>
        <v>1116673</v>
      </c>
      <c r="O568" s="21">
        <v>0</v>
      </c>
      <c r="P568" s="21">
        <v>558339</v>
      </c>
      <c r="Q568" s="21">
        <v>0</v>
      </c>
      <c r="R568" s="21">
        <v>558334</v>
      </c>
      <c r="S568" s="21">
        <v>558334</v>
      </c>
      <c r="T568" s="21">
        <v>0</v>
      </c>
      <c r="U568" s="21">
        <v>0</v>
      </c>
      <c r="V568" s="21">
        <v>0</v>
      </c>
      <c r="W568" s="17">
        <f t="shared" si="111"/>
        <v>0</v>
      </c>
      <c r="X568" s="18">
        <f t="shared" si="106"/>
        <v>0.49999776120672751</v>
      </c>
      <c r="Y568" s="18">
        <f t="shared" si="107"/>
        <v>0.49999776120672751</v>
      </c>
      <c r="Z568" s="18">
        <f t="shared" si="108"/>
        <v>0.50000223879327255</v>
      </c>
      <c r="AA568" s="18">
        <f t="shared" si="109"/>
        <v>1</v>
      </c>
    </row>
    <row r="569" spans="1:27" hidden="1" outlineLevel="3" x14ac:dyDescent="0.35">
      <c r="A569" s="35"/>
      <c r="B569" s="37"/>
      <c r="C569" s="36" t="s">
        <v>496</v>
      </c>
      <c r="D569" s="37"/>
      <c r="E569" s="37"/>
      <c r="F569" s="37"/>
      <c r="G569" s="37"/>
      <c r="H569" s="37"/>
      <c r="I569" s="37"/>
      <c r="J569" s="38"/>
      <c r="K569" s="39">
        <f t="shared" ref="K569:W569" si="118">SUBTOTAL(9,K567:K568)</f>
        <v>51960172</v>
      </c>
      <c r="L569" s="39">
        <f t="shared" si="118"/>
        <v>51960172</v>
      </c>
      <c r="M569" s="39">
        <f t="shared" si="118"/>
        <v>0</v>
      </c>
      <c r="N569" s="39">
        <f t="shared" si="118"/>
        <v>51960172</v>
      </c>
      <c r="O569" s="39">
        <f t="shared" si="118"/>
        <v>0</v>
      </c>
      <c r="P569" s="39">
        <f t="shared" si="118"/>
        <v>26380090</v>
      </c>
      <c r="Q569" s="39">
        <f t="shared" si="118"/>
        <v>0</v>
      </c>
      <c r="R569" s="39">
        <f t="shared" si="118"/>
        <v>25580082</v>
      </c>
      <c r="S569" s="39">
        <f t="shared" si="118"/>
        <v>25580082</v>
      </c>
      <c r="T569" s="39">
        <f t="shared" si="118"/>
        <v>0</v>
      </c>
      <c r="U569" s="39">
        <f t="shared" si="118"/>
        <v>0</v>
      </c>
      <c r="V569" s="39">
        <f t="shared" si="118"/>
        <v>0</v>
      </c>
      <c r="W569" s="40">
        <f t="shared" si="118"/>
        <v>0</v>
      </c>
      <c r="X569" s="41">
        <f t="shared" si="106"/>
        <v>0.49230171909361653</v>
      </c>
      <c r="Y569" s="41">
        <f t="shared" si="107"/>
        <v>0.49230171909361653</v>
      </c>
      <c r="Z569" s="41">
        <f t="shared" si="108"/>
        <v>0.50769828090638347</v>
      </c>
      <c r="AA569" s="41">
        <f t="shared" si="109"/>
        <v>1</v>
      </c>
    </row>
    <row r="570" spans="1:27" outlineLevel="2" collapsed="1" x14ac:dyDescent="0.35">
      <c r="A570" s="28"/>
      <c r="B570" s="28" t="s">
        <v>486</v>
      </c>
      <c r="C570" s="28"/>
      <c r="D570" s="28"/>
      <c r="E570" s="28"/>
      <c r="F570" s="28"/>
      <c r="G570" s="28"/>
      <c r="H570" s="28"/>
      <c r="I570" s="28"/>
      <c r="J570" s="33"/>
      <c r="K570" s="34">
        <f t="shared" ref="K570:W570" si="119">SUBTOTAL(9,K537:K568)</f>
        <v>708413094792</v>
      </c>
      <c r="L570" s="34">
        <f t="shared" si="119"/>
        <v>745922338901.13</v>
      </c>
      <c r="M570" s="34">
        <f t="shared" si="119"/>
        <v>782000000</v>
      </c>
      <c r="N570" s="30">
        <f t="shared" si="119"/>
        <v>745922338901.13</v>
      </c>
      <c r="O570" s="34">
        <f t="shared" si="119"/>
        <v>0</v>
      </c>
      <c r="P570" s="34">
        <f t="shared" si="119"/>
        <v>6846897839.2800007</v>
      </c>
      <c r="Q570" s="34">
        <f t="shared" si="119"/>
        <v>0</v>
      </c>
      <c r="R570" s="34">
        <f t="shared" si="119"/>
        <v>637423874711.98987</v>
      </c>
      <c r="S570" s="34">
        <f t="shared" si="119"/>
        <v>637423874711.98987</v>
      </c>
      <c r="T570" s="34">
        <f t="shared" si="119"/>
        <v>101326566349.86</v>
      </c>
      <c r="U570" s="34">
        <f t="shared" si="119"/>
        <v>101651566349.86</v>
      </c>
      <c r="V570" s="34">
        <f t="shared" si="119"/>
        <v>0</v>
      </c>
      <c r="W570" s="31">
        <f t="shared" si="119"/>
        <v>101651566349.86</v>
      </c>
      <c r="X570" s="32">
        <f t="shared" si="106"/>
        <v>0.85454455707952548</v>
      </c>
      <c r="Y570" s="32">
        <f t="shared" si="107"/>
        <v>0.85454455707952548</v>
      </c>
      <c r="Z570" s="32">
        <f t="shared" si="108"/>
        <v>9.1791028129907491E-3</v>
      </c>
      <c r="AA570" s="32">
        <f t="shared" si="109"/>
        <v>0.8637236598925162</v>
      </c>
    </row>
    <row r="571" spans="1:27" hidden="1" outlineLevel="4" x14ac:dyDescent="0.35">
      <c r="A571" s="14" t="s">
        <v>379</v>
      </c>
      <c r="B571" s="14" t="s">
        <v>281</v>
      </c>
      <c r="C571" s="14" t="s">
        <v>30</v>
      </c>
      <c r="D571" s="14" t="s">
        <v>31</v>
      </c>
      <c r="E571" s="14" t="s">
        <v>32</v>
      </c>
      <c r="F571" s="14" t="s">
        <v>33</v>
      </c>
      <c r="G571" s="14" t="s">
        <v>34</v>
      </c>
      <c r="H571" s="14" t="s">
        <v>394</v>
      </c>
      <c r="I571" s="14" t="s">
        <v>30</v>
      </c>
      <c r="J571" s="20" t="s">
        <v>395</v>
      </c>
      <c r="K571" s="21">
        <v>0</v>
      </c>
      <c r="L571" s="21">
        <v>2800000000</v>
      </c>
      <c r="M571" s="21">
        <v>0</v>
      </c>
      <c r="N571" s="16">
        <f t="shared" si="110"/>
        <v>2800000000</v>
      </c>
      <c r="O571" s="21">
        <v>0</v>
      </c>
      <c r="P571" s="21">
        <v>0</v>
      </c>
      <c r="Q571" s="21">
        <v>0</v>
      </c>
      <c r="R571" s="21">
        <v>2800000000</v>
      </c>
      <c r="S571" s="21">
        <v>2800000000</v>
      </c>
      <c r="T571" s="21">
        <v>0</v>
      </c>
      <c r="U571" s="21">
        <v>0</v>
      </c>
      <c r="V571" s="21">
        <v>0</v>
      </c>
      <c r="W571" s="17">
        <f t="shared" si="111"/>
        <v>0</v>
      </c>
      <c r="X571" s="18">
        <f t="shared" si="106"/>
        <v>1</v>
      </c>
      <c r="Y571" s="18">
        <f t="shared" si="107"/>
        <v>1</v>
      </c>
      <c r="Z571" s="18">
        <f t="shared" si="108"/>
        <v>0</v>
      </c>
      <c r="AA571" s="18">
        <f t="shared" si="109"/>
        <v>1</v>
      </c>
    </row>
    <row r="572" spans="1:27" hidden="1" outlineLevel="4" x14ac:dyDescent="0.35">
      <c r="A572" s="14" t="s">
        <v>379</v>
      </c>
      <c r="B572" s="14" t="s">
        <v>281</v>
      </c>
      <c r="C572" s="14" t="s">
        <v>30</v>
      </c>
      <c r="D572" s="14" t="s">
        <v>31</v>
      </c>
      <c r="E572" s="14" t="s">
        <v>32</v>
      </c>
      <c r="F572" s="14" t="s">
        <v>104</v>
      </c>
      <c r="G572" s="14" t="s">
        <v>34</v>
      </c>
      <c r="H572" s="14" t="s">
        <v>394</v>
      </c>
      <c r="I572" s="14" t="s">
        <v>30</v>
      </c>
      <c r="J572" s="20" t="s">
        <v>36</v>
      </c>
      <c r="K572" s="21">
        <v>140409710506</v>
      </c>
      <c r="L572" s="21">
        <v>147886396942</v>
      </c>
      <c r="M572" s="21">
        <v>0</v>
      </c>
      <c r="N572" s="16">
        <f t="shared" si="110"/>
        <v>147886396942</v>
      </c>
      <c r="O572" s="21">
        <v>0</v>
      </c>
      <c r="P572" s="21">
        <v>0</v>
      </c>
      <c r="Q572" s="21">
        <v>0</v>
      </c>
      <c r="R572" s="21">
        <v>134618998473.94</v>
      </c>
      <c r="S572" s="21">
        <v>134618998473.94</v>
      </c>
      <c r="T572" s="21">
        <v>13267398468.059999</v>
      </c>
      <c r="U572" s="21">
        <v>13267398468.059999</v>
      </c>
      <c r="V572" s="21">
        <v>0</v>
      </c>
      <c r="W572" s="17">
        <f t="shared" si="111"/>
        <v>13267398468.059999</v>
      </c>
      <c r="X572" s="18">
        <f t="shared" si="106"/>
        <v>0.91028655277020931</v>
      </c>
      <c r="Y572" s="18">
        <f t="shared" si="107"/>
        <v>0.91028655277020931</v>
      </c>
      <c r="Z572" s="18">
        <f t="shared" si="108"/>
        <v>0</v>
      </c>
      <c r="AA572" s="18">
        <f t="shared" si="109"/>
        <v>0.91028655277020931</v>
      </c>
    </row>
    <row r="573" spans="1:27" hidden="1" outlineLevel="4" x14ac:dyDescent="0.35">
      <c r="A573" s="14" t="s">
        <v>379</v>
      </c>
      <c r="B573" s="14" t="s">
        <v>281</v>
      </c>
      <c r="C573" s="14" t="s">
        <v>30</v>
      </c>
      <c r="D573" s="14" t="s">
        <v>37</v>
      </c>
      <c r="E573" s="14" t="s">
        <v>32</v>
      </c>
      <c r="F573" s="14" t="s">
        <v>104</v>
      </c>
      <c r="G573" s="14" t="s">
        <v>34</v>
      </c>
      <c r="H573" s="14" t="s">
        <v>394</v>
      </c>
      <c r="I573" s="14" t="s">
        <v>30</v>
      </c>
      <c r="J573" s="20" t="s">
        <v>38</v>
      </c>
      <c r="K573" s="21">
        <v>9256144195</v>
      </c>
      <c r="L573" s="21">
        <v>13155864233</v>
      </c>
      <c r="M573" s="21">
        <v>0</v>
      </c>
      <c r="N573" s="16">
        <f t="shared" si="110"/>
        <v>13155864233</v>
      </c>
      <c r="O573" s="21">
        <v>0</v>
      </c>
      <c r="P573" s="21">
        <v>0</v>
      </c>
      <c r="Q573" s="21">
        <v>0</v>
      </c>
      <c r="R573" s="21">
        <v>11508232320.49</v>
      </c>
      <c r="S573" s="21">
        <v>11508232320.49</v>
      </c>
      <c r="T573" s="21">
        <v>1647631912.51</v>
      </c>
      <c r="U573" s="21">
        <v>1647631912.51</v>
      </c>
      <c r="V573" s="21">
        <v>0</v>
      </c>
      <c r="W573" s="17">
        <f t="shared" si="111"/>
        <v>1647631912.51</v>
      </c>
      <c r="X573" s="18">
        <f t="shared" si="106"/>
        <v>0.87476064792633679</v>
      </c>
      <c r="Y573" s="18">
        <f t="shared" si="107"/>
        <v>0.87476064792633679</v>
      </c>
      <c r="Z573" s="18">
        <f t="shared" si="108"/>
        <v>0</v>
      </c>
      <c r="AA573" s="18">
        <f t="shared" si="109"/>
        <v>0.87476064792633679</v>
      </c>
    </row>
    <row r="574" spans="1:27" hidden="1" outlineLevel="4" x14ac:dyDescent="0.35">
      <c r="A574" s="14" t="s">
        <v>379</v>
      </c>
      <c r="B574" s="14" t="s">
        <v>281</v>
      </c>
      <c r="C574" s="14" t="s">
        <v>30</v>
      </c>
      <c r="D574" s="14" t="s">
        <v>381</v>
      </c>
      <c r="E574" s="14" t="s">
        <v>32</v>
      </c>
      <c r="F574" s="14" t="s">
        <v>104</v>
      </c>
      <c r="G574" s="14" t="s">
        <v>34</v>
      </c>
      <c r="H574" s="14" t="s">
        <v>394</v>
      </c>
      <c r="I574" s="14" t="s">
        <v>30</v>
      </c>
      <c r="J574" s="20" t="s">
        <v>382</v>
      </c>
      <c r="K574" s="21">
        <v>126669420</v>
      </c>
      <c r="L574" s="21">
        <v>109169420</v>
      </c>
      <c r="M574" s="21">
        <v>0</v>
      </c>
      <c r="N574" s="16">
        <f t="shared" si="110"/>
        <v>109169420</v>
      </c>
      <c r="O574" s="21">
        <v>0</v>
      </c>
      <c r="P574" s="21">
        <v>0</v>
      </c>
      <c r="Q574" s="21">
        <v>0</v>
      </c>
      <c r="R574" s="21">
        <v>96314507.299999997</v>
      </c>
      <c r="S574" s="21">
        <v>96314507.299999997</v>
      </c>
      <c r="T574" s="21">
        <v>12854912.699999999</v>
      </c>
      <c r="U574" s="21">
        <v>12854912.699999999</v>
      </c>
      <c r="V574" s="21">
        <v>0</v>
      </c>
      <c r="W574" s="17">
        <f t="shared" si="111"/>
        <v>12854912.699999999</v>
      </c>
      <c r="X574" s="18">
        <f t="shared" si="106"/>
        <v>0.88224804436993431</v>
      </c>
      <c r="Y574" s="18">
        <f t="shared" si="107"/>
        <v>0.88224804436993431</v>
      </c>
      <c r="Z574" s="18">
        <f t="shared" si="108"/>
        <v>0</v>
      </c>
      <c r="AA574" s="18">
        <f t="shared" si="109"/>
        <v>0.88224804436993431</v>
      </c>
    </row>
    <row r="575" spans="1:27" hidden="1" outlineLevel="4" x14ac:dyDescent="0.35">
      <c r="A575" s="14" t="s">
        <v>379</v>
      </c>
      <c r="B575" s="14" t="s">
        <v>281</v>
      </c>
      <c r="C575" s="14" t="s">
        <v>30</v>
      </c>
      <c r="D575" s="14" t="s">
        <v>383</v>
      </c>
      <c r="E575" s="14" t="s">
        <v>32</v>
      </c>
      <c r="F575" s="14" t="s">
        <v>104</v>
      </c>
      <c r="G575" s="14" t="s">
        <v>34</v>
      </c>
      <c r="H575" s="14" t="s">
        <v>394</v>
      </c>
      <c r="I575" s="14" t="s">
        <v>30</v>
      </c>
      <c r="J575" s="20" t="s">
        <v>384</v>
      </c>
      <c r="K575" s="21">
        <v>103145405</v>
      </c>
      <c r="L575" s="21">
        <v>115402680</v>
      </c>
      <c r="M575" s="21">
        <v>0</v>
      </c>
      <c r="N575" s="16">
        <f t="shared" si="110"/>
        <v>115402680</v>
      </c>
      <c r="O575" s="21">
        <v>0</v>
      </c>
      <c r="P575" s="21">
        <v>44993048.100000001</v>
      </c>
      <c r="Q575" s="21">
        <v>0</v>
      </c>
      <c r="R575" s="21">
        <v>70409631.900000006</v>
      </c>
      <c r="S575" s="21">
        <v>70409631.900000006</v>
      </c>
      <c r="T575" s="21">
        <v>0</v>
      </c>
      <c r="U575" s="21">
        <v>0</v>
      </c>
      <c r="V575" s="21">
        <v>0</v>
      </c>
      <c r="W575" s="17">
        <f t="shared" si="111"/>
        <v>0</v>
      </c>
      <c r="X575" s="18">
        <f t="shared" si="106"/>
        <v>0.6101212892109612</v>
      </c>
      <c r="Y575" s="18">
        <f t="shared" si="107"/>
        <v>0.6101212892109612</v>
      </c>
      <c r="Z575" s="18">
        <f t="shared" si="108"/>
        <v>0.38987871078903891</v>
      </c>
      <c r="AA575" s="18">
        <f t="shared" si="109"/>
        <v>1</v>
      </c>
    </row>
    <row r="576" spans="1:27" hidden="1" outlineLevel="4" x14ac:dyDescent="0.35">
      <c r="A576" s="14" t="s">
        <v>379</v>
      </c>
      <c r="B576" s="14" t="s">
        <v>281</v>
      </c>
      <c r="C576" s="14" t="s">
        <v>30</v>
      </c>
      <c r="D576" s="14" t="s">
        <v>43</v>
      </c>
      <c r="E576" s="14" t="s">
        <v>32</v>
      </c>
      <c r="F576" s="14" t="s">
        <v>33</v>
      </c>
      <c r="G576" s="14" t="s">
        <v>34</v>
      </c>
      <c r="H576" s="14" t="s">
        <v>394</v>
      </c>
      <c r="I576" s="14" t="s">
        <v>30</v>
      </c>
      <c r="J576" s="20" t="s">
        <v>396</v>
      </c>
      <c r="K576" s="21">
        <v>0</v>
      </c>
      <c r="L576" s="21">
        <v>80000000</v>
      </c>
      <c r="M576" s="21">
        <v>0</v>
      </c>
      <c r="N576" s="16">
        <f t="shared" si="110"/>
        <v>80000000</v>
      </c>
      <c r="O576" s="21">
        <v>0</v>
      </c>
      <c r="P576" s="21">
        <v>0</v>
      </c>
      <c r="Q576" s="21">
        <v>0</v>
      </c>
      <c r="R576" s="21">
        <v>80000000</v>
      </c>
      <c r="S576" s="21">
        <v>80000000</v>
      </c>
      <c r="T576" s="21">
        <v>0</v>
      </c>
      <c r="U576" s="21">
        <v>0</v>
      </c>
      <c r="V576" s="21">
        <v>0</v>
      </c>
      <c r="W576" s="17">
        <f t="shared" si="111"/>
        <v>0</v>
      </c>
      <c r="X576" s="18">
        <f t="shared" si="106"/>
        <v>1</v>
      </c>
      <c r="Y576" s="18">
        <f t="shared" si="107"/>
        <v>1</v>
      </c>
      <c r="Z576" s="18">
        <f t="shared" si="108"/>
        <v>0</v>
      </c>
      <c r="AA576" s="18">
        <f t="shared" si="109"/>
        <v>1</v>
      </c>
    </row>
    <row r="577" spans="1:27" hidden="1" outlineLevel="4" x14ac:dyDescent="0.35">
      <c r="A577" s="14" t="s">
        <v>379</v>
      </c>
      <c r="B577" s="14" t="s">
        <v>281</v>
      </c>
      <c r="C577" s="14" t="s">
        <v>30</v>
      </c>
      <c r="D577" s="14" t="s">
        <v>43</v>
      </c>
      <c r="E577" s="14" t="s">
        <v>32</v>
      </c>
      <c r="F577" s="14" t="s">
        <v>104</v>
      </c>
      <c r="G577" s="14" t="s">
        <v>34</v>
      </c>
      <c r="H577" s="14" t="s">
        <v>394</v>
      </c>
      <c r="I577" s="14" t="s">
        <v>30</v>
      </c>
      <c r="J577" s="20" t="s">
        <v>44</v>
      </c>
      <c r="K577" s="21">
        <v>41571674734</v>
      </c>
      <c r="L577" s="21">
        <v>40799299665</v>
      </c>
      <c r="M577" s="21">
        <v>0</v>
      </c>
      <c r="N577" s="16">
        <f t="shared" si="110"/>
        <v>40799299665</v>
      </c>
      <c r="O577" s="21">
        <v>0</v>
      </c>
      <c r="P577" s="21">
        <v>0</v>
      </c>
      <c r="Q577" s="21">
        <v>0</v>
      </c>
      <c r="R577" s="21">
        <v>37116469596.330002</v>
      </c>
      <c r="S577" s="21">
        <v>37116469596.330002</v>
      </c>
      <c r="T577" s="21">
        <v>3682830068.6700001</v>
      </c>
      <c r="U577" s="21">
        <v>3682830068.6700001</v>
      </c>
      <c r="V577" s="21">
        <v>0</v>
      </c>
      <c r="W577" s="17">
        <f t="shared" si="111"/>
        <v>3682830068.6700001</v>
      </c>
      <c r="X577" s="18">
        <f t="shared" si="106"/>
        <v>0.90973300770088117</v>
      </c>
      <c r="Y577" s="18">
        <f t="shared" si="107"/>
        <v>0.90973300770088117</v>
      </c>
      <c r="Z577" s="18">
        <f t="shared" si="108"/>
        <v>0</v>
      </c>
      <c r="AA577" s="18">
        <f t="shared" si="109"/>
        <v>0.90973300770088117</v>
      </c>
    </row>
    <row r="578" spans="1:27" hidden="1" outlineLevel="4" x14ac:dyDescent="0.35">
      <c r="A578" s="14" t="s">
        <v>379</v>
      </c>
      <c r="B578" s="14" t="s">
        <v>281</v>
      </c>
      <c r="C578" s="14" t="s">
        <v>30</v>
      </c>
      <c r="D578" s="14" t="s">
        <v>45</v>
      </c>
      <c r="E578" s="14" t="s">
        <v>32</v>
      </c>
      <c r="F578" s="14" t="s">
        <v>104</v>
      </c>
      <c r="G578" s="14" t="s">
        <v>34</v>
      </c>
      <c r="H578" s="14" t="s">
        <v>394</v>
      </c>
      <c r="I578" s="14" t="s">
        <v>30</v>
      </c>
      <c r="J578" s="20" t="s">
        <v>46</v>
      </c>
      <c r="K578" s="21">
        <v>7361175621</v>
      </c>
      <c r="L578" s="21">
        <v>6954064418</v>
      </c>
      <c r="M578" s="21">
        <v>0</v>
      </c>
      <c r="N578" s="16">
        <f t="shared" si="110"/>
        <v>6954064418</v>
      </c>
      <c r="O578" s="21">
        <v>0</v>
      </c>
      <c r="P578" s="21">
        <v>0</v>
      </c>
      <c r="Q578" s="21">
        <v>0</v>
      </c>
      <c r="R578" s="21">
        <v>6363646669.7700005</v>
      </c>
      <c r="S578" s="21">
        <v>6363646669.7700005</v>
      </c>
      <c r="T578" s="21">
        <v>590417748.23000002</v>
      </c>
      <c r="U578" s="21">
        <v>590417748.23000002</v>
      </c>
      <c r="V578" s="21">
        <v>0</v>
      </c>
      <c r="W578" s="17">
        <f t="shared" si="111"/>
        <v>590417748.23000002</v>
      </c>
      <c r="X578" s="18">
        <f t="shared" si="106"/>
        <v>0.91509745772533346</v>
      </c>
      <c r="Y578" s="18">
        <f t="shared" si="107"/>
        <v>0.91509745772533346</v>
      </c>
      <c r="Z578" s="18">
        <f t="shared" si="108"/>
        <v>0</v>
      </c>
      <c r="AA578" s="18">
        <f t="shared" si="109"/>
        <v>0.91509745772533346</v>
      </c>
    </row>
    <row r="579" spans="1:27" hidden="1" outlineLevel="4" x14ac:dyDescent="0.35">
      <c r="A579" s="14" t="s">
        <v>379</v>
      </c>
      <c r="B579" s="14" t="s">
        <v>281</v>
      </c>
      <c r="C579" s="14" t="s">
        <v>30</v>
      </c>
      <c r="D579" s="14" t="s">
        <v>47</v>
      </c>
      <c r="E579" s="14" t="s">
        <v>32</v>
      </c>
      <c r="F579" s="14" t="s">
        <v>33</v>
      </c>
      <c r="G579" s="14" t="s">
        <v>34</v>
      </c>
      <c r="H579" s="14" t="s">
        <v>394</v>
      </c>
      <c r="I579" s="14" t="s">
        <v>30</v>
      </c>
      <c r="J579" s="20" t="s">
        <v>385</v>
      </c>
      <c r="K579" s="21">
        <v>0</v>
      </c>
      <c r="L579" s="21">
        <v>20709701345</v>
      </c>
      <c r="M579" s="21">
        <v>0</v>
      </c>
      <c r="N579" s="16">
        <f t="shared" si="110"/>
        <v>20709701345</v>
      </c>
      <c r="O579" s="21">
        <v>0</v>
      </c>
      <c r="P579" s="21">
        <v>0</v>
      </c>
      <c r="Q579" s="21">
        <v>0</v>
      </c>
      <c r="R579" s="21">
        <v>20709701345</v>
      </c>
      <c r="S579" s="21">
        <v>20709701345</v>
      </c>
      <c r="T579" s="21">
        <v>0</v>
      </c>
      <c r="U579" s="21">
        <v>0</v>
      </c>
      <c r="V579" s="21">
        <v>0</v>
      </c>
      <c r="W579" s="17">
        <f t="shared" si="111"/>
        <v>0</v>
      </c>
      <c r="X579" s="18">
        <f t="shared" si="106"/>
        <v>1</v>
      </c>
      <c r="Y579" s="18">
        <f t="shared" si="107"/>
        <v>1</v>
      </c>
      <c r="Z579" s="18">
        <f t="shared" si="108"/>
        <v>0</v>
      </c>
      <c r="AA579" s="18">
        <f t="shared" si="109"/>
        <v>1</v>
      </c>
    </row>
    <row r="580" spans="1:27" hidden="1" outlineLevel="4" x14ac:dyDescent="0.35">
      <c r="A580" s="14" t="s">
        <v>379</v>
      </c>
      <c r="B580" s="14" t="s">
        <v>281</v>
      </c>
      <c r="C580" s="14" t="s">
        <v>30</v>
      </c>
      <c r="D580" s="14" t="s">
        <v>47</v>
      </c>
      <c r="E580" s="14" t="s">
        <v>32</v>
      </c>
      <c r="F580" s="14" t="s">
        <v>104</v>
      </c>
      <c r="G580" s="14" t="s">
        <v>34</v>
      </c>
      <c r="H580" s="14" t="s">
        <v>394</v>
      </c>
      <c r="I580" s="14" t="s">
        <v>30</v>
      </c>
      <c r="J580" s="20" t="s">
        <v>48</v>
      </c>
      <c r="K580" s="21">
        <v>22332131440</v>
      </c>
      <c r="L580" s="21">
        <v>3056546174.9499998</v>
      </c>
      <c r="M580" s="21">
        <v>0</v>
      </c>
      <c r="N580" s="16">
        <f t="shared" si="110"/>
        <v>3056546174.9499998</v>
      </c>
      <c r="O580" s="21">
        <v>0</v>
      </c>
      <c r="P580" s="21">
        <v>0</v>
      </c>
      <c r="Q580" s="21">
        <v>0</v>
      </c>
      <c r="R580" s="21">
        <v>-20217457067.939999</v>
      </c>
      <c r="S580" s="21">
        <v>-20217457067.939999</v>
      </c>
      <c r="T580" s="21">
        <v>23274003242.889999</v>
      </c>
      <c r="U580" s="21">
        <v>23274003242.889999</v>
      </c>
      <c r="V580" s="21">
        <v>0</v>
      </c>
      <c r="W580" s="17">
        <f t="shared" si="111"/>
        <v>23274003242.889999</v>
      </c>
      <c r="X580" s="18">
        <f t="shared" ref="X580:X643" si="120">+IF(L580=0,0,R580/L580)</f>
        <v>-6.614477881483575</v>
      </c>
      <c r="Y580" s="18">
        <f t="shared" ref="Y580:Y643" si="121">+IF(N580=0,0,R580/N580)</f>
        <v>-6.614477881483575</v>
      </c>
      <c r="Z580" s="18">
        <f t="shared" ref="Z580:Z643" si="122">+IF(N580=0,0,(O580+P580+Q580)/N580)</f>
        <v>0</v>
      </c>
      <c r="AA580" s="18">
        <f t="shared" ref="AA580:AA643" si="123">+Y580+Z580</f>
        <v>-6.614477881483575</v>
      </c>
    </row>
    <row r="581" spans="1:27" hidden="1" outlineLevel="4" x14ac:dyDescent="0.35">
      <c r="A581" s="14" t="s">
        <v>379</v>
      </c>
      <c r="B581" s="14" t="s">
        <v>281</v>
      </c>
      <c r="C581" s="14" t="s">
        <v>30</v>
      </c>
      <c r="D581" s="14" t="s">
        <v>49</v>
      </c>
      <c r="E581" s="14" t="s">
        <v>32</v>
      </c>
      <c r="F581" s="14" t="s">
        <v>33</v>
      </c>
      <c r="G581" s="14" t="s">
        <v>34</v>
      </c>
      <c r="H581" s="14" t="s">
        <v>394</v>
      </c>
      <c r="I581" s="14" t="s">
        <v>30</v>
      </c>
      <c r="J581" s="20" t="s">
        <v>386</v>
      </c>
      <c r="K581" s="21">
        <v>0</v>
      </c>
      <c r="L581" s="21">
        <v>20000000</v>
      </c>
      <c r="M581" s="21">
        <v>0</v>
      </c>
      <c r="N581" s="16">
        <f t="shared" si="110"/>
        <v>20000000</v>
      </c>
      <c r="O581" s="21">
        <v>0</v>
      </c>
      <c r="P581" s="21">
        <v>0</v>
      </c>
      <c r="Q581" s="21">
        <v>0</v>
      </c>
      <c r="R581" s="21">
        <v>20000000</v>
      </c>
      <c r="S581" s="21">
        <v>20000000</v>
      </c>
      <c r="T581" s="21">
        <v>0</v>
      </c>
      <c r="U581" s="21">
        <v>0</v>
      </c>
      <c r="V581" s="21">
        <v>0</v>
      </c>
      <c r="W581" s="17">
        <f t="shared" si="111"/>
        <v>0</v>
      </c>
      <c r="X581" s="18">
        <f t="shared" si="120"/>
        <v>1</v>
      </c>
      <c r="Y581" s="18">
        <f t="shared" si="121"/>
        <v>1</v>
      </c>
      <c r="Z581" s="18">
        <f t="shared" si="122"/>
        <v>0</v>
      </c>
      <c r="AA581" s="18">
        <f t="shared" si="123"/>
        <v>1</v>
      </c>
    </row>
    <row r="582" spans="1:27" hidden="1" outlineLevel="4" x14ac:dyDescent="0.35">
      <c r="A582" s="14" t="s">
        <v>379</v>
      </c>
      <c r="B582" s="14" t="s">
        <v>281</v>
      </c>
      <c r="C582" s="14" t="s">
        <v>30</v>
      </c>
      <c r="D582" s="14" t="s">
        <v>49</v>
      </c>
      <c r="E582" s="14" t="s">
        <v>32</v>
      </c>
      <c r="F582" s="14" t="s">
        <v>104</v>
      </c>
      <c r="G582" s="14" t="s">
        <v>34</v>
      </c>
      <c r="H582" s="14" t="s">
        <v>394</v>
      </c>
      <c r="I582" s="14" t="s">
        <v>30</v>
      </c>
      <c r="J582" s="20" t="s">
        <v>50</v>
      </c>
      <c r="K582" s="21">
        <v>19863067069</v>
      </c>
      <c r="L582" s="21">
        <v>20935228143</v>
      </c>
      <c r="M582" s="21">
        <v>0</v>
      </c>
      <c r="N582" s="16">
        <f t="shared" si="110"/>
        <v>20935228143</v>
      </c>
      <c r="O582" s="21">
        <v>0</v>
      </c>
      <c r="P582" s="21">
        <v>3663083.14</v>
      </c>
      <c r="Q582" s="21">
        <v>0</v>
      </c>
      <c r="R582" s="21">
        <v>20853187877.900002</v>
      </c>
      <c r="S582" s="21">
        <v>20853187877.900002</v>
      </c>
      <c r="T582" s="21">
        <v>78377181.959999993</v>
      </c>
      <c r="U582" s="21">
        <v>78377181.959999993</v>
      </c>
      <c r="V582" s="21">
        <v>0</v>
      </c>
      <c r="W582" s="17">
        <f t="shared" si="111"/>
        <v>78377181.959999993</v>
      </c>
      <c r="X582" s="18">
        <f t="shared" si="120"/>
        <v>0.99608123376828683</v>
      </c>
      <c r="Y582" s="18">
        <f t="shared" si="121"/>
        <v>0.99608123376828683</v>
      </c>
      <c r="Z582" s="18">
        <f t="shared" si="122"/>
        <v>1.7497221023716456E-4</v>
      </c>
      <c r="AA582" s="18">
        <f t="shared" si="123"/>
        <v>0.99625620597852405</v>
      </c>
    </row>
    <row r="583" spans="1:27" hidden="1" outlineLevel="4" x14ac:dyDescent="0.35">
      <c r="A583" s="14" t="s">
        <v>379</v>
      </c>
      <c r="B583" s="14" t="s">
        <v>281</v>
      </c>
      <c r="C583" s="14" t="s">
        <v>30</v>
      </c>
      <c r="D583" s="14" t="s">
        <v>51</v>
      </c>
      <c r="E583" s="14" t="s">
        <v>32</v>
      </c>
      <c r="F583" s="14" t="s">
        <v>33</v>
      </c>
      <c r="G583" s="14" t="s">
        <v>34</v>
      </c>
      <c r="H583" s="14" t="s">
        <v>394</v>
      </c>
      <c r="I583" s="14" t="s">
        <v>30</v>
      </c>
      <c r="J583" s="20" t="s">
        <v>387</v>
      </c>
      <c r="K583" s="21">
        <v>0</v>
      </c>
      <c r="L583" s="21">
        <v>336000000</v>
      </c>
      <c r="M583" s="21">
        <v>0</v>
      </c>
      <c r="N583" s="16">
        <f t="shared" si="110"/>
        <v>336000000</v>
      </c>
      <c r="O583" s="21">
        <v>0</v>
      </c>
      <c r="P583" s="21">
        <v>0</v>
      </c>
      <c r="Q583" s="21">
        <v>0</v>
      </c>
      <c r="R583" s="21">
        <v>336000000</v>
      </c>
      <c r="S583" s="21">
        <v>336000000</v>
      </c>
      <c r="T583" s="21">
        <v>0</v>
      </c>
      <c r="U583" s="21">
        <v>0</v>
      </c>
      <c r="V583" s="21">
        <v>0</v>
      </c>
      <c r="W583" s="17">
        <f t="shared" si="111"/>
        <v>0</v>
      </c>
      <c r="X583" s="18">
        <f t="shared" si="120"/>
        <v>1</v>
      </c>
      <c r="Y583" s="18">
        <f t="shared" si="121"/>
        <v>1</v>
      </c>
      <c r="Z583" s="18">
        <f t="shared" si="122"/>
        <v>0</v>
      </c>
      <c r="AA583" s="18">
        <f t="shared" si="123"/>
        <v>1</v>
      </c>
    </row>
    <row r="584" spans="1:27" hidden="1" outlineLevel="4" x14ac:dyDescent="0.35">
      <c r="A584" s="14" t="s">
        <v>379</v>
      </c>
      <c r="B584" s="14" t="s">
        <v>281</v>
      </c>
      <c r="C584" s="14" t="s">
        <v>30</v>
      </c>
      <c r="D584" s="14" t="s">
        <v>51</v>
      </c>
      <c r="E584" s="14" t="s">
        <v>32</v>
      </c>
      <c r="F584" s="14" t="s">
        <v>104</v>
      </c>
      <c r="G584" s="14" t="s">
        <v>34</v>
      </c>
      <c r="H584" s="14" t="s">
        <v>394</v>
      </c>
      <c r="I584" s="14" t="s">
        <v>30</v>
      </c>
      <c r="J584" s="20" t="s">
        <v>52</v>
      </c>
      <c r="K584" s="21">
        <v>49002407378</v>
      </c>
      <c r="L584" s="21">
        <v>51817065497</v>
      </c>
      <c r="M584" s="21">
        <v>0</v>
      </c>
      <c r="N584" s="16">
        <f t="shared" si="110"/>
        <v>51817065497</v>
      </c>
      <c r="O584" s="21">
        <v>0</v>
      </c>
      <c r="P584" s="21">
        <v>0</v>
      </c>
      <c r="Q584" s="21">
        <v>0</v>
      </c>
      <c r="R584" s="21">
        <v>46807485190.099998</v>
      </c>
      <c r="S584" s="21">
        <v>46807485190.099998</v>
      </c>
      <c r="T584" s="21">
        <v>5009580306.8999996</v>
      </c>
      <c r="U584" s="21">
        <v>5009580306.8999996</v>
      </c>
      <c r="V584" s="21">
        <v>0</v>
      </c>
      <c r="W584" s="17">
        <f t="shared" si="111"/>
        <v>5009580306.8999996</v>
      </c>
      <c r="X584" s="18">
        <f t="shared" si="120"/>
        <v>0.90332180607197765</v>
      </c>
      <c r="Y584" s="18">
        <f t="shared" si="121"/>
        <v>0.90332180607197765</v>
      </c>
      <c r="Z584" s="18">
        <f t="shared" si="122"/>
        <v>0</v>
      </c>
      <c r="AA584" s="18">
        <f t="shared" si="123"/>
        <v>0.90332180607197765</v>
      </c>
    </row>
    <row r="585" spans="1:27" hidden="1" outlineLevel="4" x14ac:dyDescent="0.35">
      <c r="A585" s="14" t="s">
        <v>379</v>
      </c>
      <c r="B585" s="14" t="s">
        <v>281</v>
      </c>
      <c r="C585" s="14" t="s">
        <v>30</v>
      </c>
      <c r="D585" s="14" t="s">
        <v>53</v>
      </c>
      <c r="E585" s="14" t="s">
        <v>54</v>
      </c>
      <c r="F585" s="14" t="s">
        <v>33</v>
      </c>
      <c r="G585" s="14" t="s">
        <v>55</v>
      </c>
      <c r="H585" s="14" t="s">
        <v>394</v>
      </c>
      <c r="I585" s="14" t="s">
        <v>30</v>
      </c>
      <c r="J585" s="20" t="s">
        <v>56</v>
      </c>
      <c r="K585" s="21">
        <v>23241783037</v>
      </c>
      <c r="L585" s="21">
        <v>25305093920.18</v>
      </c>
      <c r="M585" s="21">
        <v>0</v>
      </c>
      <c r="N585" s="16">
        <f t="shared" si="110"/>
        <v>25305093920.18</v>
      </c>
      <c r="O585" s="21">
        <v>0</v>
      </c>
      <c r="P585" s="21">
        <v>1303831729.1800001</v>
      </c>
      <c r="Q585" s="21">
        <v>0</v>
      </c>
      <c r="R585" s="21">
        <v>24001262191</v>
      </c>
      <c r="S585" s="21">
        <v>24001262191</v>
      </c>
      <c r="T585" s="21">
        <v>0</v>
      </c>
      <c r="U585" s="21">
        <v>0</v>
      </c>
      <c r="V585" s="21">
        <v>0</v>
      </c>
      <c r="W585" s="17">
        <f t="shared" si="111"/>
        <v>0</v>
      </c>
      <c r="X585" s="18">
        <f t="shared" si="120"/>
        <v>0.94847552301948834</v>
      </c>
      <c r="Y585" s="18">
        <f t="shared" si="121"/>
        <v>0.94847552301948834</v>
      </c>
      <c r="Z585" s="18">
        <f t="shared" si="122"/>
        <v>5.1524476980511665E-2</v>
      </c>
      <c r="AA585" s="18">
        <f t="shared" si="123"/>
        <v>1</v>
      </c>
    </row>
    <row r="586" spans="1:27" hidden="1" outlineLevel="4" x14ac:dyDescent="0.35">
      <c r="A586" s="14" t="s">
        <v>379</v>
      </c>
      <c r="B586" s="14" t="s">
        <v>281</v>
      </c>
      <c r="C586" s="14" t="s">
        <v>30</v>
      </c>
      <c r="D586" s="14" t="s">
        <v>53</v>
      </c>
      <c r="E586" s="14" t="s">
        <v>54</v>
      </c>
      <c r="F586" s="14" t="s">
        <v>104</v>
      </c>
      <c r="G586" s="14" t="s">
        <v>55</v>
      </c>
      <c r="H586" s="14" t="s">
        <v>394</v>
      </c>
      <c r="I586" s="14" t="s">
        <v>30</v>
      </c>
      <c r="J586" s="20" t="s">
        <v>397</v>
      </c>
      <c r="K586" s="21">
        <v>0</v>
      </c>
      <c r="L586" s="21">
        <v>1005252582</v>
      </c>
      <c r="M586" s="21">
        <v>0</v>
      </c>
      <c r="N586" s="16">
        <f t="shared" si="110"/>
        <v>1005252582</v>
      </c>
      <c r="O586" s="21">
        <v>0</v>
      </c>
      <c r="P586" s="21">
        <v>1005252582</v>
      </c>
      <c r="Q586" s="21">
        <v>0</v>
      </c>
      <c r="R586" s="21">
        <v>0</v>
      </c>
      <c r="S586" s="21">
        <v>0</v>
      </c>
      <c r="T586" s="21">
        <v>0</v>
      </c>
      <c r="U586" s="21">
        <v>0</v>
      </c>
      <c r="V586" s="21">
        <v>0</v>
      </c>
      <c r="W586" s="17">
        <f t="shared" si="111"/>
        <v>0</v>
      </c>
      <c r="X586" s="18">
        <f t="shared" si="120"/>
        <v>0</v>
      </c>
      <c r="Y586" s="18">
        <f t="shared" si="121"/>
        <v>0</v>
      </c>
      <c r="Z586" s="18">
        <f t="shared" si="122"/>
        <v>1</v>
      </c>
      <c r="AA586" s="18">
        <f t="shared" si="123"/>
        <v>1</v>
      </c>
    </row>
    <row r="587" spans="1:27" hidden="1" outlineLevel="4" x14ac:dyDescent="0.35">
      <c r="A587" s="14" t="s">
        <v>379</v>
      </c>
      <c r="B587" s="14" t="s">
        <v>281</v>
      </c>
      <c r="C587" s="14" t="s">
        <v>30</v>
      </c>
      <c r="D587" s="14" t="s">
        <v>57</v>
      </c>
      <c r="E587" s="14" t="s">
        <v>54</v>
      </c>
      <c r="F587" s="14" t="s">
        <v>33</v>
      </c>
      <c r="G587" s="14" t="s">
        <v>55</v>
      </c>
      <c r="H587" s="14" t="s">
        <v>394</v>
      </c>
      <c r="I587" s="14" t="s">
        <v>30</v>
      </c>
      <c r="J587" s="20" t="s">
        <v>58</v>
      </c>
      <c r="K587" s="21">
        <v>1256312597</v>
      </c>
      <c r="L587" s="21">
        <v>1307813061.03</v>
      </c>
      <c r="M587" s="21">
        <v>0</v>
      </c>
      <c r="N587" s="16">
        <f t="shared" si="110"/>
        <v>1307813061.03</v>
      </c>
      <c r="O587" s="21">
        <v>0</v>
      </c>
      <c r="P587" s="21">
        <v>10349872.029999999</v>
      </c>
      <c r="Q587" s="21">
        <v>0</v>
      </c>
      <c r="R587" s="21">
        <v>1297463189</v>
      </c>
      <c r="S587" s="21">
        <v>1297463189</v>
      </c>
      <c r="T587" s="21">
        <v>0</v>
      </c>
      <c r="U587" s="21">
        <v>0</v>
      </c>
      <c r="V587" s="21">
        <v>0</v>
      </c>
      <c r="W587" s="17">
        <f t="shared" si="111"/>
        <v>0</v>
      </c>
      <c r="X587" s="18">
        <f t="shared" si="120"/>
        <v>0.99208612275071739</v>
      </c>
      <c r="Y587" s="18">
        <f t="shared" si="121"/>
        <v>0.99208612275071739</v>
      </c>
      <c r="Z587" s="18">
        <f t="shared" si="122"/>
        <v>7.9138772492826359E-3</v>
      </c>
      <c r="AA587" s="18">
        <f t="shared" si="123"/>
        <v>1</v>
      </c>
    </row>
    <row r="588" spans="1:27" hidden="1" outlineLevel="4" x14ac:dyDescent="0.35">
      <c r="A588" s="14" t="s">
        <v>379</v>
      </c>
      <c r="B588" s="14" t="s">
        <v>281</v>
      </c>
      <c r="C588" s="14" t="s">
        <v>30</v>
      </c>
      <c r="D588" s="14" t="s">
        <v>57</v>
      </c>
      <c r="E588" s="14" t="s">
        <v>54</v>
      </c>
      <c r="F588" s="14" t="s">
        <v>104</v>
      </c>
      <c r="G588" s="14" t="s">
        <v>55</v>
      </c>
      <c r="H588" s="14" t="s">
        <v>394</v>
      </c>
      <c r="I588" s="14" t="s">
        <v>30</v>
      </c>
      <c r="J588" s="20" t="s">
        <v>398</v>
      </c>
      <c r="K588" s="21">
        <v>0</v>
      </c>
      <c r="L588" s="21">
        <v>115894849</v>
      </c>
      <c r="M588" s="21">
        <v>0</v>
      </c>
      <c r="N588" s="16">
        <f t="shared" si="110"/>
        <v>115894849</v>
      </c>
      <c r="O588" s="21">
        <v>0</v>
      </c>
      <c r="P588" s="21">
        <v>115894849</v>
      </c>
      <c r="Q588" s="21">
        <v>0</v>
      </c>
      <c r="R588" s="21">
        <v>0</v>
      </c>
      <c r="S588" s="21">
        <v>0</v>
      </c>
      <c r="T588" s="21">
        <v>0</v>
      </c>
      <c r="U588" s="21">
        <v>0</v>
      </c>
      <c r="V588" s="21">
        <v>0</v>
      </c>
      <c r="W588" s="17">
        <f t="shared" si="111"/>
        <v>0</v>
      </c>
      <c r="X588" s="18">
        <f t="shared" si="120"/>
        <v>0</v>
      </c>
      <c r="Y588" s="18">
        <f t="shared" si="121"/>
        <v>0</v>
      </c>
      <c r="Z588" s="18">
        <f t="shared" si="122"/>
        <v>1</v>
      </c>
      <c r="AA588" s="18">
        <f t="shared" si="123"/>
        <v>1</v>
      </c>
    </row>
    <row r="589" spans="1:27" hidden="1" outlineLevel="4" x14ac:dyDescent="0.35">
      <c r="A589" s="14" t="s">
        <v>379</v>
      </c>
      <c r="B589" s="14" t="s">
        <v>281</v>
      </c>
      <c r="C589" s="14" t="s">
        <v>30</v>
      </c>
      <c r="D589" s="14" t="s">
        <v>59</v>
      </c>
      <c r="E589" s="14" t="s">
        <v>54</v>
      </c>
      <c r="F589" s="14" t="s">
        <v>33</v>
      </c>
      <c r="G589" s="14" t="s">
        <v>55</v>
      </c>
      <c r="H589" s="14" t="s">
        <v>394</v>
      </c>
      <c r="I589" s="14" t="s">
        <v>30</v>
      </c>
      <c r="J589" s="20" t="s">
        <v>60</v>
      </c>
      <c r="K589" s="21">
        <v>1362003630</v>
      </c>
      <c r="L589" s="21">
        <v>931476970.76999998</v>
      </c>
      <c r="M589" s="21">
        <v>0</v>
      </c>
      <c r="N589" s="16">
        <f t="shared" si="110"/>
        <v>931476970.76999998</v>
      </c>
      <c r="O589" s="21">
        <v>0</v>
      </c>
      <c r="P589" s="21">
        <v>142808293.77000001</v>
      </c>
      <c r="Q589" s="21">
        <v>0</v>
      </c>
      <c r="R589" s="21">
        <v>788668677</v>
      </c>
      <c r="S589" s="21">
        <v>788668677</v>
      </c>
      <c r="T589" s="21">
        <v>0</v>
      </c>
      <c r="U589" s="21">
        <v>0</v>
      </c>
      <c r="V589" s="21">
        <v>0</v>
      </c>
      <c r="W589" s="17">
        <f t="shared" si="111"/>
        <v>0</v>
      </c>
      <c r="X589" s="18">
        <f t="shared" si="120"/>
        <v>0.84668617877697139</v>
      </c>
      <c r="Y589" s="18">
        <f t="shared" si="121"/>
        <v>0.84668617877697139</v>
      </c>
      <c r="Z589" s="18">
        <f t="shared" si="122"/>
        <v>0.15331382122302858</v>
      </c>
      <c r="AA589" s="18">
        <f t="shared" si="123"/>
        <v>1</v>
      </c>
    </row>
    <row r="590" spans="1:27" hidden="1" outlineLevel="4" x14ac:dyDescent="0.35">
      <c r="A590" s="14" t="s">
        <v>379</v>
      </c>
      <c r="B590" s="14" t="s">
        <v>281</v>
      </c>
      <c r="C590" s="14" t="s">
        <v>30</v>
      </c>
      <c r="D590" s="14" t="s">
        <v>61</v>
      </c>
      <c r="E590" s="14" t="s">
        <v>54</v>
      </c>
      <c r="F590" s="14" t="s">
        <v>33</v>
      </c>
      <c r="G590" s="14" t="s">
        <v>55</v>
      </c>
      <c r="H590" s="14" t="s">
        <v>394</v>
      </c>
      <c r="I590" s="14" t="s">
        <v>30</v>
      </c>
      <c r="J590" s="20" t="s">
        <v>62</v>
      </c>
      <c r="K590" s="21">
        <v>7537875580</v>
      </c>
      <c r="L590" s="21">
        <v>7794929489.2799997</v>
      </c>
      <c r="M590" s="21">
        <v>0</v>
      </c>
      <c r="N590" s="16">
        <f t="shared" si="110"/>
        <v>7794929489.2799997</v>
      </c>
      <c r="O590" s="21">
        <v>0</v>
      </c>
      <c r="P590" s="21">
        <v>21100000</v>
      </c>
      <c r="Q590" s="21">
        <v>0</v>
      </c>
      <c r="R590" s="21">
        <v>7773829489.2799997</v>
      </c>
      <c r="S590" s="21">
        <v>7773829489.2799997</v>
      </c>
      <c r="T590" s="21">
        <v>0</v>
      </c>
      <c r="U590" s="21">
        <v>0</v>
      </c>
      <c r="V590" s="21">
        <v>0</v>
      </c>
      <c r="W590" s="17">
        <f t="shared" si="111"/>
        <v>0</v>
      </c>
      <c r="X590" s="18">
        <f t="shared" si="120"/>
        <v>0.99729311214052441</v>
      </c>
      <c r="Y590" s="18">
        <f t="shared" si="121"/>
        <v>0.99729311214052441</v>
      </c>
      <c r="Z590" s="18">
        <f t="shared" si="122"/>
        <v>2.7068878594755526E-3</v>
      </c>
      <c r="AA590" s="18">
        <f t="shared" si="123"/>
        <v>1</v>
      </c>
    </row>
    <row r="591" spans="1:27" hidden="1" outlineLevel="4" x14ac:dyDescent="0.35">
      <c r="A591" s="14" t="s">
        <v>379</v>
      </c>
      <c r="B591" s="14" t="s">
        <v>281</v>
      </c>
      <c r="C591" s="14" t="s">
        <v>30</v>
      </c>
      <c r="D591" s="14" t="s">
        <v>61</v>
      </c>
      <c r="E591" s="14" t="s">
        <v>54</v>
      </c>
      <c r="F591" s="14" t="s">
        <v>104</v>
      </c>
      <c r="G591" s="14" t="s">
        <v>55</v>
      </c>
      <c r="H591" s="14" t="s">
        <v>394</v>
      </c>
      <c r="I591" s="14" t="s">
        <v>30</v>
      </c>
      <c r="J591" s="20" t="s">
        <v>397</v>
      </c>
      <c r="K591" s="21">
        <v>0</v>
      </c>
      <c r="L591" s="21">
        <v>738250608</v>
      </c>
      <c r="M591" s="21">
        <v>0</v>
      </c>
      <c r="N591" s="16">
        <f t="shared" ref="N591:N660" si="124">+L591</f>
        <v>738250608</v>
      </c>
      <c r="O591" s="21">
        <v>0</v>
      </c>
      <c r="P591" s="21">
        <v>733818129.27999997</v>
      </c>
      <c r="Q591" s="21">
        <v>0</v>
      </c>
      <c r="R591" s="21">
        <v>4432478.72</v>
      </c>
      <c r="S591" s="21">
        <v>4432478.72</v>
      </c>
      <c r="T591" s="21">
        <v>0</v>
      </c>
      <c r="U591" s="21">
        <v>0</v>
      </c>
      <c r="V591" s="21">
        <v>0</v>
      </c>
      <c r="W591" s="17">
        <f t="shared" ref="W591:W660" si="125">+U591</f>
        <v>0</v>
      </c>
      <c r="X591" s="18">
        <f t="shared" si="120"/>
        <v>6.0040298944122232E-3</v>
      </c>
      <c r="Y591" s="18">
        <f t="shared" si="121"/>
        <v>6.0040298944122232E-3</v>
      </c>
      <c r="Z591" s="18">
        <f t="shared" si="122"/>
        <v>0.99399597010558771</v>
      </c>
      <c r="AA591" s="18">
        <f t="shared" si="123"/>
        <v>0.99999999999999989</v>
      </c>
    </row>
    <row r="592" spans="1:27" hidden="1" outlineLevel="4" x14ac:dyDescent="0.35">
      <c r="A592" s="14" t="s">
        <v>379</v>
      </c>
      <c r="B592" s="14" t="s">
        <v>281</v>
      </c>
      <c r="C592" s="14" t="s">
        <v>30</v>
      </c>
      <c r="D592" s="14" t="s">
        <v>63</v>
      </c>
      <c r="E592" s="14" t="s">
        <v>54</v>
      </c>
      <c r="F592" s="14" t="s">
        <v>33</v>
      </c>
      <c r="G592" s="14" t="s">
        <v>55</v>
      </c>
      <c r="H592" s="14" t="s">
        <v>394</v>
      </c>
      <c r="I592" s="14" t="s">
        <v>30</v>
      </c>
      <c r="J592" s="20" t="s">
        <v>64</v>
      </c>
      <c r="K592" s="21">
        <v>3768937790</v>
      </c>
      <c r="L592" s="21">
        <v>3903171617.73</v>
      </c>
      <c r="M592" s="21">
        <v>0</v>
      </c>
      <c r="N592" s="16">
        <f t="shared" si="124"/>
        <v>3903171617.73</v>
      </c>
      <c r="O592" s="21">
        <v>0</v>
      </c>
      <c r="P592" s="21">
        <v>12000000</v>
      </c>
      <c r="Q592" s="21">
        <v>0</v>
      </c>
      <c r="R592" s="21">
        <v>3891171617.73</v>
      </c>
      <c r="S592" s="21">
        <v>3891171617.73</v>
      </c>
      <c r="T592" s="21">
        <v>0</v>
      </c>
      <c r="U592" s="21">
        <v>0</v>
      </c>
      <c r="V592" s="21">
        <v>0</v>
      </c>
      <c r="W592" s="17">
        <f t="shared" si="125"/>
        <v>0</v>
      </c>
      <c r="X592" s="18">
        <f t="shared" si="120"/>
        <v>0.99692557715231112</v>
      </c>
      <c r="Y592" s="18">
        <f t="shared" si="121"/>
        <v>0.99692557715231112</v>
      </c>
      <c r="Z592" s="18">
        <f t="shared" si="122"/>
        <v>3.0744228476889111E-3</v>
      </c>
      <c r="AA592" s="18">
        <f t="shared" si="123"/>
        <v>1</v>
      </c>
    </row>
    <row r="593" spans="1:27" hidden="1" outlineLevel="4" x14ac:dyDescent="0.35">
      <c r="A593" s="14" t="s">
        <v>379</v>
      </c>
      <c r="B593" s="14" t="s">
        <v>281</v>
      </c>
      <c r="C593" s="14" t="s">
        <v>30</v>
      </c>
      <c r="D593" s="14" t="s">
        <v>63</v>
      </c>
      <c r="E593" s="14" t="s">
        <v>54</v>
      </c>
      <c r="F593" s="14" t="s">
        <v>104</v>
      </c>
      <c r="G593" s="14" t="s">
        <v>55</v>
      </c>
      <c r="H593" s="14" t="s">
        <v>394</v>
      </c>
      <c r="I593" s="14" t="s">
        <v>30</v>
      </c>
      <c r="J593" s="20" t="s">
        <v>397</v>
      </c>
      <c r="K593" s="21">
        <v>0</v>
      </c>
      <c r="L593" s="21">
        <v>369816402</v>
      </c>
      <c r="M593" s="21">
        <v>0</v>
      </c>
      <c r="N593" s="16">
        <f t="shared" si="124"/>
        <v>369816402</v>
      </c>
      <c r="O593" s="21">
        <v>0</v>
      </c>
      <c r="P593" s="21">
        <v>367756100.73000002</v>
      </c>
      <c r="Q593" s="21">
        <v>0</v>
      </c>
      <c r="R593" s="21">
        <v>2060301.27</v>
      </c>
      <c r="S593" s="21">
        <v>2060301.27</v>
      </c>
      <c r="T593" s="21">
        <v>0</v>
      </c>
      <c r="U593" s="21">
        <v>0</v>
      </c>
      <c r="V593" s="21">
        <v>0</v>
      </c>
      <c r="W593" s="17">
        <f t="shared" si="125"/>
        <v>0</v>
      </c>
      <c r="X593" s="18">
        <f t="shared" si="120"/>
        <v>5.5711462738204888E-3</v>
      </c>
      <c r="Y593" s="18">
        <f t="shared" si="121"/>
        <v>5.5711462738204888E-3</v>
      </c>
      <c r="Z593" s="18">
        <f t="shared" si="122"/>
        <v>0.99442885372617962</v>
      </c>
      <c r="AA593" s="18">
        <f t="shared" si="123"/>
        <v>1</v>
      </c>
    </row>
    <row r="594" spans="1:27" hidden="1" outlineLevel="4" x14ac:dyDescent="0.35">
      <c r="A594" s="14" t="s">
        <v>379</v>
      </c>
      <c r="B594" s="14" t="s">
        <v>281</v>
      </c>
      <c r="C594" s="14" t="s">
        <v>30</v>
      </c>
      <c r="D594" s="14" t="s">
        <v>65</v>
      </c>
      <c r="E594" s="14" t="s">
        <v>54</v>
      </c>
      <c r="F594" s="14" t="s">
        <v>33</v>
      </c>
      <c r="G594" s="14" t="s">
        <v>55</v>
      </c>
      <c r="H594" s="14" t="s">
        <v>394</v>
      </c>
      <c r="I594" s="14" t="s">
        <v>30</v>
      </c>
      <c r="J594" s="20" t="s">
        <v>66</v>
      </c>
      <c r="K594" s="21">
        <v>12745583412</v>
      </c>
      <c r="L594" s="21">
        <v>14020058716.59</v>
      </c>
      <c r="M594" s="21">
        <v>0</v>
      </c>
      <c r="N594" s="16">
        <f t="shared" si="124"/>
        <v>14020058716.59</v>
      </c>
      <c r="O594" s="21">
        <v>0</v>
      </c>
      <c r="P594" s="21">
        <v>0</v>
      </c>
      <c r="Q594" s="21">
        <v>0</v>
      </c>
      <c r="R594" s="21">
        <v>12745110180.09</v>
      </c>
      <c r="S594" s="21">
        <v>12745110180.09</v>
      </c>
      <c r="T594" s="21">
        <v>1274948536.5</v>
      </c>
      <c r="U594" s="21">
        <v>1274948536.5</v>
      </c>
      <c r="V594" s="21">
        <v>0</v>
      </c>
      <c r="W594" s="17">
        <f t="shared" si="125"/>
        <v>1274948536.5</v>
      </c>
      <c r="X594" s="18">
        <f t="shared" si="120"/>
        <v>0.90906253944633286</v>
      </c>
      <c r="Y594" s="18">
        <f t="shared" si="121"/>
        <v>0.90906253944633286</v>
      </c>
      <c r="Z594" s="18">
        <f t="shared" si="122"/>
        <v>0</v>
      </c>
      <c r="AA594" s="18">
        <f t="shared" si="123"/>
        <v>0.90906253944633286</v>
      </c>
    </row>
    <row r="595" spans="1:27" hidden="1" outlineLevel="3" x14ac:dyDescent="0.35">
      <c r="A595" s="35"/>
      <c r="B595" s="37"/>
      <c r="C595" s="36" t="s">
        <v>491</v>
      </c>
      <c r="D595" s="37"/>
      <c r="E595" s="37"/>
      <c r="F595" s="37"/>
      <c r="G595" s="37"/>
      <c r="H595" s="37"/>
      <c r="I595" s="37"/>
      <c r="J595" s="38"/>
      <c r="K595" s="39">
        <f t="shared" ref="K595:W595" si="126">SUBTOTAL(9,K571:K594)</f>
        <v>339938621814</v>
      </c>
      <c r="L595" s="39">
        <f t="shared" si="126"/>
        <v>364266496734.53009</v>
      </c>
      <c r="M595" s="39">
        <f t="shared" si="126"/>
        <v>0</v>
      </c>
      <c r="N595" s="39">
        <f t="shared" si="126"/>
        <v>364266496734.53009</v>
      </c>
      <c r="O595" s="39">
        <f t="shared" si="126"/>
        <v>0</v>
      </c>
      <c r="P595" s="39">
        <f t="shared" si="126"/>
        <v>3761467687.23</v>
      </c>
      <c r="Q595" s="39">
        <f t="shared" si="126"/>
        <v>0</v>
      </c>
      <c r="R595" s="39">
        <f t="shared" si="126"/>
        <v>311666986668.87994</v>
      </c>
      <c r="S595" s="39">
        <f t="shared" si="126"/>
        <v>311666986668.87994</v>
      </c>
      <c r="T595" s="39">
        <f t="shared" si="126"/>
        <v>48838042378.419998</v>
      </c>
      <c r="U595" s="39">
        <f t="shared" si="126"/>
        <v>48838042378.419998</v>
      </c>
      <c r="V595" s="39">
        <f t="shared" si="126"/>
        <v>0</v>
      </c>
      <c r="W595" s="40">
        <f t="shared" si="126"/>
        <v>48838042378.419998</v>
      </c>
      <c r="X595" s="41">
        <f t="shared" si="120"/>
        <v>0.8556015704513622</v>
      </c>
      <c r="Y595" s="41">
        <f t="shared" si="121"/>
        <v>0.8556015704513622</v>
      </c>
      <c r="Z595" s="41">
        <f t="shared" si="122"/>
        <v>1.0326142318741106E-2</v>
      </c>
      <c r="AA595" s="41">
        <f t="shared" si="123"/>
        <v>0.86592771277010328</v>
      </c>
    </row>
    <row r="596" spans="1:27" hidden="1" outlineLevel="4" x14ac:dyDescent="0.35">
      <c r="A596" s="14" t="s">
        <v>379</v>
      </c>
      <c r="B596" s="14" t="s">
        <v>281</v>
      </c>
      <c r="C596" s="14" t="s">
        <v>67</v>
      </c>
      <c r="D596" s="14" t="s">
        <v>93</v>
      </c>
      <c r="E596" s="14" t="s">
        <v>32</v>
      </c>
      <c r="F596" s="14" t="s">
        <v>33</v>
      </c>
      <c r="G596" s="14" t="s">
        <v>69</v>
      </c>
      <c r="H596" s="14" t="s">
        <v>394</v>
      </c>
      <c r="I596" s="14" t="s">
        <v>30</v>
      </c>
      <c r="J596" s="20" t="s">
        <v>94</v>
      </c>
      <c r="K596" s="21">
        <v>0</v>
      </c>
      <c r="L596" s="21">
        <v>425788293.97000003</v>
      </c>
      <c r="M596" s="21">
        <v>0</v>
      </c>
      <c r="N596" s="16">
        <f t="shared" si="124"/>
        <v>425788293.97000003</v>
      </c>
      <c r="O596" s="21">
        <v>0</v>
      </c>
      <c r="P596" s="21">
        <v>0</v>
      </c>
      <c r="Q596" s="21">
        <v>0</v>
      </c>
      <c r="R596" s="21">
        <v>0</v>
      </c>
      <c r="S596" s="21">
        <v>0</v>
      </c>
      <c r="T596" s="21">
        <v>425788293.97000003</v>
      </c>
      <c r="U596" s="21">
        <v>425788293.97000003</v>
      </c>
      <c r="V596" s="21">
        <v>0</v>
      </c>
      <c r="W596" s="17">
        <f t="shared" si="125"/>
        <v>425788293.97000003</v>
      </c>
      <c r="X596" s="18">
        <f t="shared" si="120"/>
        <v>0</v>
      </c>
      <c r="Y596" s="18">
        <f t="shared" si="121"/>
        <v>0</v>
      </c>
      <c r="Z596" s="18">
        <f t="shared" si="122"/>
        <v>0</v>
      </c>
      <c r="AA596" s="18">
        <f t="shared" si="123"/>
        <v>0</v>
      </c>
    </row>
    <row r="597" spans="1:27" hidden="1" outlineLevel="3" x14ac:dyDescent="0.35">
      <c r="A597" s="35"/>
      <c r="B597" s="37"/>
      <c r="C597" s="36" t="s">
        <v>492</v>
      </c>
      <c r="D597" s="37"/>
      <c r="E597" s="37"/>
      <c r="F597" s="37"/>
      <c r="G597" s="37"/>
      <c r="H597" s="37"/>
      <c r="I597" s="37"/>
      <c r="J597" s="38"/>
      <c r="K597" s="39">
        <f t="shared" ref="K597:W597" si="127">SUBTOTAL(9,K596:K596)</f>
        <v>0</v>
      </c>
      <c r="L597" s="39">
        <f t="shared" si="127"/>
        <v>425788293.97000003</v>
      </c>
      <c r="M597" s="39">
        <f t="shared" si="127"/>
        <v>0</v>
      </c>
      <c r="N597" s="39">
        <f t="shared" si="127"/>
        <v>425788293.97000003</v>
      </c>
      <c r="O597" s="39">
        <f t="shared" si="127"/>
        <v>0</v>
      </c>
      <c r="P597" s="39">
        <f t="shared" si="127"/>
        <v>0</v>
      </c>
      <c r="Q597" s="39">
        <f t="shared" si="127"/>
        <v>0</v>
      </c>
      <c r="R597" s="39">
        <f t="shared" si="127"/>
        <v>0</v>
      </c>
      <c r="S597" s="39">
        <f t="shared" si="127"/>
        <v>0</v>
      </c>
      <c r="T597" s="39">
        <f t="shared" si="127"/>
        <v>425788293.97000003</v>
      </c>
      <c r="U597" s="39">
        <f t="shared" si="127"/>
        <v>425788293.97000003</v>
      </c>
      <c r="V597" s="39">
        <f t="shared" si="127"/>
        <v>0</v>
      </c>
      <c r="W597" s="40">
        <f t="shared" si="127"/>
        <v>425788293.97000003</v>
      </c>
      <c r="X597" s="41">
        <f t="shared" si="120"/>
        <v>0</v>
      </c>
      <c r="Y597" s="41">
        <f t="shared" si="121"/>
        <v>0</v>
      </c>
      <c r="Z597" s="41">
        <f t="shared" si="122"/>
        <v>0</v>
      </c>
      <c r="AA597" s="41">
        <f t="shared" si="123"/>
        <v>0</v>
      </c>
    </row>
    <row r="598" spans="1:27" hidden="1" outlineLevel="4" x14ac:dyDescent="0.35">
      <c r="A598" s="14" t="s">
        <v>379</v>
      </c>
      <c r="B598" s="14" t="s">
        <v>281</v>
      </c>
      <c r="C598" s="14" t="s">
        <v>116</v>
      </c>
      <c r="D598" s="14" t="s">
        <v>117</v>
      </c>
      <c r="E598" s="14" t="s">
        <v>54</v>
      </c>
      <c r="F598" s="14" t="s">
        <v>33</v>
      </c>
      <c r="G598" s="14" t="s">
        <v>118</v>
      </c>
      <c r="H598" s="14" t="s">
        <v>394</v>
      </c>
      <c r="I598" s="14" t="s">
        <v>30</v>
      </c>
      <c r="J598" s="20" t="s">
        <v>119</v>
      </c>
      <c r="K598" s="21">
        <v>394528727</v>
      </c>
      <c r="L598" s="21">
        <v>394521081.49000001</v>
      </c>
      <c r="M598" s="21">
        <v>-124000000</v>
      </c>
      <c r="N598" s="16">
        <f t="shared" si="124"/>
        <v>394521081.49000001</v>
      </c>
      <c r="O598" s="21">
        <v>0</v>
      </c>
      <c r="P598" s="21">
        <v>43375610.159999996</v>
      </c>
      <c r="Q598" s="21">
        <v>0</v>
      </c>
      <c r="R598" s="21">
        <v>227145471.33000001</v>
      </c>
      <c r="S598" s="21">
        <v>227145471.33000001</v>
      </c>
      <c r="T598" s="21">
        <v>0</v>
      </c>
      <c r="U598" s="21">
        <v>124000000</v>
      </c>
      <c r="V598" s="21">
        <v>0</v>
      </c>
      <c r="W598" s="17">
        <f t="shared" si="125"/>
        <v>124000000</v>
      </c>
      <c r="X598" s="18">
        <f t="shared" si="120"/>
        <v>0.57574989522013031</v>
      </c>
      <c r="Y598" s="18">
        <f t="shared" si="121"/>
        <v>0.57574989522013031</v>
      </c>
      <c r="Z598" s="18">
        <f t="shared" si="122"/>
        <v>0.1099449742867529</v>
      </c>
      <c r="AA598" s="18">
        <f t="shared" si="123"/>
        <v>0.68569486950688319</v>
      </c>
    </row>
    <row r="599" spans="1:27" hidden="1" outlineLevel="4" x14ac:dyDescent="0.35">
      <c r="A599" s="14" t="s">
        <v>379</v>
      </c>
      <c r="B599" s="14" t="s">
        <v>281</v>
      </c>
      <c r="C599" s="14" t="s">
        <v>116</v>
      </c>
      <c r="D599" s="14" t="s">
        <v>117</v>
      </c>
      <c r="E599" s="14" t="s">
        <v>120</v>
      </c>
      <c r="F599" s="14" t="s">
        <v>33</v>
      </c>
      <c r="G599" s="14" t="s">
        <v>118</v>
      </c>
      <c r="H599" s="14" t="s">
        <v>394</v>
      </c>
      <c r="I599" s="14" t="s">
        <v>30</v>
      </c>
      <c r="J599" s="20" t="s">
        <v>121</v>
      </c>
      <c r="K599" s="21">
        <v>628156298</v>
      </c>
      <c r="L599" s="21">
        <v>747087187.77999997</v>
      </c>
      <c r="M599" s="21">
        <v>0</v>
      </c>
      <c r="N599" s="16">
        <f t="shared" si="124"/>
        <v>747087187.77999997</v>
      </c>
      <c r="O599" s="21">
        <v>0</v>
      </c>
      <c r="P599" s="21">
        <v>98844144.920000002</v>
      </c>
      <c r="Q599" s="21">
        <v>0</v>
      </c>
      <c r="R599" s="21">
        <v>648243042.86000001</v>
      </c>
      <c r="S599" s="21">
        <v>648243042.86000001</v>
      </c>
      <c r="T599" s="21">
        <v>0</v>
      </c>
      <c r="U599" s="21">
        <v>0</v>
      </c>
      <c r="V599" s="21">
        <v>0</v>
      </c>
      <c r="W599" s="17">
        <f t="shared" si="125"/>
        <v>0</v>
      </c>
      <c r="X599" s="18">
        <f t="shared" si="120"/>
        <v>0.86769396325250958</v>
      </c>
      <c r="Y599" s="18">
        <f t="shared" si="121"/>
        <v>0.86769396325250958</v>
      </c>
      <c r="Z599" s="18">
        <f t="shared" si="122"/>
        <v>0.13230603674749047</v>
      </c>
      <c r="AA599" s="18">
        <f t="shared" si="123"/>
        <v>1</v>
      </c>
    </row>
    <row r="600" spans="1:27" hidden="1" outlineLevel="4" x14ac:dyDescent="0.35">
      <c r="A600" s="14" t="s">
        <v>379</v>
      </c>
      <c r="B600" s="14" t="s">
        <v>281</v>
      </c>
      <c r="C600" s="14" t="s">
        <v>116</v>
      </c>
      <c r="D600" s="14" t="s">
        <v>117</v>
      </c>
      <c r="E600" s="14" t="s">
        <v>122</v>
      </c>
      <c r="F600" s="14" t="s">
        <v>33</v>
      </c>
      <c r="G600" s="14" t="s">
        <v>118</v>
      </c>
      <c r="H600" s="14" t="s">
        <v>394</v>
      </c>
      <c r="I600" s="14" t="s">
        <v>30</v>
      </c>
      <c r="J600" s="20" t="s">
        <v>123</v>
      </c>
      <c r="K600" s="21">
        <v>2955770451</v>
      </c>
      <c r="L600" s="21">
        <v>3965118257.8699999</v>
      </c>
      <c r="M600" s="21">
        <v>0</v>
      </c>
      <c r="N600" s="16">
        <f t="shared" si="124"/>
        <v>3965118257.8699999</v>
      </c>
      <c r="O600" s="21">
        <v>0</v>
      </c>
      <c r="P600" s="21">
        <v>0</v>
      </c>
      <c r="Q600" s="21">
        <v>0</v>
      </c>
      <c r="R600" s="21">
        <v>2955661974.5799999</v>
      </c>
      <c r="S600" s="21">
        <v>2955661974.5799999</v>
      </c>
      <c r="T600" s="21">
        <v>1009456283.29</v>
      </c>
      <c r="U600" s="21">
        <v>1009456283.29</v>
      </c>
      <c r="V600" s="21">
        <v>0</v>
      </c>
      <c r="W600" s="17">
        <f t="shared" si="125"/>
        <v>1009456283.29</v>
      </c>
      <c r="X600" s="18">
        <f t="shared" si="120"/>
        <v>0.74541584446153086</v>
      </c>
      <c r="Y600" s="18">
        <f t="shared" si="121"/>
        <v>0.74541584446153086</v>
      </c>
      <c r="Z600" s="18">
        <f t="shared" si="122"/>
        <v>0</v>
      </c>
      <c r="AA600" s="18">
        <f t="shared" si="123"/>
        <v>0.74541584446153086</v>
      </c>
    </row>
    <row r="601" spans="1:27" hidden="1" outlineLevel="4" x14ac:dyDescent="0.35">
      <c r="A601" s="14" t="s">
        <v>379</v>
      </c>
      <c r="B601" s="14" t="s">
        <v>281</v>
      </c>
      <c r="C601" s="14" t="s">
        <v>116</v>
      </c>
      <c r="D601" s="14" t="s">
        <v>117</v>
      </c>
      <c r="E601" s="14" t="s">
        <v>388</v>
      </c>
      <c r="F601" s="14" t="s">
        <v>33</v>
      </c>
      <c r="G601" s="14" t="s">
        <v>118</v>
      </c>
      <c r="H601" s="14" t="s">
        <v>394</v>
      </c>
      <c r="I601" s="14" t="s">
        <v>30</v>
      </c>
      <c r="J601" s="20" t="s">
        <v>399</v>
      </c>
      <c r="K601" s="21">
        <v>273990651</v>
      </c>
      <c r="L601" s="21">
        <v>273990651</v>
      </c>
      <c r="M601" s="21">
        <v>0</v>
      </c>
      <c r="N601" s="16">
        <f t="shared" si="124"/>
        <v>273990651</v>
      </c>
      <c r="O601" s="21">
        <v>0</v>
      </c>
      <c r="P601" s="21">
        <v>16959515</v>
      </c>
      <c r="Q601" s="21">
        <v>0</v>
      </c>
      <c r="R601" s="21">
        <v>220473630</v>
      </c>
      <c r="S601" s="21">
        <v>208654595.03</v>
      </c>
      <c r="T601" s="21">
        <v>36557506</v>
      </c>
      <c r="U601" s="21">
        <v>36557506</v>
      </c>
      <c r="V601" s="21">
        <v>36557506</v>
      </c>
      <c r="W601" s="17">
        <f t="shared" si="125"/>
        <v>36557506</v>
      </c>
      <c r="X601" s="18">
        <f t="shared" si="120"/>
        <v>0.80467574056021351</v>
      </c>
      <c r="Y601" s="18">
        <f t="shared" si="121"/>
        <v>0.80467574056021351</v>
      </c>
      <c r="Z601" s="18">
        <f t="shared" si="122"/>
        <v>6.1898152138045032E-2</v>
      </c>
      <c r="AA601" s="18">
        <f t="shared" si="123"/>
        <v>0.86657389269825857</v>
      </c>
    </row>
    <row r="602" spans="1:27" hidden="1" outlineLevel="4" x14ac:dyDescent="0.35">
      <c r="A602" s="14" t="s">
        <v>379</v>
      </c>
      <c r="B602" s="14" t="s">
        <v>281</v>
      </c>
      <c r="C602" s="14" t="s">
        <v>116</v>
      </c>
      <c r="D602" s="14" t="s">
        <v>117</v>
      </c>
      <c r="E602" s="14" t="s">
        <v>400</v>
      </c>
      <c r="F602" s="14" t="s">
        <v>33</v>
      </c>
      <c r="G602" s="14" t="s">
        <v>118</v>
      </c>
      <c r="H602" s="14" t="s">
        <v>394</v>
      </c>
      <c r="I602" s="14" t="s">
        <v>30</v>
      </c>
      <c r="J602" s="20" t="s">
        <v>401</v>
      </c>
      <c r="K602" s="21">
        <v>263181592</v>
      </c>
      <c r="L602" s="21">
        <v>263181592</v>
      </c>
      <c r="M602" s="21">
        <v>0</v>
      </c>
      <c r="N602" s="16">
        <f t="shared" si="124"/>
        <v>263181592</v>
      </c>
      <c r="O602" s="21">
        <v>0</v>
      </c>
      <c r="P602" s="21">
        <v>20300129.690000001</v>
      </c>
      <c r="Q602" s="21">
        <v>0</v>
      </c>
      <c r="R602" s="21">
        <v>198531225</v>
      </c>
      <c r="S602" s="21">
        <v>186894285</v>
      </c>
      <c r="T602" s="21">
        <v>44350237.310000002</v>
      </c>
      <c r="U602" s="21">
        <v>44350237.310000002</v>
      </c>
      <c r="V602" s="21">
        <v>44350237.310000002</v>
      </c>
      <c r="W602" s="17">
        <f t="shared" si="125"/>
        <v>44350237.310000002</v>
      </c>
      <c r="X602" s="18">
        <f t="shared" si="120"/>
        <v>0.75435072601886233</v>
      </c>
      <c r="Y602" s="18">
        <f t="shared" si="121"/>
        <v>0.75435072601886233</v>
      </c>
      <c r="Z602" s="18">
        <f t="shared" si="122"/>
        <v>7.7133546976948145E-2</v>
      </c>
      <c r="AA602" s="18">
        <f t="shared" si="123"/>
        <v>0.83148427299581051</v>
      </c>
    </row>
    <row r="603" spans="1:27" hidden="1" outlineLevel="4" x14ac:dyDescent="0.35">
      <c r="A603" s="14" t="s">
        <v>379</v>
      </c>
      <c r="B603" s="14" t="s">
        <v>281</v>
      </c>
      <c r="C603" s="14" t="s">
        <v>116</v>
      </c>
      <c r="D603" s="14" t="s">
        <v>117</v>
      </c>
      <c r="E603" s="14" t="s">
        <v>129</v>
      </c>
      <c r="F603" s="14" t="s">
        <v>33</v>
      </c>
      <c r="G603" s="14" t="s">
        <v>118</v>
      </c>
      <c r="H603" s="14" t="s">
        <v>394</v>
      </c>
      <c r="I603" s="14" t="s">
        <v>30</v>
      </c>
      <c r="J603" s="20" t="s">
        <v>402</v>
      </c>
      <c r="K603" s="21">
        <v>221482815</v>
      </c>
      <c r="L603" s="21">
        <v>221482815</v>
      </c>
      <c r="M603" s="21">
        <v>0</v>
      </c>
      <c r="N603" s="16">
        <f t="shared" si="124"/>
        <v>221482815</v>
      </c>
      <c r="O603" s="21">
        <v>0</v>
      </c>
      <c r="P603" s="21">
        <v>15497141</v>
      </c>
      <c r="Q603" s="21">
        <v>0</v>
      </c>
      <c r="R603" s="21">
        <v>201462846</v>
      </c>
      <c r="S603" s="21">
        <v>192402639</v>
      </c>
      <c r="T603" s="21">
        <v>4522828</v>
      </c>
      <c r="U603" s="21">
        <v>4522828</v>
      </c>
      <c r="V603" s="21">
        <v>4522828</v>
      </c>
      <c r="W603" s="17">
        <f t="shared" si="125"/>
        <v>4522828</v>
      </c>
      <c r="X603" s="18">
        <f t="shared" si="120"/>
        <v>0.90960937985188606</v>
      </c>
      <c r="Y603" s="18">
        <f t="shared" si="121"/>
        <v>0.90960937985188606</v>
      </c>
      <c r="Z603" s="18">
        <f t="shared" si="122"/>
        <v>6.9969947781275937E-2</v>
      </c>
      <c r="AA603" s="18">
        <f t="shared" si="123"/>
        <v>0.97957932763316202</v>
      </c>
    </row>
    <row r="604" spans="1:27" hidden="1" outlineLevel="4" x14ac:dyDescent="0.35">
      <c r="A604" s="14" t="s">
        <v>379</v>
      </c>
      <c r="B604" s="14" t="s">
        <v>281</v>
      </c>
      <c r="C604" s="14" t="s">
        <v>116</v>
      </c>
      <c r="D604" s="14" t="s">
        <v>117</v>
      </c>
      <c r="E604" s="14" t="s">
        <v>403</v>
      </c>
      <c r="F604" s="14" t="s">
        <v>33</v>
      </c>
      <c r="G604" s="14" t="s">
        <v>118</v>
      </c>
      <c r="H604" s="14" t="s">
        <v>394</v>
      </c>
      <c r="I604" s="14" t="s">
        <v>30</v>
      </c>
      <c r="J604" s="20" t="s">
        <v>404</v>
      </c>
      <c r="K604" s="21">
        <v>229705246</v>
      </c>
      <c r="L604" s="21">
        <v>229705246</v>
      </c>
      <c r="M604" s="21">
        <v>0</v>
      </c>
      <c r="N604" s="16">
        <f t="shared" si="124"/>
        <v>229705246</v>
      </c>
      <c r="O604" s="21">
        <v>0</v>
      </c>
      <c r="P604" s="21">
        <v>14218329</v>
      </c>
      <c r="Q604" s="21">
        <v>0</v>
      </c>
      <c r="R604" s="21">
        <v>184838240</v>
      </c>
      <c r="S604" s="21">
        <v>175852718.68000001</v>
      </c>
      <c r="T604" s="21">
        <v>30648677</v>
      </c>
      <c r="U604" s="21">
        <v>30648677</v>
      </c>
      <c r="V604" s="21">
        <v>30648677</v>
      </c>
      <c r="W604" s="17">
        <f t="shared" si="125"/>
        <v>30648677</v>
      </c>
      <c r="X604" s="18">
        <f t="shared" si="120"/>
        <v>0.80467574519390817</v>
      </c>
      <c r="Y604" s="18">
        <f t="shared" si="121"/>
        <v>0.80467574519390817</v>
      </c>
      <c r="Z604" s="18">
        <f t="shared" si="122"/>
        <v>6.1898146636146047E-2</v>
      </c>
      <c r="AA604" s="18">
        <f t="shared" si="123"/>
        <v>0.86657389183005418</v>
      </c>
    </row>
    <row r="605" spans="1:27" hidden="1" outlineLevel="4" x14ac:dyDescent="0.35">
      <c r="A605" s="14" t="s">
        <v>379</v>
      </c>
      <c r="B605" s="14" t="s">
        <v>281</v>
      </c>
      <c r="C605" s="14" t="s">
        <v>116</v>
      </c>
      <c r="D605" s="14" t="s">
        <v>117</v>
      </c>
      <c r="E605" s="14" t="s">
        <v>131</v>
      </c>
      <c r="F605" s="14" t="s">
        <v>33</v>
      </c>
      <c r="G605" s="14" t="s">
        <v>118</v>
      </c>
      <c r="H605" s="14" t="s">
        <v>394</v>
      </c>
      <c r="I605" s="14" t="s">
        <v>30</v>
      </c>
      <c r="J605" s="20" t="s">
        <v>405</v>
      </c>
      <c r="K605" s="21">
        <v>196776853</v>
      </c>
      <c r="L605" s="21">
        <v>196776853</v>
      </c>
      <c r="M605" s="21">
        <v>0</v>
      </c>
      <c r="N605" s="16">
        <f t="shared" si="124"/>
        <v>196776853</v>
      </c>
      <c r="O605" s="21">
        <v>0</v>
      </c>
      <c r="P605" s="21">
        <v>20962397.100000001</v>
      </c>
      <c r="Q605" s="21">
        <v>0</v>
      </c>
      <c r="R605" s="21">
        <v>152862106.90000001</v>
      </c>
      <c r="S605" s="21">
        <v>145632389.90000001</v>
      </c>
      <c r="T605" s="21">
        <v>22952349</v>
      </c>
      <c r="U605" s="21">
        <v>22952349</v>
      </c>
      <c r="V605" s="21">
        <v>22952349</v>
      </c>
      <c r="W605" s="17">
        <f t="shared" si="125"/>
        <v>22952349</v>
      </c>
      <c r="X605" s="18">
        <f t="shared" si="120"/>
        <v>0.77682971634880249</v>
      </c>
      <c r="Y605" s="18">
        <f t="shared" si="121"/>
        <v>0.77682971634880249</v>
      </c>
      <c r="Z605" s="18">
        <f t="shared" si="122"/>
        <v>0.10652877500790198</v>
      </c>
      <c r="AA605" s="18">
        <f t="shared" si="123"/>
        <v>0.88335849135670452</v>
      </c>
    </row>
    <row r="606" spans="1:27" hidden="1" outlineLevel="4" x14ac:dyDescent="0.35">
      <c r="A606" s="14" t="s">
        <v>379</v>
      </c>
      <c r="B606" s="14" t="s">
        <v>281</v>
      </c>
      <c r="C606" s="14" t="s">
        <v>116</v>
      </c>
      <c r="D606" s="14" t="s">
        <v>117</v>
      </c>
      <c r="E606" s="14" t="s">
        <v>406</v>
      </c>
      <c r="F606" s="14" t="s">
        <v>33</v>
      </c>
      <c r="G606" s="14" t="s">
        <v>118</v>
      </c>
      <c r="H606" s="14" t="s">
        <v>394</v>
      </c>
      <c r="I606" s="14" t="s">
        <v>30</v>
      </c>
      <c r="J606" s="20" t="s">
        <v>407</v>
      </c>
      <c r="K606" s="21">
        <v>296262537</v>
      </c>
      <c r="L606" s="21">
        <v>296262537</v>
      </c>
      <c r="M606" s="21">
        <v>0</v>
      </c>
      <c r="N606" s="16">
        <f t="shared" si="124"/>
        <v>296262537</v>
      </c>
      <c r="O606" s="21">
        <v>0</v>
      </c>
      <c r="P606" s="21">
        <v>18338093</v>
      </c>
      <c r="Q606" s="21">
        <v>0</v>
      </c>
      <c r="R606" s="21">
        <v>238395287</v>
      </c>
      <c r="S606" s="21">
        <v>229179606.22</v>
      </c>
      <c r="T606" s="21">
        <v>39529157</v>
      </c>
      <c r="U606" s="21">
        <v>39529157</v>
      </c>
      <c r="V606" s="21">
        <v>39529157</v>
      </c>
      <c r="W606" s="17">
        <f t="shared" si="125"/>
        <v>39529157</v>
      </c>
      <c r="X606" s="18">
        <f t="shared" si="120"/>
        <v>0.80467577647186628</v>
      </c>
      <c r="Y606" s="18">
        <f t="shared" si="121"/>
        <v>0.80467577647186628</v>
      </c>
      <c r="Z606" s="18">
        <f t="shared" si="122"/>
        <v>6.1898116399374516E-2</v>
      </c>
      <c r="AA606" s="18">
        <f t="shared" si="123"/>
        <v>0.86657389287124076</v>
      </c>
    </row>
    <row r="607" spans="1:27" hidden="1" outlineLevel="4" x14ac:dyDescent="0.35">
      <c r="A607" s="14" t="s">
        <v>379</v>
      </c>
      <c r="B607" s="14" t="s">
        <v>281</v>
      </c>
      <c r="C607" s="14" t="s">
        <v>116</v>
      </c>
      <c r="D607" s="14" t="s">
        <v>117</v>
      </c>
      <c r="E607" s="14" t="s">
        <v>133</v>
      </c>
      <c r="F607" s="14" t="s">
        <v>33</v>
      </c>
      <c r="G607" s="14" t="s">
        <v>118</v>
      </c>
      <c r="H607" s="14" t="s">
        <v>394</v>
      </c>
      <c r="I607" s="14" t="s">
        <v>30</v>
      </c>
      <c r="J607" s="20" t="s">
        <v>408</v>
      </c>
      <c r="K607" s="21">
        <v>246740537</v>
      </c>
      <c r="L607" s="21">
        <v>246740537</v>
      </c>
      <c r="M607" s="21">
        <v>0</v>
      </c>
      <c r="N607" s="16">
        <f t="shared" si="124"/>
        <v>246740537</v>
      </c>
      <c r="O607" s="21">
        <v>0</v>
      </c>
      <c r="P607" s="21">
        <v>15272780</v>
      </c>
      <c r="Q607" s="21">
        <v>0</v>
      </c>
      <c r="R607" s="21">
        <v>198546127</v>
      </c>
      <c r="S607" s="21">
        <v>190546127</v>
      </c>
      <c r="T607" s="21">
        <v>32921630</v>
      </c>
      <c r="U607" s="21">
        <v>32921630</v>
      </c>
      <c r="V607" s="21">
        <v>32921630</v>
      </c>
      <c r="W607" s="17">
        <f t="shared" si="125"/>
        <v>32921630</v>
      </c>
      <c r="X607" s="18">
        <f t="shared" si="120"/>
        <v>0.80467575135414415</v>
      </c>
      <c r="Y607" s="18">
        <f t="shared" si="121"/>
        <v>0.80467575135414415</v>
      </c>
      <c r="Z607" s="18">
        <f t="shared" si="122"/>
        <v>6.189813877238988E-2</v>
      </c>
      <c r="AA607" s="18">
        <f t="shared" si="123"/>
        <v>0.86657389012653407</v>
      </c>
    </row>
    <row r="608" spans="1:27" hidden="1" outlineLevel="4" x14ac:dyDescent="0.35">
      <c r="A608" s="14" t="s">
        <v>379</v>
      </c>
      <c r="B608" s="14" t="s">
        <v>281</v>
      </c>
      <c r="C608" s="14" t="s">
        <v>116</v>
      </c>
      <c r="D608" s="14" t="s">
        <v>117</v>
      </c>
      <c r="E608" s="14" t="s">
        <v>409</v>
      </c>
      <c r="F608" s="14" t="s">
        <v>33</v>
      </c>
      <c r="G608" s="14" t="s">
        <v>118</v>
      </c>
      <c r="H608" s="14" t="s">
        <v>394</v>
      </c>
      <c r="I608" s="14" t="s">
        <v>30</v>
      </c>
      <c r="J608" s="20" t="s">
        <v>410</v>
      </c>
      <c r="K608" s="21">
        <v>365209450</v>
      </c>
      <c r="L608" s="21">
        <v>365209450</v>
      </c>
      <c r="M608" s="21">
        <v>0</v>
      </c>
      <c r="N608" s="16">
        <f t="shared" si="124"/>
        <v>365209450</v>
      </c>
      <c r="O608" s="21">
        <v>0</v>
      </c>
      <c r="P608" s="21">
        <v>35172782</v>
      </c>
      <c r="Q608" s="21">
        <v>0</v>
      </c>
      <c r="R608" s="21">
        <v>330036668</v>
      </c>
      <c r="S608" s="21">
        <v>313036668</v>
      </c>
      <c r="T608" s="21">
        <v>0</v>
      </c>
      <c r="U608" s="21">
        <v>0</v>
      </c>
      <c r="V608" s="21">
        <v>0</v>
      </c>
      <c r="W608" s="17">
        <f t="shared" si="125"/>
        <v>0</v>
      </c>
      <c r="X608" s="18">
        <f t="shared" si="120"/>
        <v>0.90369147895817048</v>
      </c>
      <c r="Y608" s="18">
        <f t="shared" si="121"/>
        <v>0.90369147895817048</v>
      </c>
      <c r="Z608" s="18">
        <f t="shared" si="122"/>
        <v>9.6308521041829562E-2</v>
      </c>
      <c r="AA608" s="18">
        <f t="shared" si="123"/>
        <v>1</v>
      </c>
    </row>
    <row r="609" spans="1:27" hidden="1" outlineLevel="4" x14ac:dyDescent="0.35">
      <c r="A609" s="14" t="s">
        <v>379</v>
      </c>
      <c r="B609" s="14" t="s">
        <v>281</v>
      </c>
      <c r="C609" s="14" t="s">
        <v>116</v>
      </c>
      <c r="D609" s="14" t="s">
        <v>117</v>
      </c>
      <c r="E609" s="14" t="s">
        <v>135</v>
      </c>
      <c r="F609" s="14" t="s">
        <v>33</v>
      </c>
      <c r="G609" s="14" t="s">
        <v>118</v>
      </c>
      <c r="H609" s="14" t="s">
        <v>394</v>
      </c>
      <c r="I609" s="14" t="s">
        <v>30</v>
      </c>
      <c r="J609" s="20" t="s">
        <v>411</v>
      </c>
      <c r="K609" s="21">
        <v>178255583</v>
      </c>
      <c r="L609" s="21">
        <v>178255583</v>
      </c>
      <c r="M609" s="21">
        <v>0</v>
      </c>
      <c r="N609" s="16">
        <f t="shared" si="124"/>
        <v>178255583</v>
      </c>
      <c r="O609" s="21">
        <v>0</v>
      </c>
      <c r="P609" s="21">
        <v>12732550</v>
      </c>
      <c r="Q609" s="21">
        <v>0</v>
      </c>
      <c r="R609" s="21">
        <v>165523033</v>
      </c>
      <c r="S609" s="21">
        <v>152790492</v>
      </c>
      <c r="T609" s="21">
        <v>0</v>
      </c>
      <c r="U609" s="21">
        <v>0</v>
      </c>
      <c r="V609" s="21">
        <v>0</v>
      </c>
      <c r="W609" s="17">
        <f t="shared" si="125"/>
        <v>0</v>
      </c>
      <c r="X609" s="18">
        <f t="shared" si="120"/>
        <v>0.92857138168850506</v>
      </c>
      <c r="Y609" s="18">
        <f t="shared" si="121"/>
        <v>0.92857138168850506</v>
      </c>
      <c r="Z609" s="18">
        <f t="shared" si="122"/>
        <v>7.1428618311494912E-2</v>
      </c>
      <c r="AA609" s="18">
        <f t="shared" si="123"/>
        <v>1</v>
      </c>
    </row>
    <row r="610" spans="1:27" hidden="1" outlineLevel="4" x14ac:dyDescent="0.35">
      <c r="A610" s="14" t="s">
        <v>379</v>
      </c>
      <c r="B610" s="14" t="s">
        <v>281</v>
      </c>
      <c r="C610" s="14" t="s">
        <v>116</v>
      </c>
      <c r="D610" s="14" t="s">
        <v>117</v>
      </c>
      <c r="E610" s="14" t="s">
        <v>412</v>
      </c>
      <c r="F610" s="14" t="s">
        <v>33</v>
      </c>
      <c r="G610" s="14" t="s">
        <v>118</v>
      </c>
      <c r="H610" s="14" t="s">
        <v>394</v>
      </c>
      <c r="I610" s="14" t="s">
        <v>30</v>
      </c>
      <c r="J610" s="20" t="s">
        <v>413</v>
      </c>
      <c r="K610" s="21">
        <v>196264334</v>
      </c>
      <c r="L610" s="21">
        <v>196264334</v>
      </c>
      <c r="M610" s="21">
        <v>0</v>
      </c>
      <c r="N610" s="16">
        <f t="shared" si="124"/>
        <v>196264334</v>
      </c>
      <c r="O610" s="21">
        <v>0</v>
      </c>
      <c r="P610" s="21">
        <v>12831788.869999999</v>
      </c>
      <c r="Q610" s="21">
        <v>0</v>
      </c>
      <c r="R610" s="21">
        <v>160539977.13</v>
      </c>
      <c r="S610" s="21">
        <v>153599608.53999999</v>
      </c>
      <c r="T610" s="21">
        <v>22892568</v>
      </c>
      <c r="U610" s="21">
        <v>22892568</v>
      </c>
      <c r="V610" s="21">
        <v>22892568</v>
      </c>
      <c r="W610" s="17">
        <f t="shared" si="125"/>
        <v>22892568</v>
      </c>
      <c r="X610" s="18">
        <f t="shared" si="120"/>
        <v>0.81797835530321061</v>
      </c>
      <c r="Y610" s="18">
        <f t="shared" si="121"/>
        <v>0.81797835530321061</v>
      </c>
      <c r="Z610" s="18">
        <f t="shared" si="122"/>
        <v>6.5380136107663855E-2</v>
      </c>
      <c r="AA610" s="18">
        <f t="shared" si="123"/>
        <v>0.88335849141087452</v>
      </c>
    </row>
    <row r="611" spans="1:27" hidden="1" outlineLevel="4" x14ac:dyDescent="0.35">
      <c r="A611" s="14" t="s">
        <v>379</v>
      </c>
      <c r="B611" s="14" t="s">
        <v>281</v>
      </c>
      <c r="C611" s="14" t="s">
        <v>116</v>
      </c>
      <c r="D611" s="14" t="s">
        <v>117</v>
      </c>
      <c r="E611" s="14" t="s">
        <v>137</v>
      </c>
      <c r="F611" s="14" t="s">
        <v>33</v>
      </c>
      <c r="G611" s="14" t="s">
        <v>118</v>
      </c>
      <c r="H611" s="14" t="s">
        <v>394</v>
      </c>
      <c r="I611" s="14" t="s">
        <v>30</v>
      </c>
      <c r="J611" s="20" t="s">
        <v>414</v>
      </c>
      <c r="K611" s="21">
        <v>173290162</v>
      </c>
      <c r="L611" s="21">
        <v>173290162</v>
      </c>
      <c r="M611" s="21">
        <v>0</v>
      </c>
      <c r="N611" s="16">
        <f t="shared" si="124"/>
        <v>173290162</v>
      </c>
      <c r="O611" s="21">
        <v>0</v>
      </c>
      <c r="P611" s="21">
        <v>10934098</v>
      </c>
      <c r="Q611" s="21">
        <v>0</v>
      </c>
      <c r="R611" s="21">
        <v>142143238</v>
      </c>
      <c r="S611" s="21">
        <v>135143238</v>
      </c>
      <c r="T611" s="21">
        <v>20212826</v>
      </c>
      <c r="U611" s="21">
        <v>20212826</v>
      </c>
      <c r="V611" s="21">
        <v>20212826</v>
      </c>
      <c r="W611" s="17">
        <f t="shared" si="125"/>
        <v>20212826</v>
      </c>
      <c r="X611" s="18">
        <f t="shared" si="120"/>
        <v>0.8202614410389899</v>
      </c>
      <c r="Y611" s="18">
        <f t="shared" si="121"/>
        <v>0.8202614410389899</v>
      </c>
      <c r="Z611" s="18">
        <f t="shared" si="122"/>
        <v>6.3097049906387648E-2</v>
      </c>
      <c r="AA611" s="18">
        <f t="shared" si="123"/>
        <v>0.88335849094537755</v>
      </c>
    </row>
    <row r="612" spans="1:27" hidden="1" outlineLevel="4" x14ac:dyDescent="0.35">
      <c r="A612" s="14" t="s">
        <v>379</v>
      </c>
      <c r="B612" s="14" t="s">
        <v>281</v>
      </c>
      <c r="C612" s="14" t="s">
        <v>116</v>
      </c>
      <c r="D612" s="14" t="s">
        <v>117</v>
      </c>
      <c r="E612" s="14" t="s">
        <v>415</v>
      </c>
      <c r="F612" s="14" t="s">
        <v>33</v>
      </c>
      <c r="G612" s="14" t="s">
        <v>118</v>
      </c>
      <c r="H612" s="14" t="s">
        <v>394</v>
      </c>
      <c r="I612" s="14" t="s">
        <v>30</v>
      </c>
      <c r="J612" s="20" t="s">
        <v>416</v>
      </c>
      <c r="K612" s="21">
        <v>282850713</v>
      </c>
      <c r="L612" s="21">
        <v>282850713</v>
      </c>
      <c r="M612" s="21">
        <v>0</v>
      </c>
      <c r="N612" s="16">
        <f t="shared" si="124"/>
        <v>282850713</v>
      </c>
      <c r="O612" s="21">
        <v>0</v>
      </c>
      <c r="P612" s="21">
        <v>15446908</v>
      </c>
      <c r="Q612" s="21">
        <v>0</v>
      </c>
      <c r="R612" s="21">
        <v>200809841</v>
      </c>
      <c r="S612" s="21">
        <v>189209841</v>
      </c>
      <c r="T612" s="21">
        <v>66593964</v>
      </c>
      <c r="U612" s="21">
        <v>66593964</v>
      </c>
      <c r="V612" s="21">
        <v>66593964</v>
      </c>
      <c r="W612" s="17">
        <f t="shared" si="125"/>
        <v>66593964</v>
      </c>
      <c r="X612" s="18">
        <f t="shared" si="120"/>
        <v>0.7099499197656256</v>
      </c>
      <c r="Y612" s="18">
        <f t="shared" si="121"/>
        <v>0.7099499197656256</v>
      </c>
      <c r="Z612" s="18">
        <f t="shared" si="122"/>
        <v>5.4611522227274709E-2</v>
      </c>
      <c r="AA612" s="18">
        <f t="shared" si="123"/>
        <v>0.76456144199290033</v>
      </c>
    </row>
    <row r="613" spans="1:27" hidden="1" outlineLevel="4" x14ac:dyDescent="0.35">
      <c r="A613" s="14" t="s">
        <v>379</v>
      </c>
      <c r="B613" s="14" t="s">
        <v>281</v>
      </c>
      <c r="C613" s="14" t="s">
        <v>116</v>
      </c>
      <c r="D613" s="14" t="s">
        <v>117</v>
      </c>
      <c r="E613" s="14" t="s">
        <v>358</v>
      </c>
      <c r="F613" s="14" t="s">
        <v>33</v>
      </c>
      <c r="G613" s="14" t="s">
        <v>118</v>
      </c>
      <c r="H613" s="14" t="s">
        <v>394</v>
      </c>
      <c r="I613" s="14" t="s">
        <v>30</v>
      </c>
      <c r="J613" s="20" t="s">
        <v>417</v>
      </c>
      <c r="K613" s="21">
        <v>177512751</v>
      </c>
      <c r="L613" s="21">
        <v>177512751</v>
      </c>
      <c r="M613" s="21">
        <v>0</v>
      </c>
      <c r="N613" s="16">
        <f t="shared" si="124"/>
        <v>177512751</v>
      </c>
      <c r="O613" s="21">
        <v>0</v>
      </c>
      <c r="P613" s="21">
        <v>12679484</v>
      </c>
      <c r="Q613" s="21">
        <v>0</v>
      </c>
      <c r="R613" s="21">
        <v>164833267</v>
      </c>
      <c r="S613" s="21">
        <v>156471918.47</v>
      </c>
      <c r="T613" s="21">
        <v>0</v>
      </c>
      <c r="U613" s="21">
        <v>0</v>
      </c>
      <c r="V613" s="21">
        <v>0</v>
      </c>
      <c r="W613" s="17">
        <f t="shared" si="125"/>
        <v>0</v>
      </c>
      <c r="X613" s="18">
        <f t="shared" si="120"/>
        <v>0.92857141851178904</v>
      </c>
      <c r="Y613" s="18">
        <f t="shared" si="121"/>
        <v>0.92857141851178904</v>
      </c>
      <c r="Z613" s="18">
        <f t="shared" si="122"/>
        <v>7.1428581488210949E-2</v>
      </c>
      <c r="AA613" s="18">
        <f t="shared" si="123"/>
        <v>1</v>
      </c>
    </row>
    <row r="614" spans="1:27" hidden="1" outlineLevel="4" x14ac:dyDescent="0.35">
      <c r="A614" s="14" t="s">
        <v>379</v>
      </c>
      <c r="B614" s="14" t="s">
        <v>281</v>
      </c>
      <c r="C614" s="14" t="s">
        <v>116</v>
      </c>
      <c r="D614" s="14" t="s">
        <v>117</v>
      </c>
      <c r="E614" s="14" t="s">
        <v>309</v>
      </c>
      <c r="F614" s="14" t="s">
        <v>33</v>
      </c>
      <c r="G614" s="14" t="s">
        <v>118</v>
      </c>
      <c r="H614" s="14" t="s">
        <v>394</v>
      </c>
      <c r="I614" s="14" t="s">
        <v>30</v>
      </c>
      <c r="J614" s="20" t="s">
        <v>418</v>
      </c>
      <c r="K614" s="21">
        <v>181773834</v>
      </c>
      <c r="L614" s="21">
        <v>181773834</v>
      </c>
      <c r="M614" s="21">
        <v>0</v>
      </c>
      <c r="N614" s="16">
        <f t="shared" si="124"/>
        <v>181773834</v>
      </c>
      <c r="O614" s="21">
        <v>0</v>
      </c>
      <c r="P614" s="21">
        <v>12983849</v>
      </c>
      <c r="Q614" s="21">
        <v>0</v>
      </c>
      <c r="R614" s="21">
        <v>168789985</v>
      </c>
      <c r="S614" s="21">
        <v>160089985</v>
      </c>
      <c r="T614" s="21">
        <v>0</v>
      </c>
      <c r="U614" s="21">
        <v>0</v>
      </c>
      <c r="V614" s="21">
        <v>0</v>
      </c>
      <c r="W614" s="17">
        <f t="shared" si="125"/>
        <v>0</v>
      </c>
      <c r="X614" s="18">
        <f t="shared" si="120"/>
        <v>0.92857140813787309</v>
      </c>
      <c r="Y614" s="18">
        <f t="shared" si="121"/>
        <v>0.92857140813787309</v>
      </c>
      <c r="Z614" s="18">
        <f t="shared" si="122"/>
        <v>7.142859186212687E-2</v>
      </c>
      <c r="AA614" s="18">
        <f t="shared" si="123"/>
        <v>1</v>
      </c>
    </row>
    <row r="615" spans="1:27" hidden="1" outlineLevel="4" x14ac:dyDescent="0.35">
      <c r="A615" s="14" t="s">
        <v>379</v>
      </c>
      <c r="B615" s="14" t="s">
        <v>281</v>
      </c>
      <c r="C615" s="14" t="s">
        <v>116</v>
      </c>
      <c r="D615" s="14" t="s">
        <v>117</v>
      </c>
      <c r="E615" s="14" t="s">
        <v>419</v>
      </c>
      <c r="F615" s="14" t="s">
        <v>33</v>
      </c>
      <c r="G615" s="14" t="s">
        <v>118</v>
      </c>
      <c r="H615" s="14" t="s">
        <v>394</v>
      </c>
      <c r="I615" s="14" t="s">
        <v>30</v>
      </c>
      <c r="J615" s="20" t="s">
        <v>420</v>
      </c>
      <c r="K615" s="21">
        <v>72812499</v>
      </c>
      <c r="L615" s="21">
        <v>72812499</v>
      </c>
      <c r="M615" s="21">
        <v>0</v>
      </c>
      <c r="N615" s="16">
        <f t="shared" si="124"/>
        <v>72812499</v>
      </c>
      <c r="O615" s="21">
        <v>0</v>
      </c>
      <c r="P615" s="21">
        <v>24270833</v>
      </c>
      <c r="Q615" s="21">
        <v>0</v>
      </c>
      <c r="R615" s="21">
        <v>48541666</v>
      </c>
      <c r="S615" s="21">
        <v>48541666</v>
      </c>
      <c r="T615" s="21">
        <v>0</v>
      </c>
      <c r="U615" s="21">
        <v>0</v>
      </c>
      <c r="V615" s="21">
        <v>0</v>
      </c>
      <c r="W615" s="17">
        <f t="shared" si="125"/>
        <v>0</v>
      </c>
      <c r="X615" s="18">
        <f t="shared" si="120"/>
        <v>0.66666666666666663</v>
      </c>
      <c r="Y615" s="18">
        <f t="shared" si="121"/>
        <v>0.66666666666666663</v>
      </c>
      <c r="Z615" s="18">
        <f t="shared" si="122"/>
        <v>0.33333333333333331</v>
      </c>
      <c r="AA615" s="18">
        <f t="shared" si="123"/>
        <v>1</v>
      </c>
    </row>
    <row r="616" spans="1:27" hidden="1" outlineLevel="4" x14ac:dyDescent="0.35">
      <c r="A616" s="14" t="s">
        <v>379</v>
      </c>
      <c r="B616" s="14" t="s">
        <v>281</v>
      </c>
      <c r="C616" s="14" t="s">
        <v>116</v>
      </c>
      <c r="D616" s="14" t="s">
        <v>117</v>
      </c>
      <c r="E616" s="14" t="s">
        <v>364</v>
      </c>
      <c r="F616" s="14" t="s">
        <v>33</v>
      </c>
      <c r="G616" s="14" t="s">
        <v>118</v>
      </c>
      <c r="H616" s="14" t="s">
        <v>394</v>
      </c>
      <c r="I616" s="14" t="s">
        <v>30</v>
      </c>
      <c r="J616" s="20" t="s">
        <v>421</v>
      </c>
      <c r="K616" s="21">
        <v>50843499</v>
      </c>
      <c r="L616" s="21">
        <v>50843499</v>
      </c>
      <c r="M616" s="21">
        <v>0</v>
      </c>
      <c r="N616" s="16">
        <f t="shared" si="124"/>
        <v>50843499</v>
      </c>
      <c r="O616" s="21">
        <v>0</v>
      </c>
      <c r="P616" s="21">
        <v>19046123.940000001</v>
      </c>
      <c r="Q616" s="21">
        <v>0</v>
      </c>
      <c r="R616" s="21">
        <v>31797375.059999999</v>
      </c>
      <c r="S616" s="21">
        <v>31797375.059999999</v>
      </c>
      <c r="T616" s="21">
        <v>0</v>
      </c>
      <c r="U616" s="21">
        <v>0</v>
      </c>
      <c r="V616" s="21">
        <v>0</v>
      </c>
      <c r="W616" s="17">
        <f t="shared" si="125"/>
        <v>0</v>
      </c>
      <c r="X616" s="18">
        <f t="shared" si="120"/>
        <v>0.62539706521771832</v>
      </c>
      <c r="Y616" s="18">
        <f t="shared" si="121"/>
        <v>0.62539706521771832</v>
      </c>
      <c r="Z616" s="18">
        <f t="shared" si="122"/>
        <v>0.37460293478228163</v>
      </c>
      <c r="AA616" s="18">
        <f t="shared" si="123"/>
        <v>1</v>
      </c>
    </row>
    <row r="617" spans="1:27" hidden="1" outlineLevel="4" x14ac:dyDescent="0.35">
      <c r="A617" s="14" t="s">
        <v>379</v>
      </c>
      <c r="B617" s="14" t="s">
        <v>281</v>
      </c>
      <c r="C617" s="14" t="s">
        <v>116</v>
      </c>
      <c r="D617" s="14" t="s">
        <v>117</v>
      </c>
      <c r="E617" s="14" t="s">
        <v>366</v>
      </c>
      <c r="F617" s="14" t="s">
        <v>33</v>
      </c>
      <c r="G617" s="14" t="s">
        <v>118</v>
      </c>
      <c r="H617" s="14" t="s">
        <v>394</v>
      </c>
      <c r="I617" s="14" t="s">
        <v>30</v>
      </c>
      <c r="J617" s="20" t="s">
        <v>422</v>
      </c>
      <c r="K617" s="21">
        <v>1116673</v>
      </c>
      <c r="L617" s="21">
        <v>1116673</v>
      </c>
      <c r="M617" s="21">
        <v>0</v>
      </c>
      <c r="N617" s="16">
        <f t="shared" si="124"/>
        <v>1116673</v>
      </c>
      <c r="O617" s="21">
        <v>0</v>
      </c>
      <c r="P617" s="21">
        <v>418308.98</v>
      </c>
      <c r="Q617" s="21">
        <v>0</v>
      </c>
      <c r="R617" s="21">
        <v>698364.02</v>
      </c>
      <c r="S617" s="21">
        <v>698364.02</v>
      </c>
      <c r="T617" s="21">
        <v>0</v>
      </c>
      <c r="U617" s="21">
        <v>0</v>
      </c>
      <c r="V617" s="21">
        <v>0</v>
      </c>
      <c r="W617" s="17">
        <f t="shared" si="125"/>
        <v>0</v>
      </c>
      <c r="X617" s="18">
        <f t="shared" si="120"/>
        <v>0.62539706789722682</v>
      </c>
      <c r="Y617" s="18">
        <f t="shared" si="121"/>
        <v>0.62539706789722682</v>
      </c>
      <c r="Z617" s="18">
        <f t="shared" si="122"/>
        <v>0.37460293210277312</v>
      </c>
      <c r="AA617" s="18">
        <f t="shared" si="123"/>
        <v>1</v>
      </c>
    </row>
    <row r="618" spans="1:27" hidden="1" outlineLevel="4" x14ac:dyDescent="0.35">
      <c r="A618" s="14" t="s">
        <v>379</v>
      </c>
      <c r="B618" s="14" t="s">
        <v>281</v>
      </c>
      <c r="C618" s="14" t="s">
        <v>116</v>
      </c>
      <c r="D618" s="14" t="s">
        <v>117</v>
      </c>
      <c r="E618" s="14" t="s">
        <v>368</v>
      </c>
      <c r="F618" s="14" t="s">
        <v>33</v>
      </c>
      <c r="G618" s="14" t="s">
        <v>118</v>
      </c>
      <c r="H618" s="14" t="s">
        <v>394</v>
      </c>
      <c r="I618" s="14" t="s">
        <v>30</v>
      </c>
      <c r="J618" s="20" t="s">
        <v>423</v>
      </c>
      <c r="K618" s="21">
        <v>25421749</v>
      </c>
      <c r="L618" s="21">
        <v>25421749</v>
      </c>
      <c r="M618" s="21">
        <v>0</v>
      </c>
      <c r="N618" s="16">
        <f t="shared" si="124"/>
        <v>25421749</v>
      </c>
      <c r="O618" s="21">
        <v>0</v>
      </c>
      <c r="P618" s="21">
        <v>9523061.7799999993</v>
      </c>
      <c r="Q618" s="21">
        <v>0</v>
      </c>
      <c r="R618" s="21">
        <v>15898687.220000001</v>
      </c>
      <c r="S618" s="21">
        <v>15898687.220000001</v>
      </c>
      <c r="T618" s="21">
        <v>0</v>
      </c>
      <c r="U618" s="21">
        <v>0</v>
      </c>
      <c r="V618" s="21">
        <v>0</v>
      </c>
      <c r="W618" s="17">
        <f t="shared" si="125"/>
        <v>0</v>
      </c>
      <c r="X618" s="18">
        <f t="shared" si="120"/>
        <v>0.62539706532386896</v>
      </c>
      <c r="Y618" s="18">
        <f t="shared" si="121"/>
        <v>0.62539706532386896</v>
      </c>
      <c r="Z618" s="18">
        <f t="shared" si="122"/>
        <v>0.37460293467613104</v>
      </c>
      <c r="AA618" s="18">
        <f t="shared" si="123"/>
        <v>1</v>
      </c>
    </row>
    <row r="619" spans="1:27" hidden="1" outlineLevel="4" x14ac:dyDescent="0.35">
      <c r="A619" s="14" t="s">
        <v>379</v>
      </c>
      <c r="B619" s="14" t="s">
        <v>281</v>
      </c>
      <c r="C619" s="14" t="s">
        <v>116</v>
      </c>
      <c r="D619" s="14" t="s">
        <v>117</v>
      </c>
      <c r="E619" s="14" t="s">
        <v>165</v>
      </c>
      <c r="F619" s="14" t="s">
        <v>33</v>
      </c>
      <c r="G619" s="14" t="s">
        <v>118</v>
      </c>
      <c r="H619" s="14" t="s">
        <v>394</v>
      </c>
      <c r="I619" s="14" t="s">
        <v>30</v>
      </c>
      <c r="J619" s="20" t="s">
        <v>424</v>
      </c>
      <c r="K619" s="21">
        <v>558336</v>
      </c>
      <c r="L619" s="21">
        <v>558336</v>
      </c>
      <c r="M619" s="21">
        <v>0</v>
      </c>
      <c r="N619" s="16">
        <f t="shared" si="124"/>
        <v>558336</v>
      </c>
      <c r="O619" s="21">
        <v>0</v>
      </c>
      <c r="P619" s="21">
        <v>209154.3</v>
      </c>
      <c r="Q619" s="21">
        <v>0</v>
      </c>
      <c r="R619" s="21">
        <v>349181.7</v>
      </c>
      <c r="S619" s="21">
        <v>349181.7</v>
      </c>
      <c r="T619" s="21">
        <v>0</v>
      </c>
      <c r="U619" s="21">
        <v>0</v>
      </c>
      <c r="V619" s="21">
        <v>0</v>
      </c>
      <c r="W619" s="17">
        <f t="shared" si="125"/>
        <v>0</v>
      </c>
      <c r="X619" s="18">
        <f t="shared" si="120"/>
        <v>0.62539707273039891</v>
      </c>
      <c r="Y619" s="18">
        <f t="shared" si="121"/>
        <v>0.62539707273039891</v>
      </c>
      <c r="Z619" s="18">
        <f t="shared" si="122"/>
        <v>0.37460292726960109</v>
      </c>
      <c r="AA619" s="18">
        <f t="shared" si="123"/>
        <v>1</v>
      </c>
    </row>
    <row r="620" spans="1:27" hidden="1" outlineLevel="4" x14ac:dyDescent="0.35">
      <c r="A620" s="14" t="s">
        <v>379</v>
      </c>
      <c r="B620" s="14" t="s">
        <v>281</v>
      </c>
      <c r="C620" s="14" t="s">
        <v>116</v>
      </c>
      <c r="D620" s="14" t="s">
        <v>117</v>
      </c>
      <c r="E620" s="14" t="s">
        <v>141</v>
      </c>
      <c r="F620" s="14" t="s">
        <v>33</v>
      </c>
      <c r="G620" s="14" t="s">
        <v>118</v>
      </c>
      <c r="H620" s="14" t="s">
        <v>394</v>
      </c>
      <c r="I620" s="14" t="s">
        <v>30</v>
      </c>
      <c r="J620" s="20" t="s">
        <v>425</v>
      </c>
      <c r="K620" s="21">
        <v>189381856</v>
      </c>
      <c r="L620" s="21">
        <v>189381856</v>
      </c>
      <c r="M620" s="21">
        <v>0</v>
      </c>
      <c r="N620" s="16">
        <f t="shared" si="124"/>
        <v>189381856</v>
      </c>
      <c r="O620" s="21">
        <v>0</v>
      </c>
      <c r="P620" s="21">
        <v>13527275</v>
      </c>
      <c r="Q620" s="21">
        <v>0</v>
      </c>
      <c r="R620" s="21">
        <v>175854581</v>
      </c>
      <c r="S620" s="21">
        <v>162327303</v>
      </c>
      <c r="T620" s="21">
        <v>0</v>
      </c>
      <c r="U620" s="21">
        <v>0</v>
      </c>
      <c r="V620" s="21">
        <v>0</v>
      </c>
      <c r="W620" s="17">
        <f t="shared" si="125"/>
        <v>0</v>
      </c>
      <c r="X620" s="18">
        <f t="shared" si="120"/>
        <v>0.92857143083443006</v>
      </c>
      <c r="Y620" s="18">
        <f t="shared" si="121"/>
        <v>0.92857143083443006</v>
      </c>
      <c r="Z620" s="18">
        <f t="shared" si="122"/>
        <v>7.1428569165569902E-2</v>
      </c>
      <c r="AA620" s="18">
        <f t="shared" si="123"/>
        <v>1</v>
      </c>
    </row>
    <row r="621" spans="1:27" hidden="1" outlineLevel="4" x14ac:dyDescent="0.35">
      <c r="A621" s="14" t="s">
        <v>379</v>
      </c>
      <c r="B621" s="14" t="s">
        <v>281</v>
      </c>
      <c r="C621" s="14" t="s">
        <v>116</v>
      </c>
      <c r="D621" s="14" t="s">
        <v>117</v>
      </c>
      <c r="E621" s="14" t="s">
        <v>145</v>
      </c>
      <c r="F621" s="14" t="s">
        <v>33</v>
      </c>
      <c r="G621" s="14" t="s">
        <v>118</v>
      </c>
      <c r="H621" s="14" t="s">
        <v>394</v>
      </c>
      <c r="I621" s="14" t="s">
        <v>30</v>
      </c>
      <c r="J621" s="20" t="s">
        <v>426</v>
      </c>
      <c r="K621" s="21">
        <v>136615013</v>
      </c>
      <c r="L621" s="21">
        <v>136615013</v>
      </c>
      <c r="M621" s="21">
        <v>0</v>
      </c>
      <c r="N621" s="16">
        <f t="shared" si="124"/>
        <v>136615013</v>
      </c>
      <c r="O621" s="21">
        <v>0</v>
      </c>
      <c r="P621" s="21">
        <v>9758218</v>
      </c>
      <c r="Q621" s="21">
        <v>0</v>
      </c>
      <c r="R621" s="21">
        <v>126856795</v>
      </c>
      <c r="S621" s="21">
        <v>122247245.29000001</v>
      </c>
      <c r="T621" s="21">
        <v>0</v>
      </c>
      <c r="U621" s="21">
        <v>0</v>
      </c>
      <c r="V621" s="21">
        <v>0</v>
      </c>
      <c r="W621" s="17">
        <f t="shared" si="125"/>
        <v>0</v>
      </c>
      <c r="X621" s="18">
        <f t="shared" si="120"/>
        <v>0.92857140818044648</v>
      </c>
      <c r="Y621" s="18">
        <f t="shared" si="121"/>
        <v>0.92857140818044648</v>
      </c>
      <c r="Z621" s="18">
        <f t="shared" si="122"/>
        <v>7.1428591819553536E-2</v>
      </c>
      <c r="AA621" s="18">
        <f t="shared" si="123"/>
        <v>1</v>
      </c>
    </row>
    <row r="622" spans="1:27" hidden="1" outlineLevel="4" x14ac:dyDescent="0.35">
      <c r="A622" s="14" t="s">
        <v>379</v>
      </c>
      <c r="B622" s="14" t="s">
        <v>281</v>
      </c>
      <c r="C622" s="14" t="s">
        <v>116</v>
      </c>
      <c r="D622" s="14" t="s">
        <v>117</v>
      </c>
      <c r="E622" s="14" t="s">
        <v>149</v>
      </c>
      <c r="F622" s="14" t="s">
        <v>33</v>
      </c>
      <c r="G622" s="14" t="s">
        <v>118</v>
      </c>
      <c r="H622" s="14" t="s">
        <v>394</v>
      </c>
      <c r="I622" s="14" t="s">
        <v>30</v>
      </c>
      <c r="J622" s="20" t="s">
        <v>427</v>
      </c>
      <c r="K622" s="21">
        <v>131761698</v>
      </c>
      <c r="L622" s="21">
        <v>131761698</v>
      </c>
      <c r="M622" s="21">
        <v>0</v>
      </c>
      <c r="N622" s="16">
        <f t="shared" si="124"/>
        <v>131761698</v>
      </c>
      <c r="O622" s="21">
        <v>0</v>
      </c>
      <c r="P622" s="21">
        <v>9411550</v>
      </c>
      <c r="Q622" s="21">
        <v>0</v>
      </c>
      <c r="R622" s="21">
        <v>122350148</v>
      </c>
      <c r="S622" s="21">
        <v>117423371.75</v>
      </c>
      <c r="T622" s="21">
        <v>0</v>
      </c>
      <c r="U622" s="21">
        <v>0</v>
      </c>
      <c r="V622" s="21">
        <v>0</v>
      </c>
      <c r="W622" s="17">
        <f t="shared" si="125"/>
        <v>0</v>
      </c>
      <c r="X622" s="18">
        <f t="shared" si="120"/>
        <v>0.9285714274872201</v>
      </c>
      <c r="Y622" s="18">
        <f t="shared" si="121"/>
        <v>0.9285714274872201</v>
      </c>
      <c r="Z622" s="18">
        <f t="shared" si="122"/>
        <v>7.1428572512779856E-2</v>
      </c>
      <c r="AA622" s="18">
        <f t="shared" si="123"/>
        <v>1</v>
      </c>
    </row>
    <row r="623" spans="1:27" hidden="1" outlineLevel="4" x14ac:dyDescent="0.35">
      <c r="A623" s="14" t="s">
        <v>379</v>
      </c>
      <c r="B623" s="14" t="s">
        <v>281</v>
      </c>
      <c r="C623" s="14" t="s">
        <v>116</v>
      </c>
      <c r="D623" s="14" t="s">
        <v>117</v>
      </c>
      <c r="E623" s="14" t="s">
        <v>428</v>
      </c>
      <c r="F623" s="14" t="s">
        <v>33</v>
      </c>
      <c r="G623" s="14" t="s">
        <v>118</v>
      </c>
      <c r="H623" s="14" t="s">
        <v>394</v>
      </c>
      <c r="I623" s="14" t="s">
        <v>30</v>
      </c>
      <c r="J623" s="20" t="s">
        <v>429</v>
      </c>
      <c r="K623" s="21">
        <v>128602737</v>
      </c>
      <c r="L623" s="21">
        <v>128602737</v>
      </c>
      <c r="M623" s="21">
        <v>0</v>
      </c>
      <c r="N623" s="16">
        <f t="shared" si="124"/>
        <v>128602737</v>
      </c>
      <c r="O623" s="21">
        <v>0</v>
      </c>
      <c r="P623" s="21">
        <v>9185910</v>
      </c>
      <c r="Q623" s="21">
        <v>0</v>
      </c>
      <c r="R623" s="21">
        <v>119416827</v>
      </c>
      <c r="S623" s="21">
        <v>113905996.91</v>
      </c>
      <c r="T623" s="21">
        <v>0</v>
      </c>
      <c r="U623" s="21">
        <v>0</v>
      </c>
      <c r="V623" s="21">
        <v>0</v>
      </c>
      <c r="W623" s="17">
        <f t="shared" si="125"/>
        <v>0</v>
      </c>
      <c r="X623" s="18">
        <f t="shared" si="120"/>
        <v>0.9285714269051677</v>
      </c>
      <c r="Y623" s="18">
        <f t="shared" si="121"/>
        <v>0.9285714269051677</v>
      </c>
      <c r="Z623" s="18">
        <f t="shared" si="122"/>
        <v>7.1428573094832346E-2</v>
      </c>
      <c r="AA623" s="18">
        <f t="shared" si="123"/>
        <v>1</v>
      </c>
    </row>
    <row r="624" spans="1:27" hidden="1" outlineLevel="4" x14ac:dyDescent="0.35">
      <c r="A624" s="14" t="s">
        <v>379</v>
      </c>
      <c r="B624" s="14" t="s">
        <v>281</v>
      </c>
      <c r="C624" s="14" t="s">
        <v>116</v>
      </c>
      <c r="D624" s="14" t="s">
        <v>158</v>
      </c>
      <c r="E624" s="14" t="s">
        <v>32</v>
      </c>
      <c r="F624" s="14" t="s">
        <v>33</v>
      </c>
      <c r="G624" s="14" t="s">
        <v>159</v>
      </c>
      <c r="H624" s="14" t="s">
        <v>394</v>
      </c>
      <c r="I624" s="14" t="s">
        <v>30</v>
      </c>
      <c r="J624" s="20" t="s">
        <v>160</v>
      </c>
      <c r="K624" s="21">
        <v>4592367537</v>
      </c>
      <c r="L624" s="21">
        <v>558144537</v>
      </c>
      <c r="M624" s="21">
        <v>-152000000</v>
      </c>
      <c r="N624" s="16">
        <f t="shared" si="124"/>
        <v>558144537</v>
      </c>
      <c r="O624" s="21">
        <v>0</v>
      </c>
      <c r="P624" s="21">
        <v>0</v>
      </c>
      <c r="Q624" s="21">
        <v>0</v>
      </c>
      <c r="R624" s="21">
        <v>326605585.93000001</v>
      </c>
      <c r="S624" s="21">
        <v>326605585.93000001</v>
      </c>
      <c r="T624" s="21">
        <v>79538951.069999993</v>
      </c>
      <c r="U624" s="21">
        <v>231538951.06999999</v>
      </c>
      <c r="V624" s="21">
        <v>0</v>
      </c>
      <c r="W624" s="17">
        <f t="shared" si="125"/>
        <v>231538951.06999999</v>
      </c>
      <c r="X624" s="18">
        <f t="shared" si="120"/>
        <v>0.58516309715309456</v>
      </c>
      <c r="Y624" s="18">
        <f t="shared" si="121"/>
        <v>0.58516309715309456</v>
      </c>
      <c r="Z624" s="18">
        <f t="shared" si="122"/>
        <v>0</v>
      </c>
      <c r="AA624" s="18">
        <f t="shared" si="123"/>
        <v>0.58516309715309456</v>
      </c>
    </row>
    <row r="625" spans="1:27" hidden="1" outlineLevel="4" x14ac:dyDescent="0.35">
      <c r="A625" s="14" t="s">
        <v>379</v>
      </c>
      <c r="B625" s="14" t="s">
        <v>281</v>
      </c>
      <c r="C625" s="14" t="s">
        <v>116</v>
      </c>
      <c r="D625" s="14" t="s">
        <v>307</v>
      </c>
      <c r="E625" s="14" t="s">
        <v>324</v>
      </c>
      <c r="F625" s="14" t="s">
        <v>33</v>
      </c>
      <c r="G625" s="14" t="s">
        <v>159</v>
      </c>
      <c r="H625" s="14" t="s">
        <v>394</v>
      </c>
      <c r="I625" s="14" t="s">
        <v>30</v>
      </c>
      <c r="J625" s="20" t="s">
        <v>430</v>
      </c>
      <c r="K625" s="21">
        <v>19400316</v>
      </c>
      <c r="L625" s="21">
        <v>19400316</v>
      </c>
      <c r="M625" s="21">
        <v>0</v>
      </c>
      <c r="N625" s="16">
        <f t="shared" si="124"/>
        <v>19400316</v>
      </c>
      <c r="O625" s="21">
        <v>0</v>
      </c>
      <c r="P625" s="21">
        <v>1616693</v>
      </c>
      <c r="Q625" s="21">
        <v>0</v>
      </c>
      <c r="R625" s="21">
        <v>17783623</v>
      </c>
      <c r="S625" s="21">
        <v>17783623</v>
      </c>
      <c r="T625" s="21">
        <v>0</v>
      </c>
      <c r="U625" s="21">
        <v>0</v>
      </c>
      <c r="V625" s="21">
        <v>0</v>
      </c>
      <c r="W625" s="17">
        <f t="shared" si="125"/>
        <v>0</v>
      </c>
      <c r="X625" s="18">
        <f t="shared" si="120"/>
        <v>0.91666666666666663</v>
      </c>
      <c r="Y625" s="18">
        <f t="shared" si="121"/>
        <v>0.91666666666666663</v>
      </c>
      <c r="Z625" s="18">
        <f t="shared" si="122"/>
        <v>8.3333333333333329E-2</v>
      </c>
      <c r="AA625" s="18">
        <f t="shared" si="123"/>
        <v>1</v>
      </c>
    </row>
    <row r="626" spans="1:27" hidden="1" outlineLevel="4" x14ac:dyDescent="0.35">
      <c r="A626" s="14" t="s">
        <v>379</v>
      </c>
      <c r="B626" s="14" t="s">
        <v>281</v>
      </c>
      <c r="C626" s="14" t="s">
        <v>116</v>
      </c>
      <c r="D626" s="14" t="s">
        <v>307</v>
      </c>
      <c r="E626" s="14" t="s">
        <v>431</v>
      </c>
      <c r="F626" s="14" t="s">
        <v>33</v>
      </c>
      <c r="G626" s="14" t="s">
        <v>159</v>
      </c>
      <c r="H626" s="14" t="s">
        <v>394</v>
      </c>
      <c r="I626" s="14" t="s">
        <v>30</v>
      </c>
      <c r="J626" s="20" t="s">
        <v>432</v>
      </c>
      <c r="K626" s="21">
        <v>76265249</v>
      </c>
      <c r="L626" s="21">
        <v>76265249</v>
      </c>
      <c r="M626" s="21">
        <v>0</v>
      </c>
      <c r="N626" s="16">
        <f t="shared" si="124"/>
        <v>76265249</v>
      </c>
      <c r="O626" s="21">
        <v>0</v>
      </c>
      <c r="P626" s="21">
        <v>7783961.2400000002</v>
      </c>
      <c r="Q626" s="21">
        <v>0</v>
      </c>
      <c r="R626" s="21">
        <v>68481287.760000005</v>
      </c>
      <c r="S626" s="21">
        <v>68481287.760000005</v>
      </c>
      <c r="T626" s="21">
        <v>0</v>
      </c>
      <c r="U626" s="21">
        <v>0</v>
      </c>
      <c r="V626" s="21">
        <v>0</v>
      </c>
      <c r="W626" s="17">
        <f t="shared" si="125"/>
        <v>0</v>
      </c>
      <c r="X626" s="18">
        <f t="shared" si="120"/>
        <v>0.89793567395289042</v>
      </c>
      <c r="Y626" s="18">
        <f t="shared" si="121"/>
        <v>0.89793567395289042</v>
      </c>
      <c r="Z626" s="18">
        <f t="shared" si="122"/>
        <v>0.1020643260471096</v>
      </c>
      <c r="AA626" s="18">
        <f t="shared" si="123"/>
        <v>1</v>
      </c>
    </row>
    <row r="627" spans="1:27" hidden="1" outlineLevel="4" x14ac:dyDescent="0.35">
      <c r="A627" s="14" t="s">
        <v>379</v>
      </c>
      <c r="B627" s="14" t="s">
        <v>281</v>
      </c>
      <c r="C627" s="14" t="s">
        <v>116</v>
      </c>
      <c r="D627" s="14" t="s">
        <v>307</v>
      </c>
      <c r="E627" s="14" t="s">
        <v>292</v>
      </c>
      <c r="F627" s="14" t="s">
        <v>33</v>
      </c>
      <c r="G627" s="14" t="s">
        <v>159</v>
      </c>
      <c r="H627" s="14" t="s">
        <v>394</v>
      </c>
      <c r="I627" s="14" t="s">
        <v>30</v>
      </c>
      <c r="J627" s="20" t="s">
        <v>433</v>
      </c>
      <c r="K627" s="21">
        <v>1675010</v>
      </c>
      <c r="L627" s="21">
        <v>1675010</v>
      </c>
      <c r="M627" s="21">
        <v>0</v>
      </c>
      <c r="N627" s="16">
        <f t="shared" si="124"/>
        <v>1675010</v>
      </c>
      <c r="O627" s="21">
        <v>0</v>
      </c>
      <c r="P627" s="21">
        <v>170958.77</v>
      </c>
      <c r="Q627" s="21">
        <v>0</v>
      </c>
      <c r="R627" s="21">
        <v>1504051.23</v>
      </c>
      <c r="S627" s="21">
        <v>1504051.23</v>
      </c>
      <c r="T627" s="21">
        <v>0</v>
      </c>
      <c r="U627" s="21">
        <v>0</v>
      </c>
      <c r="V627" s="21">
        <v>0</v>
      </c>
      <c r="W627" s="17">
        <f t="shared" si="125"/>
        <v>0</v>
      </c>
      <c r="X627" s="18">
        <f t="shared" si="120"/>
        <v>0.89793567202583868</v>
      </c>
      <c r="Y627" s="18">
        <f t="shared" si="121"/>
        <v>0.89793567202583868</v>
      </c>
      <c r="Z627" s="18">
        <f t="shared" si="122"/>
        <v>0.10206432797416135</v>
      </c>
      <c r="AA627" s="18">
        <f t="shared" si="123"/>
        <v>1</v>
      </c>
    </row>
    <row r="628" spans="1:27" hidden="1" outlineLevel="4" x14ac:dyDescent="0.35">
      <c r="A628" s="14" t="s">
        <v>379</v>
      </c>
      <c r="B628" s="14" t="s">
        <v>281</v>
      </c>
      <c r="C628" s="14" t="s">
        <v>116</v>
      </c>
      <c r="D628" s="14" t="s">
        <v>161</v>
      </c>
      <c r="E628" s="14" t="s">
        <v>54</v>
      </c>
      <c r="F628" s="14" t="s">
        <v>33</v>
      </c>
      <c r="G628" s="14" t="s">
        <v>159</v>
      </c>
      <c r="H628" s="14" t="s">
        <v>394</v>
      </c>
      <c r="I628" s="14" t="s">
        <v>30</v>
      </c>
      <c r="J628" s="20" t="s">
        <v>434</v>
      </c>
      <c r="K628" s="21">
        <v>283912812</v>
      </c>
      <c r="L628" s="21">
        <v>283912812</v>
      </c>
      <c r="M628" s="21">
        <v>0</v>
      </c>
      <c r="N628" s="16">
        <f t="shared" si="124"/>
        <v>283912812</v>
      </c>
      <c r="O628" s="21">
        <v>0</v>
      </c>
      <c r="P628" s="21">
        <v>58198869.810000002</v>
      </c>
      <c r="Q628" s="21">
        <v>0</v>
      </c>
      <c r="R628" s="21">
        <v>225713942.19</v>
      </c>
      <c r="S628" s="21">
        <v>225713942.19</v>
      </c>
      <c r="T628" s="21">
        <v>0</v>
      </c>
      <c r="U628" s="21">
        <v>0</v>
      </c>
      <c r="V628" s="21">
        <v>0</v>
      </c>
      <c r="W628" s="17">
        <f t="shared" si="125"/>
        <v>0</v>
      </c>
      <c r="X628" s="18">
        <f t="shared" si="120"/>
        <v>0.79501147059893862</v>
      </c>
      <c r="Y628" s="18">
        <f t="shared" si="121"/>
        <v>0.79501147059893862</v>
      </c>
      <c r="Z628" s="18">
        <f t="shared" si="122"/>
        <v>0.20498852940106135</v>
      </c>
      <c r="AA628" s="18">
        <f t="shared" si="123"/>
        <v>1</v>
      </c>
    </row>
    <row r="629" spans="1:27" hidden="1" outlineLevel="4" x14ac:dyDescent="0.35">
      <c r="A629" s="14" t="s">
        <v>379</v>
      </c>
      <c r="B629" s="14" t="s">
        <v>281</v>
      </c>
      <c r="C629" s="14" t="s">
        <v>116</v>
      </c>
      <c r="D629" s="14" t="s">
        <v>277</v>
      </c>
      <c r="E629" s="14" t="s">
        <v>32</v>
      </c>
      <c r="F629" s="14" t="s">
        <v>33</v>
      </c>
      <c r="G629" s="14" t="s">
        <v>159</v>
      </c>
      <c r="H629" s="14" t="s">
        <v>394</v>
      </c>
      <c r="I629" s="14" t="s">
        <v>30</v>
      </c>
      <c r="J629" s="20" t="s">
        <v>391</v>
      </c>
      <c r="K629" s="21">
        <v>800000</v>
      </c>
      <c r="L629" s="21">
        <v>3219658.34</v>
      </c>
      <c r="M629" s="21">
        <v>0</v>
      </c>
      <c r="N629" s="16">
        <f t="shared" si="124"/>
        <v>3219658.34</v>
      </c>
      <c r="O629" s="21">
        <v>0</v>
      </c>
      <c r="P629" s="21">
        <v>2378556.61</v>
      </c>
      <c r="Q629" s="21">
        <v>0</v>
      </c>
      <c r="R629" s="21">
        <v>821443.39</v>
      </c>
      <c r="S629" s="21">
        <v>821443.39</v>
      </c>
      <c r="T629" s="21">
        <v>19658.34</v>
      </c>
      <c r="U629" s="21">
        <v>19658.34</v>
      </c>
      <c r="V629" s="21">
        <v>0</v>
      </c>
      <c r="W629" s="17">
        <f t="shared" si="125"/>
        <v>19658.34</v>
      </c>
      <c r="X629" s="18">
        <f t="shared" si="120"/>
        <v>0.25513371397040846</v>
      </c>
      <c r="Y629" s="18">
        <f t="shared" si="121"/>
        <v>0.25513371397040846</v>
      </c>
      <c r="Z629" s="18">
        <f t="shared" si="122"/>
        <v>0.73876056364415366</v>
      </c>
      <c r="AA629" s="18">
        <f t="shared" si="123"/>
        <v>0.99389427761456206</v>
      </c>
    </row>
    <row r="630" spans="1:27" hidden="1" outlineLevel="3" x14ac:dyDescent="0.35">
      <c r="A630" s="35"/>
      <c r="B630" s="37"/>
      <c r="C630" s="36" t="s">
        <v>495</v>
      </c>
      <c r="D630" s="37"/>
      <c r="E630" s="37"/>
      <c r="F630" s="37"/>
      <c r="G630" s="37"/>
      <c r="H630" s="37"/>
      <c r="I630" s="37"/>
      <c r="J630" s="38"/>
      <c r="K630" s="39">
        <f t="shared" ref="K630:W630" si="128">SUBTOTAL(9,K598:K629)</f>
        <v>12973287518</v>
      </c>
      <c r="L630" s="39">
        <f t="shared" si="128"/>
        <v>10069755227.48</v>
      </c>
      <c r="M630" s="39">
        <f t="shared" si="128"/>
        <v>-276000000</v>
      </c>
      <c r="N630" s="39">
        <f t="shared" si="128"/>
        <v>10069755227.48</v>
      </c>
      <c r="O630" s="39">
        <f t="shared" si="128"/>
        <v>0</v>
      </c>
      <c r="P630" s="39">
        <f t="shared" si="128"/>
        <v>542049074.16999996</v>
      </c>
      <c r="Q630" s="39">
        <f t="shared" si="128"/>
        <v>0</v>
      </c>
      <c r="R630" s="39">
        <f t="shared" si="128"/>
        <v>7841509518.3000011</v>
      </c>
      <c r="S630" s="39">
        <f t="shared" si="128"/>
        <v>7674653725.0600014</v>
      </c>
      <c r="T630" s="39">
        <f t="shared" si="128"/>
        <v>1410196635.0099998</v>
      </c>
      <c r="U630" s="39">
        <f t="shared" si="128"/>
        <v>1686196635.0099998</v>
      </c>
      <c r="V630" s="39">
        <f t="shared" si="128"/>
        <v>321181742.31</v>
      </c>
      <c r="W630" s="40">
        <f t="shared" si="128"/>
        <v>1686196635.0099998</v>
      </c>
      <c r="X630" s="41">
        <f t="shared" si="120"/>
        <v>0.77871897987160643</v>
      </c>
      <c r="Y630" s="41">
        <f t="shared" si="121"/>
        <v>0.77871897987160643</v>
      </c>
      <c r="Z630" s="41">
        <f t="shared" si="122"/>
        <v>5.3829419079697939E-2</v>
      </c>
      <c r="AA630" s="41">
        <f t="shared" si="123"/>
        <v>0.83254839895130439</v>
      </c>
    </row>
    <row r="631" spans="1:27" outlineLevel="2" collapsed="1" x14ac:dyDescent="0.35">
      <c r="A631" s="28"/>
      <c r="B631" s="28" t="s">
        <v>487</v>
      </c>
      <c r="C631" s="28"/>
      <c r="D631" s="28"/>
      <c r="E631" s="28"/>
      <c r="F631" s="28"/>
      <c r="G631" s="28"/>
      <c r="H631" s="28"/>
      <c r="I631" s="28"/>
      <c r="J631" s="33"/>
      <c r="K631" s="34">
        <f t="shared" ref="K631:W631" si="129">SUBTOTAL(9,K571:K629)</f>
        <v>352911909332</v>
      </c>
      <c r="L631" s="34">
        <f t="shared" si="129"/>
        <v>374762040255.9801</v>
      </c>
      <c r="M631" s="34">
        <f t="shared" si="129"/>
        <v>-276000000</v>
      </c>
      <c r="N631" s="30">
        <f t="shared" si="129"/>
        <v>374762040255.9801</v>
      </c>
      <c r="O631" s="34">
        <f t="shared" si="129"/>
        <v>0</v>
      </c>
      <c r="P631" s="34">
        <f t="shared" si="129"/>
        <v>4303516761.3999996</v>
      </c>
      <c r="Q631" s="34">
        <f t="shared" si="129"/>
        <v>0</v>
      </c>
      <c r="R631" s="34">
        <f t="shared" si="129"/>
        <v>319508496187.17999</v>
      </c>
      <c r="S631" s="34">
        <f t="shared" si="129"/>
        <v>319341640393.93988</v>
      </c>
      <c r="T631" s="34">
        <f t="shared" si="129"/>
        <v>50674027307.399994</v>
      </c>
      <c r="U631" s="34">
        <f t="shared" si="129"/>
        <v>50950027307.399994</v>
      </c>
      <c r="V631" s="34">
        <f t="shared" si="129"/>
        <v>321181742.31</v>
      </c>
      <c r="W631" s="31">
        <f t="shared" si="129"/>
        <v>50950027307.399994</v>
      </c>
      <c r="X631" s="32">
        <f t="shared" si="120"/>
        <v>0.85256365871244766</v>
      </c>
      <c r="Y631" s="32">
        <f t="shared" si="121"/>
        <v>0.85256365871244766</v>
      </c>
      <c r="Z631" s="32">
        <f t="shared" si="122"/>
        <v>1.1483331552097686E-2</v>
      </c>
      <c r="AA631" s="32">
        <f t="shared" si="123"/>
        <v>0.86404699026454534</v>
      </c>
    </row>
    <row r="632" spans="1:27" hidden="1" outlineLevel="4" x14ac:dyDescent="0.35">
      <c r="A632" s="14" t="s">
        <v>379</v>
      </c>
      <c r="B632" s="14" t="s">
        <v>313</v>
      </c>
      <c r="C632" s="14" t="s">
        <v>30</v>
      </c>
      <c r="D632" s="14" t="s">
        <v>31</v>
      </c>
      <c r="E632" s="14" t="s">
        <v>32</v>
      </c>
      <c r="F632" s="14" t="s">
        <v>33</v>
      </c>
      <c r="G632" s="14" t="s">
        <v>34</v>
      </c>
      <c r="H632" s="14" t="s">
        <v>435</v>
      </c>
      <c r="I632" s="14" t="s">
        <v>30</v>
      </c>
      <c r="J632" s="20" t="s">
        <v>395</v>
      </c>
      <c r="K632" s="21">
        <v>0</v>
      </c>
      <c r="L632" s="21">
        <v>1638000000</v>
      </c>
      <c r="M632" s="21">
        <v>0</v>
      </c>
      <c r="N632" s="16">
        <f t="shared" si="124"/>
        <v>1638000000</v>
      </c>
      <c r="O632" s="21">
        <v>0</v>
      </c>
      <c r="P632" s="21">
        <v>0</v>
      </c>
      <c r="Q632" s="21">
        <v>0</v>
      </c>
      <c r="R632" s="21">
        <v>1638000000</v>
      </c>
      <c r="S632" s="21">
        <v>1638000000</v>
      </c>
      <c r="T632" s="21">
        <v>0</v>
      </c>
      <c r="U632" s="21">
        <v>0</v>
      </c>
      <c r="V632" s="21">
        <v>0</v>
      </c>
      <c r="W632" s="17">
        <f t="shared" si="125"/>
        <v>0</v>
      </c>
      <c r="X632" s="18">
        <f t="shared" si="120"/>
        <v>1</v>
      </c>
      <c r="Y632" s="18">
        <f t="shared" si="121"/>
        <v>1</v>
      </c>
      <c r="Z632" s="18">
        <f t="shared" si="122"/>
        <v>0</v>
      </c>
      <c r="AA632" s="18">
        <f t="shared" si="123"/>
        <v>1</v>
      </c>
    </row>
    <row r="633" spans="1:27" hidden="1" outlineLevel="4" x14ac:dyDescent="0.35">
      <c r="A633" s="14" t="s">
        <v>379</v>
      </c>
      <c r="B633" s="14" t="s">
        <v>313</v>
      </c>
      <c r="C633" s="14" t="s">
        <v>30</v>
      </c>
      <c r="D633" s="14" t="s">
        <v>31</v>
      </c>
      <c r="E633" s="14" t="s">
        <v>32</v>
      </c>
      <c r="F633" s="14" t="s">
        <v>104</v>
      </c>
      <c r="G633" s="14" t="s">
        <v>34</v>
      </c>
      <c r="H633" s="14" t="s">
        <v>435</v>
      </c>
      <c r="I633" s="14" t="s">
        <v>30</v>
      </c>
      <c r="J633" s="20" t="s">
        <v>36</v>
      </c>
      <c r="K633" s="21">
        <v>81703091816</v>
      </c>
      <c r="L633" s="21">
        <v>86202098293</v>
      </c>
      <c r="M633" s="21">
        <v>0</v>
      </c>
      <c r="N633" s="16">
        <f t="shared" si="124"/>
        <v>86202098293</v>
      </c>
      <c r="O633" s="21">
        <v>0</v>
      </c>
      <c r="P633" s="21">
        <v>0</v>
      </c>
      <c r="Q633" s="21">
        <v>0</v>
      </c>
      <c r="R633" s="21">
        <v>78283754204.929993</v>
      </c>
      <c r="S633" s="21">
        <v>78283754204.929993</v>
      </c>
      <c r="T633" s="21">
        <v>7918344088.0699997</v>
      </c>
      <c r="U633" s="21">
        <v>7918344088.0699997</v>
      </c>
      <c r="V633" s="21">
        <v>0</v>
      </c>
      <c r="W633" s="17">
        <f t="shared" si="125"/>
        <v>7918344088.0699997</v>
      </c>
      <c r="X633" s="18">
        <f t="shared" si="120"/>
        <v>0.90814209578570071</v>
      </c>
      <c r="Y633" s="18">
        <f t="shared" si="121"/>
        <v>0.90814209578570071</v>
      </c>
      <c r="Z633" s="18">
        <f t="shared" si="122"/>
        <v>0</v>
      </c>
      <c r="AA633" s="18">
        <f t="shared" si="123"/>
        <v>0.90814209578570071</v>
      </c>
    </row>
    <row r="634" spans="1:27" hidden="1" outlineLevel="4" x14ac:dyDescent="0.35">
      <c r="A634" s="14" t="s">
        <v>379</v>
      </c>
      <c r="B634" s="14" t="s">
        <v>313</v>
      </c>
      <c r="C634" s="14" t="s">
        <v>30</v>
      </c>
      <c r="D634" s="14" t="s">
        <v>37</v>
      </c>
      <c r="E634" s="14" t="s">
        <v>32</v>
      </c>
      <c r="F634" s="14" t="s">
        <v>104</v>
      </c>
      <c r="G634" s="14" t="s">
        <v>34</v>
      </c>
      <c r="H634" s="14" t="s">
        <v>435</v>
      </c>
      <c r="I634" s="14" t="s">
        <v>30</v>
      </c>
      <c r="J634" s="20" t="s">
        <v>38</v>
      </c>
      <c r="K634" s="21">
        <v>4614033662</v>
      </c>
      <c r="L634" s="21">
        <v>6386980597</v>
      </c>
      <c r="M634" s="21">
        <v>0</v>
      </c>
      <c r="N634" s="16">
        <f t="shared" si="124"/>
        <v>6386980597</v>
      </c>
      <c r="O634" s="21">
        <v>0</v>
      </c>
      <c r="P634" s="21">
        <v>0</v>
      </c>
      <c r="Q634" s="21">
        <v>0</v>
      </c>
      <c r="R634" s="21">
        <v>5592592003.7200003</v>
      </c>
      <c r="S634" s="21">
        <v>5592592003.7200003</v>
      </c>
      <c r="T634" s="21">
        <v>794388593.27999997</v>
      </c>
      <c r="U634" s="21">
        <v>794388593.27999997</v>
      </c>
      <c r="V634" s="21">
        <v>0</v>
      </c>
      <c r="W634" s="17">
        <f t="shared" si="125"/>
        <v>794388593.27999997</v>
      </c>
      <c r="X634" s="18">
        <f t="shared" si="120"/>
        <v>0.87562376600092873</v>
      </c>
      <c r="Y634" s="18">
        <f t="shared" si="121"/>
        <v>0.87562376600092873</v>
      </c>
      <c r="Z634" s="18">
        <f t="shared" si="122"/>
        <v>0</v>
      </c>
      <c r="AA634" s="18">
        <f t="shared" si="123"/>
        <v>0.87562376600092873</v>
      </c>
    </row>
    <row r="635" spans="1:27" hidden="1" outlineLevel="4" x14ac:dyDescent="0.35">
      <c r="A635" s="14" t="s">
        <v>379</v>
      </c>
      <c r="B635" s="14" t="s">
        <v>313</v>
      </c>
      <c r="C635" s="14" t="s">
        <v>30</v>
      </c>
      <c r="D635" s="14" t="s">
        <v>381</v>
      </c>
      <c r="E635" s="14" t="s">
        <v>32</v>
      </c>
      <c r="F635" s="14" t="s">
        <v>104</v>
      </c>
      <c r="G635" s="14" t="s">
        <v>34</v>
      </c>
      <c r="H635" s="14" t="s">
        <v>435</v>
      </c>
      <c r="I635" s="14" t="s">
        <v>30</v>
      </c>
      <c r="J635" s="20" t="s">
        <v>382</v>
      </c>
      <c r="K635" s="21">
        <v>56159342</v>
      </c>
      <c r="L635" s="21">
        <v>50259342</v>
      </c>
      <c r="M635" s="21">
        <v>0</v>
      </c>
      <c r="N635" s="16">
        <f t="shared" si="124"/>
        <v>50259342</v>
      </c>
      <c r="O635" s="21">
        <v>0</v>
      </c>
      <c r="P635" s="21">
        <v>0</v>
      </c>
      <c r="Q635" s="21">
        <v>0</v>
      </c>
      <c r="R635" s="21">
        <v>43464044.829999998</v>
      </c>
      <c r="S635" s="21">
        <v>43464044.829999998</v>
      </c>
      <c r="T635" s="21">
        <v>6795297.1699999999</v>
      </c>
      <c r="U635" s="21">
        <v>6795297.1699999999</v>
      </c>
      <c r="V635" s="21">
        <v>0</v>
      </c>
      <c r="W635" s="17">
        <f t="shared" si="125"/>
        <v>6795297.1699999999</v>
      </c>
      <c r="X635" s="18">
        <f t="shared" si="120"/>
        <v>0.86479534153073467</v>
      </c>
      <c r="Y635" s="18">
        <f t="shared" si="121"/>
        <v>0.86479534153073467</v>
      </c>
      <c r="Z635" s="18">
        <f t="shared" si="122"/>
        <v>0</v>
      </c>
      <c r="AA635" s="18">
        <f t="shared" si="123"/>
        <v>0.86479534153073467</v>
      </c>
    </row>
    <row r="636" spans="1:27" hidden="1" outlineLevel="4" x14ac:dyDescent="0.35">
      <c r="A636" s="14" t="s">
        <v>379</v>
      </c>
      <c r="B636" s="14" t="s">
        <v>313</v>
      </c>
      <c r="C636" s="14" t="s">
        <v>30</v>
      </c>
      <c r="D636" s="14" t="s">
        <v>383</v>
      </c>
      <c r="E636" s="14" t="s">
        <v>32</v>
      </c>
      <c r="F636" s="14" t="s">
        <v>104</v>
      </c>
      <c r="G636" s="14" t="s">
        <v>34</v>
      </c>
      <c r="H636" s="14" t="s">
        <v>435</v>
      </c>
      <c r="I636" s="14" t="s">
        <v>30</v>
      </c>
      <c r="J636" s="20" t="s">
        <v>384</v>
      </c>
      <c r="K636" s="21">
        <v>47818760</v>
      </c>
      <c r="L636" s="21">
        <v>59047987</v>
      </c>
      <c r="M636" s="21">
        <v>0</v>
      </c>
      <c r="N636" s="16">
        <f t="shared" si="124"/>
        <v>59047987</v>
      </c>
      <c r="O636" s="21">
        <v>0</v>
      </c>
      <c r="P636" s="21">
        <v>24624823.059999999</v>
      </c>
      <c r="Q636" s="21">
        <v>0</v>
      </c>
      <c r="R636" s="21">
        <v>34423163.939999998</v>
      </c>
      <c r="S636" s="21">
        <v>34423163.939999998</v>
      </c>
      <c r="T636" s="21">
        <v>0</v>
      </c>
      <c r="U636" s="21">
        <v>0</v>
      </c>
      <c r="V636" s="21">
        <v>0</v>
      </c>
      <c r="W636" s="17">
        <f t="shared" si="125"/>
        <v>0</v>
      </c>
      <c r="X636" s="18">
        <f t="shared" si="120"/>
        <v>0.58296930494853272</v>
      </c>
      <c r="Y636" s="18">
        <f t="shared" si="121"/>
        <v>0.58296930494853272</v>
      </c>
      <c r="Z636" s="18">
        <f t="shared" si="122"/>
        <v>0.41703069505146717</v>
      </c>
      <c r="AA636" s="18">
        <f t="shared" si="123"/>
        <v>0.99999999999999989</v>
      </c>
    </row>
    <row r="637" spans="1:27" hidden="1" outlineLevel="4" x14ac:dyDescent="0.35">
      <c r="A637" s="14" t="s">
        <v>379</v>
      </c>
      <c r="B637" s="14" t="s">
        <v>313</v>
      </c>
      <c r="C637" s="14" t="s">
        <v>30</v>
      </c>
      <c r="D637" s="14" t="s">
        <v>43</v>
      </c>
      <c r="E637" s="14" t="s">
        <v>32</v>
      </c>
      <c r="F637" s="14" t="s">
        <v>104</v>
      </c>
      <c r="G637" s="14" t="s">
        <v>34</v>
      </c>
      <c r="H637" s="14" t="s">
        <v>435</v>
      </c>
      <c r="I637" s="14" t="s">
        <v>30</v>
      </c>
      <c r="J637" s="20" t="s">
        <v>44</v>
      </c>
      <c r="K637" s="21">
        <v>22391617363</v>
      </c>
      <c r="L637" s="21">
        <v>22338663424</v>
      </c>
      <c r="M637" s="21">
        <v>0</v>
      </c>
      <c r="N637" s="16">
        <f t="shared" si="124"/>
        <v>22338663424</v>
      </c>
      <c r="O637" s="21">
        <v>0</v>
      </c>
      <c r="P637" s="21">
        <v>0</v>
      </c>
      <c r="Q637" s="21">
        <v>0</v>
      </c>
      <c r="R637" s="21">
        <v>20301816771.73</v>
      </c>
      <c r="S637" s="21">
        <v>20301816771.73</v>
      </c>
      <c r="T637" s="21">
        <v>2036846652.27</v>
      </c>
      <c r="U637" s="21">
        <v>2036846652.27</v>
      </c>
      <c r="V637" s="21">
        <v>0</v>
      </c>
      <c r="W637" s="17">
        <f t="shared" si="125"/>
        <v>2036846652.27</v>
      </c>
      <c r="X637" s="18">
        <f t="shared" si="120"/>
        <v>0.90881967226017324</v>
      </c>
      <c r="Y637" s="18">
        <f t="shared" si="121"/>
        <v>0.90881967226017324</v>
      </c>
      <c r="Z637" s="18">
        <f t="shared" si="122"/>
        <v>0</v>
      </c>
      <c r="AA637" s="18">
        <f t="shared" si="123"/>
        <v>0.90881967226017324</v>
      </c>
    </row>
    <row r="638" spans="1:27" hidden="1" outlineLevel="4" x14ac:dyDescent="0.35">
      <c r="A638" s="14" t="s">
        <v>379</v>
      </c>
      <c r="B638" s="14" t="s">
        <v>313</v>
      </c>
      <c r="C638" s="14" t="s">
        <v>30</v>
      </c>
      <c r="D638" s="14" t="s">
        <v>45</v>
      </c>
      <c r="E638" s="14" t="s">
        <v>32</v>
      </c>
      <c r="F638" s="14" t="s">
        <v>104</v>
      </c>
      <c r="G638" s="14" t="s">
        <v>34</v>
      </c>
      <c r="H638" s="14" t="s">
        <v>435</v>
      </c>
      <c r="I638" s="14" t="s">
        <v>30</v>
      </c>
      <c r="J638" s="20" t="s">
        <v>46</v>
      </c>
      <c r="K638" s="21">
        <v>3263305040</v>
      </c>
      <c r="L638" s="21">
        <v>3116865247</v>
      </c>
      <c r="M638" s="21">
        <v>0</v>
      </c>
      <c r="N638" s="16">
        <f t="shared" si="124"/>
        <v>3116865247</v>
      </c>
      <c r="O638" s="21">
        <v>0</v>
      </c>
      <c r="P638" s="21">
        <v>0</v>
      </c>
      <c r="Q638" s="21">
        <v>0</v>
      </c>
      <c r="R638" s="21">
        <v>2833742292.9299998</v>
      </c>
      <c r="S638" s="21">
        <v>2833742292.9299998</v>
      </c>
      <c r="T638" s="21">
        <v>283122954.06999999</v>
      </c>
      <c r="U638" s="21">
        <v>283122954.06999999</v>
      </c>
      <c r="V638" s="21">
        <v>0</v>
      </c>
      <c r="W638" s="17">
        <f t="shared" si="125"/>
        <v>283122954.06999999</v>
      </c>
      <c r="X638" s="18">
        <f t="shared" si="120"/>
        <v>0.90916419811780202</v>
      </c>
      <c r="Y638" s="18">
        <f t="shared" si="121"/>
        <v>0.90916419811780202</v>
      </c>
      <c r="Z638" s="18">
        <f t="shared" si="122"/>
        <v>0</v>
      </c>
      <c r="AA638" s="18">
        <f t="shared" si="123"/>
        <v>0.90916419811780202</v>
      </c>
    </row>
    <row r="639" spans="1:27" hidden="1" outlineLevel="4" x14ac:dyDescent="0.35">
      <c r="A639" s="14" t="s">
        <v>379</v>
      </c>
      <c r="B639" s="14" t="s">
        <v>313</v>
      </c>
      <c r="C639" s="14" t="s">
        <v>30</v>
      </c>
      <c r="D639" s="14" t="s">
        <v>47</v>
      </c>
      <c r="E639" s="14" t="s">
        <v>32</v>
      </c>
      <c r="F639" s="14" t="s">
        <v>33</v>
      </c>
      <c r="G639" s="14" t="s">
        <v>34</v>
      </c>
      <c r="H639" s="14" t="s">
        <v>435</v>
      </c>
      <c r="I639" s="14" t="s">
        <v>30</v>
      </c>
      <c r="J639" s="20" t="s">
        <v>385</v>
      </c>
      <c r="K639" s="21">
        <v>0</v>
      </c>
      <c r="L639" s="21">
        <v>8555292882</v>
      </c>
      <c r="M639" s="21">
        <v>0</v>
      </c>
      <c r="N639" s="16">
        <f t="shared" si="124"/>
        <v>8555292882</v>
      </c>
      <c r="O639" s="21">
        <v>0</v>
      </c>
      <c r="P639" s="21">
        <v>0</v>
      </c>
      <c r="Q639" s="21">
        <v>0</v>
      </c>
      <c r="R639" s="21">
        <v>8555292882</v>
      </c>
      <c r="S639" s="21">
        <v>8555292882</v>
      </c>
      <c r="T639" s="21">
        <v>0</v>
      </c>
      <c r="U639" s="21">
        <v>0</v>
      </c>
      <c r="V639" s="21">
        <v>0</v>
      </c>
      <c r="W639" s="17">
        <f t="shared" si="125"/>
        <v>0</v>
      </c>
      <c r="X639" s="18">
        <f t="shared" si="120"/>
        <v>1</v>
      </c>
      <c r="Y639" s="18">
        <f t="shared" si="121"/>
        <v>1</v>
      </c>
      <c r="Z639" s="18">
        <f t="shared" si="122"/>
        <v>0</v>
      </c>
      <c r="AA639" s="18">
        <f t="shared" si="123"/>
        <v>1</v>
      </c>
    </row>
    <row r="640" spans="1:27" hidden="1" outlineLevel="4" x14ac:dyDescent="0.35">
      <c r="A640" s="14" t="s">
        <v>379</v>
      </c>
      <c r="B640" s="14" t="s">
        <v>313</v>
      </c>
      <c r="C640" s="14" t="s">
        <v>30</v>
      </c>
      <c r="D640" s="14" t="s">
        <v>47</v>
      </c>
      <c r="E640" s="14" t="s">
        <v>32</v>
      </c>
      <c r="F640" s="14" t="s">
        <v>104</v>
      </c>
      <c r="G640" s="14" t="s">
        <v>34</v>
      </c>
      <c r="H640" s="14" t="s">
        <v>435</v>
      </c>
      <c r="I640" s="14" t="s">
        <v>30</v>
      </c>
      <c r="J640" s="20" t="s">
        <v>48</v>
      </c>
      <c r="K640" s="21">
        <v>13578089946</v>
      </c>
      <c r="L640" s="21">
        <v>5987995301</v>
      </c>
      <c r="M640" s="21">
        <v>0</v>
      </c>
      <c r="N640" s="16">
        <f t="shared" si="124"/>
        <v>5987995301</v>
      </c>
      <c r="O640" s="21">
        <v>0</v>
      </c>
      <c r="P640" s="21">
        <v>0</v>
      </c>
      <c r="Q640" s="21">
        <v>0</v>
      </c>
      <c r="R640" s="21">
        <v>-8301723404.71</v>
      </c>
      <c r="S640" s="21">
        <v>-8301723404.71</v>
      </c>
      <c r="T640" s="21">
        <v>14289718705.709999</v>
      </c>
      <c r="U640" s="21">
        <v>14289718705.709999</v>
      </c>
      <c r="V640" s="21">
        <v>0</v>
      </c>
      <c r="W640" s="17">
        <f t="shared" si="125"/>
        <v>14289718705.709999</v>
      </c>
      <c r="X640" s="18">
        <f t="shared" si="120"/>
        <v>-1.3863944421138081</v>
      </c>
      <c r="Y640" s="18">
        <f t="shared" si="121"/>
        <v>-1.3863944421138081</v>
      </c>
      <c r="Z640" s="18">
        <f t="shared" si="122"/>
        <v>0</v>
      </c>
      <c r="AA640" s="18">
        <f t="shared" si="123"/>
        <v>-1.3863944421138081</v>
      </c>
    </row>
    <row r="641" spans="1:27" hidden="1" outlineLevel="4" x14ac:dyDescent="0.35">
      <c r="A641" s="14" t="s">
        <v>379</v>
      </c>
      <c r="B641" s="14" t="s">
        <v>313</v>
      </c>
      <c r="C641" s="14" t="s">
        <v>30</v>
      </c>
      <c r="D641" s="14" t="s">
        <v>49</v>
      </c>
      <c r="E641" s="14" t="s">
        <v>32</v>
      </c>
      <c r="F641" s="14" t="s">
        <v>33</v>
      </c>
      <c r="G641" s="14" t="s">
        <v>34</v>
      </c>
      <c r="H641" s="14" t="s">
        <v>435</v>
      </c>
      <c r="I641" s="14" t="s">
        <v>30</v>
      </c>
      <c r="J641" s="20" t="s">
        <v>386</v>
      </c>
      <c r="K641" s="21">
        <v>0</v>
      </c>
      <c r="L641" s="21">
        <v>20000000</v>
      </c>
      <c r="M641" s="21">
        <v>0</v>
      </c>
      <c r="N641" s="16">
        <f t="shared" si="124"/>
        <v>20000000</v>
      </c>
      <c r="O641" s="21">
        <v>0</v>
      </c>
      <c r="P641" s="21">
        <v>0</v>
      </c>
      <c r="Q641" s="21">
        <v>0</v>
      </c>
      <c r="R641" s="21">
        <v>20000000</v>
      </c>
      <c r="S641" s="21">
        <v>20000000</v>
      </c>
      <c r="T641" s="21">
        <v>0</v>
      </c>
      <c r="U641" s="21">
        <v>0</v>
      </c>
      <c r="V641" s="21">
        <v>0</v>
      </c>
      <c r="W641" s="17">
        <f t="shared" si="125"/>
        <v>0</v>
      </c>
      <c r="X641" s="18">
        <f t="shared" si="120"/>
        <v>1</v>
      </c>
      <c r="Y641" s="18">
        <f t="shared" si="121"/>
        <v>1</v>
      </c>
      <c r="Z641" s="18">
        <f t="shared" si="122"/>
        <v>0</v>
      </c>
      <c r="AA641" s="18">
        <f t="shared" si="123"/>
        <v>1</v>
      </c>
    </row>
    <row r="642" spans="1:27" hidden="1" outlineLevel="4" x14ac:dyDescent="0.35">
      <c r="A642" s="14" t="s">
        <v>379</v>
      </c>
      <c r="B642" s="14" t="s">
        <v>313</v>
      </c>
      <c r="C642" s="14" t="s">
        <v>30</v>
      </c>
      <c r="D642" s="14" t="s">
        <v>49</v>
      </c>
      <c r="E642" s="14" t="s">
        <v>32</v>
      </c>
      <c r="F642" s="14" t="s">
        <v>104</v>
      </c>
      <c r="G642" s="14" t="s">
        <v>34</v>
      </c>
      <c r="H642" s="14" t="s">
        <v>435</v>
      </c>
      <c r="I642" s="14" t="s">
        <v>30</v>
      </c>
      <c r="J642" s="20" t="s">
        <v>50</v>
      </c>
      <c r="K642" s="21">
        <v>12073990465</v>
      </c>
      <c r="L642" s="21">
        <v>12715592042</v>
      </c>
      <c r="M642" s="21">
        <v>0</v>
      </c>
      <c r="N642" s="16">
        <f t="shared" si="124"/>
        <v>12715592042</v>
      </c>
      <c r="O642" s="21">
        <v>0</v>
      </c>
      <c r="P642" s="21">
        <v>1345443.66</v>
      </c>
      <c r="Q642" s="21">
        <v>0</v>
      </c>
      <c r="R642" s="21">
        <v>12669832577.610001</v>
      </c>
      <c r="S642" s="21">
        <v>12669832577.610001</v>
      </c>
      <c r="T642" s="21">
        <v>44414020.729999997</v>
      </c>
      <c r="U642" s="21">
        <v>44414020.729999997</v>
      </c>
      <c r="V642" s="21">
        <v>0</v>
      </c>
      <c r="W642" s="17">
        <f t="shared" si="125"/>
        <v>44414020.729999997</v>
      </c>
      <c r="X642" s="18">
        <f t="shared" si="120"/>
        <v>0.996401310749916</v>
      </c>
      <c r="Y642" s="18">
        <f t="shared" si="121"/>
        <v>0.996401310749916</v>
      </c>
      <c r="Z642" s="18">
        <f t="shared" si="122"/>
        <v>1.0581053996982266E-4</v>
      </c>
      <c r="AA642" s="18">
        <f t="shared" si="123"/>
        <v>0.99650712128988583</v>
      </c>
    </row>
    <row r="643" spans="1:27" hidden="1" outlineLevel="4" x14ac:dyDescent="0.35">
      <c r="A643" s="14" t="s">
        <v>379</v>
      </c>
      <c r="B643" s="14" t="s">
        <v>313</v>
      </c>
      <c r="C643" s="14" t="s">
        <v>30</v>
      </c>
      <c r="D643" s="14" t="s">
        <v>51</v>
      </c>
      <c r="E643" s="14" t="s">
        <v>32</v>
      </c>
      <c r="F643" s="14" t="s">
        <v>33</v>
      </c>
      <c r="G643" s="14" t="s">
        <v>34</v>
      </c>
      <c r="H643" s="14" t="s">
        <v>435</v>
      </c>
      <c r="I643" s="14" t="s">
        <v>30</v>
      </c>
      <c r="J643" s="20" t="s">
        <v>387</v>
      </c>
      <c r="K643" s="21">
        <v>0</v>
      </c>
      <c r="L643" s="21">
        <v>105000000</v>
      </c>
      <c r="M643" s="21">
        <v>0</v>
      </c>
      <c r="N643" s="16">
        <f t="shared" si="124"/>
        <v>105000000</v>
      </c>
      <c r="O643" s="21">
        <v>0</v>
      </c>
      <c r="P643" s="21">
        <v>0</v>
      </c>
      <c r="Q643" s="21">
        <v>0</v>
      </c>
      <c r="R643" s="21">
        <v>105000000</v>
      </c>
      <c r="S643" s="21">
        <v>105000000</v>
      </c>
      <c r="T643" s="21">
        <v>0</v>
      </c>
      <c r="U643" s="21">
        <v>0</v>
      </c>
      <c r="V643" s="21">
        <v>0</v>
      </c>
      <c r="W643" s="17">
        <f t="shared" si="125"/>
        <v>0</v>
      </c>
      <c r="X643" s="18">
        <f t="shared" si="120"/>
        <v>1</v>
      </c>
      <c r="Y643" s="18">
        <f t="shared" si="121"/>
        <v>1</v>
      </c>
      <c r="Z643" s="18">
        <f t="shared" si="122"/>
        <v>0</v>
      </c>
      <c r="AA643" s="18">
        <f t="shared" si="123"/>
        <v>1</v>
      </c>
    </row>
    <row r="644" spans="1:27" hidden="1" outlineLevel="4" x14ac:dyDescent="0.35">
      <c r="A644" s="14" t="s">
        <v>379</v>
      </c>
      <c r="B644" s="14" t="s">
        <v>313</v>
      </c>
      <c r="C644" s="14" t="s">
        <v>30</v>
      </c>
      <c r="D644" s="14" t="s">
        <v>51</v>
      </c>
      <c r="E644" s="14" t="s">
        <v>32</v>
      </c>
      <c r="F644" s="14" t="s">
        <v>104</v>
      </c>
      <c r="G644" s="14" t="s">
        <v>34</v>
      </c>
      <c r="H644" s="14" t="s">
        <v>435</v>
      </c>
      <c r="I644" s="14" t="s">
        <v>30</v>
      </c>
      <c r="J644" s="20" t="s">
        <v>52</v>
      </c>
      <c r="K644" s="21">
        <v>38776605606</v>
      </c>
      <c r="L644" s="21">
        <v>41379585566</v>
      </c>
      <c r="M644" s="21">
        <v>0</v>
      </c>
      <c r="N644" s="16">
        <f t="shared" si="124"/>
        <v>41379585566</v>
      </c>
      <c r="O644" s="21">
        <v>0</v>
      </c>
      <c r="P644" s="21">
        <v>0</v>
      </c>
      <c r="Q644" s="21">
        <v>0</v>
      </c>
      <c r="R644" s="21">
        <v>37508066556.760002</v>
      </c>
      <c r="S644" s="21">
        <v>37508066556.760002</v>
      </c>
      <c r="T644" s="21">
        <v>3871519009.2399998</v>
      </c>
      <c r="U644" s="21">
        <v>3871519009.2399998</v>
      </c>
      <c r="V644" s="21">
        <v>0</v>
      </c>
      <c r="W644" s="17">
        <f t="shared" si="125"/>
        <v>3871519009.2399998</v>
      </c>
      <c r="X644" s="18">
        <f t="shared" ref="X644:X707" si="130">+IF(L644=0,0,R644/L644)</f>
        <v>0.90643891290150869</v>
      </c>
      <c r="Y644" s="18">
        <f t="shared" ref="Y644:Y707" si="131">+IF(N644=0,0,R644/N644)</f>
        <v>0.90643891290150869</v>
      </c>
      <c r="Z644" s="18">
        <f t="shared" ref="Z644:Z707" si="132">+IF(N644=0,0,(O644+P644+Q644)/N644)</f>
        <v>0</v>
      </c>
      <c r="AA644" s="18">
        <f t="shared" ref="AA644:AA707" si="133">+Y644+Z644</f>
        <v>0.90643891290150869</v>
      </c>
    </row>
    <row r="645" spans="1:27" hidden="1" outlineLevel="4" x14ac:dyDescent="0.35">
      <c r="A645" s="14" t="s">
        <v>379</v>
      </c>
      <c r="B645" s="14" t="s">
        <v>313</v>
      </c>
      <c r="C645" s="14" t="s">
        <v>30</v>
      </c>
      <c r="D645" s="14" t="s">
        <v>53</v>
      </c>
      <c r="E645" s="14" t="s">
        <v>54</v>
      </c>
      <c r="F645" s="14" t="s">
        <v>33</v>
      </c>
      <c r="G645" s="14" t="s">
        <v>55</v>
      </c>
      <c r="H645" s="14" t="s">
        <v>435</v>
      </c>
      <c r="I645" s="14" t="s">
        <v>30</v>
      </c>
      <c r="J645" s="20" t="s">
        <v>56</v>
      </c>
      <c r="K645" s="21">
        <v>14131160637</v>
      </c>
      <c r="L645" s="21">
        <v>15922621575.790001</v>
      </c>
      <c r="M645" s="21">
        <v>0</v>
      </c>
      <c r="N645" s="16">
        <f t="shared" si="124"/>
        <v>15922621575.790001</v>
      </c>
      <c r="O645" s="21">
        <v>0</v>
      </c>
      <c r="P645" s="21">
        <v>1306616423.79</v>
      </c>
      <c r="Q645" s="21">
        <v>0</v>
      </c>
      <c r="R645" s="21">
        <v>14616005152</v>
      </c>
      <c r="S645" s="21">
        <v>14616005152</v>
      </c>
      <c r="T645" s="21">
        <v>0</v>
      </c>
      <c r="U645" s="21">
        <v>0</v>
      </c>
      <c r="V645" s="21">
        <v>0</v>
      </c>
      <c r="W645" s="17">
        <f t="shared" si="125"/>
        <v>0</v>
      </c>
      <c r="X645" s="18">
        <f t="shared" si="130"/>
        <v>0.91793961706804095</v>
      </c>
      <c r="Y645" s="18">
        <f t="shared" si="131"/>
        <v>0.91793961706804095</v>
      </c>
      <c r="Z645" s="18">
        <f t="shared" si="132"/>
        <v>8.2060382931958997E-2</v>
      </c>
      <c r="AA645" s="18">
        <f t="shared" si="133"/>
        <v>1</v>
      </c>
    </row>
    <row r="646" spans="1:27" hidden="1" outlineLevel="4" x14ac:dyDescent="0.35">
      <c r="A646" s="14" t="s">
        <v>379</v>
      </c>
      <c r="B646" s="14" t="s">
        <v>313</v>
      </c>
      <c r="C646" s="14" t="s">
        <v>30</v>
      </c>
      <c r="D646" s="14" t="s">
        <v>53</v>
      </c>
      <c r="E646" s="14" t="s">
        <v>54</v>
      </c>
      <c r="F646" s="14" t="s">
        <v>104</v>
      </c>
      <c r="G646" s="14" t="s">
        <v>55</v>
      </c>
      <c r="H646" s="14" t="s">
        <v>435</v>
      </c>
      <c r="I646" s="14" t="s">
        <v>30</v>
      </c>
      <c r="J646" s="20" t="s">
        <v>397</v>
      </c>
      <c r="K646" s="21">
        <v>0</v>
      </c>
      <c r="L646" s="21">
        <v>114109795</v>
      </c>
      <c r="M646" s="21">
        <v>0</v>
      </c>
      <c r="N646" s="16">
        <f t="shared" si="124"/>
        <v>114109795</v>
      </c>
      <c r="O646" s="21">
        <v>0</v>
      </c>
      <c r="P646" s="21">
        <v>114109795</v>
      </c>
      <c r="Q646" s="21">
        <v>0</v>
      </c>
      <c r="R646" s="21">
        <v>0</v>
      </c>
      <c r="S646" s="21">
        <v>0</v>
      </c>
      <c r="T646" s="21">
        <v>0</v>
      </c>
      <c r="U646" s="21">
        <v>0</v>
      </c>
      <c r="V646" s="21">
        <v>0</v>
      </c>
      <c r="W646" s="17">
        <f t="shared" si="125"/>
        <v>0</v>
      </c>
      <c r="X646" s="18">
        <f t="shared" si="130"/>
        <v>0</v>
      </c>
      <c r="Y646" s="18">
        <f t="shared" si="131"/>
        <v>0</v>
      </c>
      <c r="Z646" s="18">
        <f t="shared" si="132"/>
        <v>1</v>
      </c>
      <c r="AA646" s="18">
        <f t="shared" si="133"/>
        <v>1</v>
      </c>
    </row>
    <row r="647" spans="1:27" hidden="1" outlineLevel="4" x14ac:dyDescent="0.35">
      <c r="A647" s="14" t="s">
        <v>379</v>
      </c>
      <c r="B647" s="14" t="s">
        <v>313</v>
      </c>
      <c r="C647" s="14" t="s">
        <v>30</v>
      </c>
      <c r="D647" s="14" t="s">
        <v>57</v>
      </c>
      <c r="E647" s="14" t="s">
        <v>54</v>
      </c>
      <c r="F647" s="14" t="s">
        <v>33</v>
      </c>
      <c r="G647" s="14" t="s">
        <v>55</v>
      </c>
      <c r="H647" s="14" t="s">
        <v>435</v>
      </c>
      <c r="I647" s="14" t="s">
        <v>30</v>
      </c>
      <c r="J647" s="20" t="s">
        <v>58</v>
      </c>
      <c r="K647" s="21">
        <v>763846521</v>
      </c>
      <c r="L647" s="21">
        <v>795389086.13999999</v>
      </c>
      <c r="M647" s="21">
        <v>0</v>
      </c>
      <c r="N647" s="16">
        <f t="shared" si="124"/>
        <v>795389086.13999999</v>
      </c>
      <c r="O647" s="21">
        <v>0</v>
      </c>
      <c r="P647" s="21">
        <v>5318223.1399999997</v>
      </c>
      <c r="Q647" s="21">
        <v>0</v>
      </c>
      <c r="R647" s="21">
        <v>790070863</v>
      </c>
      <c r="S647" s="21">
        <v>790070863</v>
      </c>
      <c r="T647" s="21">
        <v>0</v>
      </c>
      <c r="U647" s="21">
        <v>0</v>
      </c>
      <c r="V647" s="21">
        <v>0</v>
      </c>
      <c r="W647" s="17">
        <f t="shared" si="125"/>
        <v>0</v>
      </c>
      <c r="X647" s="18">
        <f t="shared" si="130"/>
        <v>0.99331368353844385</v>
      </c>
      <c r="Y647" s="18">
        <f t="shared" si="131"/>
        <v>0.99331368353844385</v>
      </c>
      <c r="Z647" s="18">
        <f t="shared" si="132"/>
        <v>6.6863164615561695E-3</v>
      </c>
      <c r="AA647" s="18">
        <f t="shared" si="133"/>
        <v>1</v>
      </c>
    </row>
    <row r="648" spans="1:27" hidden="1" outlineLevel="4" x14ac:dyDescent="0.35">
      <c r="A648" s="14" t="s">
        <v>379</v>
      </c>
      <c r="B648" s="14" t="s">
        <v>313</v>
      </c>
      <c r="C648" s="14" t="s">
        <v>30</v>
      </c>
      <c r="D648" s="14" t="s">
        <v>57</v>
      </c>
      <c r="E648" s="14" t="s">
        <v>54</v>
      </c>
      <c r="F648" s="14" t="s">
        <v>104</v>
      </c>
      <c r="G648" s="14" t="s">
        <v>55</v>
      </c>
      <c r="H648" s="14" t="s">
        <v>435</v>
      </c>
      <c r="I648" s="14" t="s">
        <v>30</v>
      </c>
      <c r="J648" s="20" t="s">
        <v>398</v>
      </c>
      <c r="K648" s="21">
        <v>0</v>
      </c>
      <c r="L648" s="21">
        <v>72582127</v>
      </c>
      <c r="M648" s="21">
        <v>0</v>
      </c>
      <c r="N648" s="16">
        <f t="shared" si="124"/>
        <v>72582127</v>
      </c>
      <c r="O648" s="21">
        <v>0</v>
      </c>
      <c r="P648" s="21">
        <v>72582127</v>
      </c>
      <c r="Q648" s="21">
        <v>0</v>
      </c>
      <c r="R648" s="21">
        <v>0</v>
      </c>
      <c r="S648" s="21">
        <v>0</v>
      </c>
      <c r="T648" s="21">
        <v>0</v>
      </c>
      <c r="U648" s="21">
        <v>0</v>
      </c>
      <c r="V648" s="21">
        <v>0</v>
      </c>
      <c r="W648" s="17">
        <f t="shared" si="125"/>
        <v>0</v>
      </c>
      <c r="X648" s="18">
        <f t="shared" si="130"/>
        <v>0</v>
      </c>
      <c r="Y648" s="18">
        <f t="shared" si="131"/>
        <v>0</v>
      </c>
      <c r="Z648" s="18">
        <f t="shared" si="132"/>
        <v>1</v>
      </c>
      <c r="AA648" s="18">
        <f t="shared" si="133"/>
        <v>1</v>
      </c>
    </row>
    <row r="649" spans="1:27" hidden="1" outlineLevel="4" x14ac:dyDescent="0.35">
      <c r="A649" s="14" t="s">
        <v>379</v>
      </c>
      <c r="B649" s="14" t="s">
        <v>313</v>
      </c>
      <c r="C649" s="14" t="s">
        <v>30</v>
      </c>
      <c r="D649" s="14" t="s">
        <v>59</v>
      </c>
      <c r="E649" s="14" t="s">
        <v>54</v>
      </c>
      <c r="F649" s="14" t="s">
        <v>33</v>
      </c>
      <c r="G649" s="14" t="s">
        <v>55</v>
      </c>
      <c r="H649" s="14" t="s">
        <v>435</v>
      </c>
      <c r="I649" s="14" t="s">
        <v>30</v>
      </c>
      <c r="J649" s="20" t="s">
        <v>60</v>
      </c>
      <c r="K649" s="21">
        <v>701106045</v>
      </c>
      <c r="L649" s="21">
        <v>525275172</v>
      </c>
      <c r="M649" s="21">
        <v>0</v>
      </c>
      <c r="N649" s="16">
        <f t="shared" si="124"/>
        <v>525275172</v>
      </c>
      <c r="O649" s="21">
        <v>0</v>
      </c>
      <c r="P649" s="21">
        <v>104185196</v>
      </c>
      <c r="Q649" s="21">
        <v>0</v>
      </c>
      <c r="R649" s="21">
        <v>421089976</v>
      </c>
      <c r="S649" s="21">
        <v>421089976</v>
      </c>
      <c r="T649" s="21">
        <v>0</v>
      </c>
      <c r="U649" s="21">
        <v>0</v>
      </c>
      <c r="V649" s="21">
        <v>0</v>
      </c>
      <c r="W649" s="17">
        <f t="shared" si="125"/>
        <v>0</v>
      </c>
      <c r="X649" s="18">
        <f t="shared" si="130"/>
        <v>0.80165596709375786</v>
      </c>
      <c r="Y649" s="18">
        <f t="shared" si="131"/>
        <v>0.80165596709375786</v>
      </c>
      <c r="Z649" s="18">
        <f t="shared" si="132"/>
        <v>0.19834403290624214</v>
      </c>
      <c r="AA649" s="18">
        <f t="shared" si="133"/>
        <v>1</v>
      </c>
    </row>
    <row r="650" spans="1:27" hidden="1" outlineLevel="4" x14ac:dyDescent="0.35">
      <c r="A650" s="14" t="s">
        <v>379</v>
      </c>
      <c r="B650" s="14" t="s">
        <v>313</v>
      </c>
      <c r="C650" s="14" t="s">
        <v>30</v>
      </c>
      <c r="D650" s="14" t="s">
        <v>61</v>
      </c>
      <c r="E650" s="14" t="s">
        <v>54</v>
      </c>
      <c r="F650" s="14" t="s">
        <v>33</v>
      </c>
      <c r="G650" s="14" t="s">
        <v>55</v>
      </c>
      <c r="H650" s="14" t="s">
        <v>435</v>
      </c>
      <c r="I650" s="14" t="s">
        <v>30</v>
      </c>
      <c r="J650" s="20" t="s">
        <v>62</v>
      </c>
      <c r="K650" s="21">
        <v>4583079125</v>
      </c>
      <c r="L650" s="21">
        <v>4757781791.5500002</v>
      </c>
      <c r="M650" s="21">
        <v>0</v>
      </c>
      <c r="N650" s="16">
        <f t="shared" si="124"/>
        <v>4757781791.5500002</v>
      </c>
      <c r="O650" s="21">
        <v>0</v>
      </c>
      <c r="P650" s="21">
        <v>19600301.550000001</v>
      </c>
      <c r="Q650" s="21">
        <v>0</v>
      </c>
      <c r="R650" s="21">
        <v>4738181490</v>
      </c>
      <c r="S650" s="21">
        <v>4738181490</v>
      </c>
      <c r="T650" s="21">
        <v>0</v>
      </c>
      <c r="U650" s="21">
        <v>0</v>
      </c>
      <c r="V650" s="21">
        <v>0</v>
      </c>
      <c r="W650" s="17">
        <f t="shared" si="125"/>
        <v>0</v>
      </c>
      <c r="X650" s="18">
        <f t="shared" si="130"/>
        <v>0.99588036980073125</v>
      </c>
      <c r="Y650" s="18">
        <f t="shared" si="131"/>
        <v>0.99588036980073125</v>
      </c>
      <c r="Z650" s="18">
        <f t="shared" si="132"/>
        <v>4.1196301992686753E-3</v>
      </c>
      <c r="AA650" s="18">
        <f t="shared" si="133"/>
        <v>0.99999999999999989</v>
      </c>
    </row>
    <row r="651" spans="1:27" hidden="1" outlineLevel="4" x14ac:dyDescent="0.35">
      <c r="A651" s="14" t="s">
        <v>379</v>
      </c>
      <c r="B651" s="14" t="s">
        <v>313</v>
      </c>
      <c r="C651" s="14" t="s">
        <v>30</v>
      </c>
      <c r="D651" s="14" t="s">
        <v>61</v>
      </c>
      <c r="E651" s="14" t="s">
        <v>54</v>
      </c>
      <c r="F651" s="14" t="s">
        <v>104</v>
      </c>
      <c r="G651" s="14" t="s">
        <v>55</v>
      </c>
      <c r="H651" s="14" t="s">
        <v>435</v>
      </c>
      <c r="I651" s="14" t="s">
        <v>30</v>
      </c>
      <c r="J651" s="20" t="s">
        <v>397</v>
      </c>
      <c r="K651" s="21">
        <v>0</v>
      </c>
      <c r="L651" s="21">
        <v>443618475</v>
      </c>
      <c r="M651" s="21">
        <v>0</v>
      </c>
      <c r="N651" s="16">
        <f t="shared" si="124"/>
        <v>443618475</v>
      </c>
      <c r="O651" s="21">
        <v>0</v>
      </c>
      <c r="P651" s="21">
        <v>443618475</v>
      </c>
      <c r="Q651" s="21">
        <v>0</v>
      </c>
      <c r="R651" s="21">
        <v>0</v>
      </c>
      <c r="S651" s="21">
        <v>0</v>
      </c>
      <c r="T651" s="21">
        <v>0</v>
      </c>
      <c r="U651" s="21">
        <v>0</v>
      </c>
      <c r="V651" s="21">
        <v>0</v>
      </c>
      <c r="W651" s="17">
        <f t="shared" si="125"/>
        <v>0</v>
      </c>
      <c r="X651" s="18">
        <f t="shared" si="130"/>
        <v>0</v>
      </c>
      <c r="Y651" s="18">
        <f t="shared" si="131"/>
        <v>0</v>
      </c>
      <c r="Z651" s="18">
        <f t="shared" si="132"/>
        <v>1</v>
      </c>
      <c r="AA651" s="18">
        <f t="shared" si="133"/>
        <v>1</v>
      </c>
    </row>
    <row r="652" spans="1:27" hidden="1" outlineLevel="4" x14ac:dyDescent="0.35">
      <c r="A652" s="14" t="s">
        <v>379</v>
      </c>
      <c r="B652" s="14" t="s">
        <v>313</v>
      </c>
      <c r="C652" s="14" t="s">
        <v>30</v>
      </c>
      <c r="D652" s="14" t="s">
        <v>63</v>
      </c>
      <c r="E652" s="14" t="s">
        <v>54</v>
      </c>
      <c r="F652" s="14" t="s">
        <v>33</v>
      </c>
      <c r="G652" s="14" t="s">
        <v>55</v>
      </c>
      <c r="H652" s="14" t="s">
        <v>435</v>
      </c>
      <c r="I652" s="14" t="s">
        <v>30</v>
      </c>
      <c r="J652" s="20" t="s">
        <v>64</v>
      </c>
      <c r="K652" s="21">
        <v>2291539563</v>
      </c>
      <c r="L652" s="21">
        <v>2382077108.21</v>
      </c>
      <c r="M652" s="21">
        <v>0</v>
      </c>
      <c r="N652" s="16">
        <f t="shared" si="124"/>
        <v>2382077108.21</v>
      </c>
      <c r="O652" s="21">
        <v>0</v>
      </c>
      <c r="P652" s="21">
        <v>11462475.210000001</v>
      </c>
      <c r="Q652" s="21">
        <v>0</v>
      </c>
      <c r="R652" s="21">
        <v>2370614633</v>
      </c>
      <c r="S652" s="21">
        <v>2370614633</v>
      </c>
      <c r="T652" s="21">
        <v>0</v>
      </c>
      <c r="U652" s="21">
        <v>0</v>
      </c>
      <c r="V652" s="21">
        <v>0</v>
      </c>
      <c r="W652" s="17">
        <f t="shared" si="125"/>
        <v>0</v>
      </c>
      <c r="X652" s="18">
        <f t="shared" si="130"/>
        <v>0.99518803351474483</v>
      </c>
      <c r="Y652" s="18">
        <f t="shared" si="131"/>
        <v>0.99518803351474483</v>
      </c>
      <c r="Z652" s="18">
        <f t="shared" si="132"/>
        <v>4.8119664852551399E-3</v>
      </c>
      <c r="AA652" s="18">
        <f t="shared" si="133"/>
        <v>1</v>
      </c>
    </row>
    <row r="653" spans="1:27" hidden="1" outlineLevel="4" x14ac:dyDescent="0.35">
      <c r="A653" s="14" t="s">
        <v>379</v>
      </c>
      <c r="B653" s="14" t="s">
        <v>313</v>
      </c>
      <c r="C653" s="14" t="s">
        <v>30</v>
      </c>
      <c r="D653" s="14" t="s">
        <v>63</v>
      </c>
      <c r="E653" s="14" t="s">
        <v>54</v>
      </c>
      <c r="F653" s="14" t="s">
        <v>104</v>
      </c>
      <c r="G653" s="14" t="s">
        <v>55</v>
      </c>
      <c r="H653" s="14" t="s">
        <v>435</v>
      </c>
      <c r="I653" s="14" t="s">
        <v>30</v>
      </c>
      <c r="J653" s="20" t="s">
        <v>397</v>
      </c>
      <c r="K653" s="21">
        <v>0</v>
      </c>
      <c r="L653" s="21">
        <v>221641029</v>
      </c>
      <c r="M653" s="21">
        <v>0</v>
      </c>
      <c r="N653" s="16">
        <f t="shared" si="124"/>
        <v>221641029</v>
      </c>
      <c r="O653" s="21">
        <v>0</v>
      </c>
      <c r="P653" s="21">
        <v>221641029</v>
      </c>
      <c r="Q653" s="21">
        <v>0</v>
      </c>
      <c r="R653" s="21">
        <v>0</v>
      </c>
      <c r="S653" s="21">
        <v>0</v>
      </c>
      <c r="T653" s="21">
        <v>0</v>
      </c>
      <c r="U653" s="21">
        <v>0</v>
      </c>
      <c r="V653" s="21">
        <v>0</v>
      </c>
      <c r="W653" s="17">
        <f t="shared" si="125"/>
        <v>0</v>
      </c>
      <c r="X653" s="18">
        <f t="shared" si="130"/>
        <v>0</v>
      </c>
      <c r="Y653" s="18">
        <f t="shared" si="131"/>
        <v>0</v>
      </c>
      <c r="Z653" s="18">
        <f t="shared" si="132"/>
        <v>1</v>
      </c>
      <c r="AA653" s="18">
        <f t="shared" si="133"/>
        <v>1</v>
      </c>
    </row>
    <row r="654" spans="1:27" hidden="1" outlineLevel="4" x14ac:dyDescent="0.35">
      <c r="A654" s="14" t="s">
        <v>379</v>
      </c>
      <c r="B654" s="14" t="s">
        <v>313</v>
      </c>
      <c r="C654" s="14" t="s">
        <v>30</v>
      </c>
      <c r="D654" s="14" t="s">
        <v>65</v>
      </c>
      <c r="E654" s="14" t="s">
        <v>54</v>
      </c>
      <c r="F654" s="14" t="s">
        <v>33</v>
      </c>
      <c r="G654" s="14" t="s">
        <v>55</v>
      </c>
      <c r="H654" s="14" t="s">
        <v>435</v>
      </c>
      <c r="I654" s="14" t="s">
        <v>30</v>
      </c>
      <c r="J654" s="20" t="s">
        <v>66</v>
      </c>
      <c r="K654" s="21">
        <v>7881463863</v>
      </c>
      <c r="L654" s="21">
        <v>8645861933.3400002</v>
      </c>
      <c r="M654" s="21">
        <v>0</v>
      </c>
      <c r="N654" s="16">
        <f t="shared" si="124"/>
        <v>8645861933.3400002</v>
      </c>
      <c r="O654" s="21">
        <v>0</v>
      </c>
      <c r="P654" s="21">
        <v>0</v>
      </c>
      <c r="Q654" s="21">
        <v>0</v>
      </c>
      <c r="R654" s="21">
        <v>7881463863</v>
      </c>
      <c r="S654" s="21">
        <v>7881463863</v>
      </c>
      <c r="T654" s="21">
        <v>764398070.34000003</v>
      </c>
      <c r="U654" s="21">
        <v>764398070.34000003</v>
      </c>
      <c r="V654" s="21">
        <v>0</v>
      </c>
      <c r="W654" s="17">
        <f t="shared" si="125"/>
        <v>764398070.34000003</v>
      </c>
      <c r="X654" s="18">
        <f t="shared" si="130"/>
        <v>0.9115879855318596</v>
      </c>
      <c r="Y654" s="18">
        <f t="shared" si="131"/>
        <v>0.9115879855318596</v>
      </c>
      <c r="Z654" s="18">
        <f t="shared" si="132"/>
        <v>0</v>
      </c>
      <c r="AA654" s="18">
        <f t="shared" si="133"/>
        <v>0.9115879855318596</v>
      </c>
    </row>
    <row r="655" spans="1:27" hidden="1" outlineLevel="3" x14ac:dyDescent="0.35">
      <c r="A655" s="35"/>
      <c r="B655" s="37"/>
      <c r="C655" s="36" t="s">
        <v>491</v>
      </c>
      <c r="D655" s="37"/>
      <c r="E655" s="37"/>
      <c r="F655" s="37"/>
      <c r="G655" s="37"/>
      <c r="H655" s="37"/>
      <c r="I655" s="37"/>
      <c r="J655" s="38"/>
      <c r="K655" s="39">
        <f t="shared" ref="K655:W655" si="134">SUBTOTAL(9,K632:K654)</f>
        <v>206856907754</v>
      </c>
      <c r="L655" s="39">
        <f t="shared" si="134"/>
        <v>222436338774.03</v>
      </c>
      <c r="M655" s="39">
        <f t="shared" si="134"/>
        <v>0</v>
      </c>
      <c r="N655" s="39">
        <f t="shared" si="134"/>
        <v>222436338774.03</v>
      </c>
      <c r="O655" s="39">
        <f t="shared" si="134"/>
        <v>0</v>
      </c>
      <c r="P655" s="39">
        <f t="shared" si="134"/>
        <v>2325104312.4099998</v>
      </c>
      <c r="Q655" s="39">
        <f t="shared" si="134"/>
        <v>0</v>
      </c>
      <c r="R655" s="39">
        <f t="shared" si="134"/>
        <v>190101687070.73999</v>
      </c>
      <c r="S655" s="39">
        <f t="shared" si="134"/>
        <v>190101687070.73999</v>
      </c>
      <c r="T655" s="39">
        <f t="shared" si="134"/>
        <v>30009547390.880001</v>
      </c>
      <c r="U655" s="39">
        <f t="shared" si="134"/>
        <v>30009547390.880001</v>
      </c>
      <c r="V655" s="39">
        <f t="shared" si="134"/>
        <v>0</v>
      </c>
      <c r="W655" s="40">
        <f t="shared" si="134"/>
        <v>30009547390.880001</v>
      </c>
      <c r="X655" s="41">
        <f t="shared" si="130"/>
        <v>0.85463413090907625</v>
      </c>
      <c r="Y655" s="41">
        <f t="shared" si="131"/>
        <v>0.85463413090907625</v>
      </c>
      <c r="Z655" s="41">
        <f t="shared" si="132"/>
        <v>1.0452897782911457E-2</v>
      </c>
      <c r="AA655" s="41">
        <f t="shared" si="133"/>
        <v>0.86508702869198773</v>
      </c>
    </row>
    <row r="656" spans="1:27" hidden="1" outlineLevel="4" x14ac:dyDescent="0.35">
      <c r="A656" s="14" t="s">
        <v>379</v>
      </c>
      <c r="B656" s="14" t="s">
        <v>313</v>
      </c>
      <c r="C656" s="14" t="s">
        <v>67</v>
      </c>
      <c r="D656" s="14" t="s">
        <v>93</v>
      </c>
      <c r="E656" s="14" t="s">
        <v>32</v>
      </c>
      <c r="F656" s="14" t="s">
        <v>33</v>
      </c>
      <c r="G656" s="14" t="s">
        <v>69</v>
      </c>
      <c r="H656" s="14" t="s">
        <v>435</v>
      </c>
      <c r="I656" s="14" t="s">
        <v>30</v>
      </c>
      <c r="J656" s="20" t="s">
        <v>94</v>
      </c>
      <c r="K656" s="21">
        <v>0</v>
      </c>
      <c r="L656" s="21">
        <v>264714059.38999999</v>
      </c>
      <c r="M656" s="21">
        <v>0</v>
      </c>
      <c r="N656" s="16">
        <f t="shared" si="124"/>
        <v>264714059.38999999</v>
      </c>
      <c r="O656" s="21">
        <v>0</v>
      </c>
      <c r="P656" s="21">
        <v>0</v>
      </c>
      <c r="Q656" s="21">
        <v>0</v>
      </c>
      <c r="R656" s="21">
        <v>0</v>
      </c>
      <c r="S656" s="21">
        <v>0</v>
      </c>
      <c r="T656" s="21">
        <v>264714059.38999999</v>
      </c>
      <c r="U656" s="21">
        <v>264714059.38999999</v>
      </c>
      <c r="V656" s="21">
        <v>0</v>
      </c>
      <c r="W656" s="17">
        <f t="shared" si="125"/>
        <v>264714059.38999999</v>
      </c>
      <c r="X656" s="18">
        <f t="shared" si="130"/>
        <v>0</v>
      </c>
      <c r="Y656" s="18">
        <f t="shared" si="131"/>
        <v>0</v>
      </c>
      <c r="Z656" s="18">
        <f t="shared" si="132"/>
        <v>0</v>
      </c>
      <c r="AA656" s="18">
        <f t="shared" si="133"/>
        <v>0</v>
      </c>
    </row>
    <row r="657" spans="1:27" hidden="1" outlineLevel="3" x14ac:dyDescent="0.35">
      <c r="A657" s="35"/>
      <c r="B657" s="37"/>
      <c r="C657" s="36" t="s">
        <v>492</v>
      </c>
      <c r="D657" s="37"/>
      <c r="E657" s="37"/>
      <c r="F657" s="37"/>
      <c r="G657" s="37"/>
      <c r="H657" s="37"/>
      <c r="I657" s="37"/>
      <c r="J657" s="38"/>
      <c r="K657" s="39">
        <f t="shared" ref="K657:W657" si="135">SUBTOTAL(9,K656:K656)</f>
        <v>0</v>
      </c>
      <c r="L657" s="39">
        <f t="shared" si="135"/>
        <v>264714059.38999999</v>
      </c>
      <c r="M657" s="39">
        <f t="shared" si="135"/>
        <v>0</v>
      </c>
      <c r="N657" s="39">
        <f t="shared" si="135"/>
        <v>264714059.38999999</v>
      </c>
      <c r="O657" s="39">
        <f t="shared" si="135"/>
        <v>0</v>
      </c>
      <c r="P657" s="39">
        <f t="shared" si="135"/>
        <v>0</v>
      </c>
      <c r="Q657" s="39">
        <f t="shared" si="135"/>
        <v>0</v>
      </c>
      <c r="R657" s="39">
        <f t="shared" si="135"/>
        <v>0</v>
      </c>
      <c r="S657" s="39">
        <f t="shared" si="135"/>
        <v>0</v>
      </c>
      <c r="T657" s="39">
        <f t="shared" si="135"/>
        <v>264714059.38999999</v>
      </c>
      <c r="U657" s="39">
        <f t="shared" si="135"/>
        <v>264714059.38999999</v>
      </c>
      <c r="V657" s="39">
        <f t="shared" si="135"/>
        <v>0</v>
      </c>
      <c r="W657" s="40">
        <f t="shared" si="135"/>
        <v>264714059.38999999</v>
      </c>
      <c r="X657" s="41">
        <f t="shared" si="130"/>
        <v>0</v>
      </c>
      <c r="Y657" s="41">
        <f t="shared" si="131"/>
        <v>0</v>
      </c>
      <c r="Z657" s="41">
        <f t="shared" si="132"/>
        <v>0</v>
      </c>
      <c r="AA657" s="41">
        <f t="shared" si="133"/>
        <v>0</v>
      </c>
    </row>
    <row r="658" spans="1:27" hidden="1" outlineLevel="4" x14ac:dyDescent="0.35">
      <c r="A658" s="14" t="s">
        <v>379</v>
      </c>
      <c r="B658" s="14" t="s">
        <v>313</v>
      </c>
      <c r="C658" s="14" t="s">
        <v>116</v>
      </c>
      <c r="D658" s="14" t="s">
        <v>117</v>
      </c>
      <c r="E658" s="14" t="s">
        <v>54</v>
      </c>
      <c r="F658" s="14" t="s">
        <v>33</v>
      </c>
      <c r="G658" s="14" t="s">
        <v>118</v>
      </c>
      <c r="H658" s="14" t="s">
        <v>435</v>
      </c>
      <c r="I658" s="14" t="s">
        <v>30</v>
      </c>
      <c r="J658" s="20" t="s">
        <v>119</v>
      </c>
      <c r="K658" s="21">
        <v>203087913</v>
      </c>
      <c r="L658" s="21">
        <v>203087913</v>
      </c>
      <c r="M658" s="21">
        <v>-55000000</v>
      </c>
      <c r="N658" s="16">
        <f t="shared" si="124"/>
        <v>203087913</v>
      </c>
      <c r="O658" s="21">
        <v>0</v>
      </c>
      <c r="P658" s="21">
        <v>26830498.539999999</v>
      </c>
      <c r="Q658" s="21">
        <v>0</v>
      </c>
      <c r="R658" s="21">
        <v>121257414.45999999</v>
      </c>
      <c r="S658" s="21">
        <v>121257414.45999999</v>
      </c>
      <c r="T658" s="21">
        <v>0</v>
      </c>
      <c r="U658" s="21">
        <v>55000000</v>
      </c>
      <c r="V658" s="21">
        <v>0</v>
      </c>
      <c r="W658" s="17">
        <f t="shared" si="125"/>
        <v>55000000</v>
      </c>
      <c r="X658" s="18">
        <f t="shared" si="130"/>
        <v>0.59706859294969461</v>
      </c>
      <c r="Y658" s="18">
        <f t="shared" si="131"/>
        <v>0.59706859294969461</v>
      </c>
      <c r="Z658" s="18">
        <f t="shared" si="132"/>
        <v>0.13211272962364826</v>
      </c>
      <c r="AA658" s="18">
        <f t="shared" si="133"/>
        <v>0.72918132257334289</v>
      </c>
    </row>
    <row r="659" spans="1:27" hidden="1" outlineLevel="4" x14ac:dyDescent="0.35">
      <c r="A659" s="14" t="s">
        <v>379</v>
      </c>
      <c r="B659" s="14" t="s">
        <v>313</v>
      </c>
      <c r="C659" s="14" t="s">
        <v>116</v>
      </c>
      <c r="D659" s="14" t="s">
        <v>117</v>
      </c>
      <c r="E659" s="14" t="s">
        <v>120</v>
      </c>
      <c r="F659" s="14" t="s">
        <v>33</v>
      </c>
      <c r="G659" s="14" t="s">
        <v>118</v>
      </c>
      <c r="H659" s="14" t="s">
        <v>435</v>
      </c>
      <c r="I659" s="14" t="s">
        <v>30</v>
      </c>
      <c r="J659" s="20" t="s">
        <v>121</v>
      </c>
      <c r="K659" s="21">
        <v>381923260</v>
      </c>
      <c r="L659" s="21">
        <v>461923260</v>
      </c>
      <c r="M659" s="21">
        <v>0</v>
      </c>
      <c r="N659" s="16">
        <f t="shared" si="124"/>
        <v>461923260</v>
      </c>
      <c r="O659" s="21">
        <v>0</v>
      </c>
      <c r="P659" s="21">
        <v>67022588.920000002</v>
      </c>
      <c r="Q659" s="21">
        <v>0</v>
      </c>
      <c r="R659" s="21">
        <v>394900671.07999998</v>
      </c>
      <c r="S659" s="21">
        <v>394900671.07999998</v>
      </c>
      <c r="T659" s="21">
        <v>0</v>
      </c>
      <c r="U659" s="21">
        <v>0</v>
      </c>
      <c r="V659" s="21">
        <v>0</v>
      </c>
      <c r="W659" s="17">
        <f t="shared" si="125"/>
        <v>0</v>
      </c>
      <c r="X659" s="18">
        <f t="shared" si="130"/>
        <v>0.85490536042718435</v>
      </c>
      <c r="Y659" s="18">
        <f t="shared" si="131"/>
        <v>0.85490536042718435</v>
      </c>
      <c r="Z659" s="18">
        <f t="shared" si="132"/>
        <v>0.14509463957281563</v>
      </c>
      <c r="AA659" s="18">
        <f t="shared" si="133"/>
        <v>1</v>
      </c>
    </row>
    <row r="660" spans="1:27" hidden="1" outlineLevel="4" x14ac:dyDescent="0.35">
      <c r="A660" s="14" t="s">
        <v>379</v>
      </c>
      <c r="B660" s="14" t="s">
        <v>313</v>
      </c>
      <c r="C660" s="14" t="s">
        <v>116</v>
      </c>
      <c r="D660" s="14" t="s">
        <v>117</v>
      </c>
      <c r="E660" s="14" t="s">
        <v>122</v>
      </c>
      <c r="F660" s="14" t="s">
        <v>33</v>
      </c>
      <c r="G660" s="14" t="s">
        <v>118</v>
      </c>
      <c r="H660" s="14" t="s">
        <v>435</v>
      </c>
      <c r="I660" s="14" t="s">
        <v>30</v>
      </c>
      <c r="J660" s="20" t="s">
        <v>123</v>
      </c>
      <c r="K660" s="21">
        <v>1831341251</v>
      </c>
      <c r="L660" s="21">
        <v>2048461102.71</v>
      </c>
      <c r="M660" s="21">
        <v>0</v>
      </c>
      <c r="N660" s="16">
        <f t="shared" si="124"/>
        <v>2048461102.71</v>
      </c>
      <c r="O660" s="21">
        <v>0</v>
      </c>
      <c r="P660" s="21">
        <v>0</v>
      </c>
      <c r="Q660" s="21">
        <v>0</v>
      </c>
      <c r="R660" s="21">
        <v>1831341251</v>
      </c>
      <c r="S660" s="21">
        <v>1831341251</v>
      </c>
      <c r="T660" s="21">
        <v>217119851.71000001</v>
      </c>
      <c r="U660" s="21">
        <v>217119851.71000001</v>
      </c>
      <c r="V660" s="21">
        <v>0</v>
      </c>
      <c r="W660" s="17">
        <f t="shared" si="125"/>
        <v>217119851.71000001</v>
      </c>
      <c r="X660" s="18">
        <f t="shared" si="130"/>
        <v>0.8940083112035847</v>
      </c>
      <c r="Y660" s="18">
        <f t="shared" si="131"/>
        <v>0.8940083112035847</v>
      </c>
      <c r="Z660" s="18">
        <f t="shared" si="132"/>
        <v>0</v>
      </c>
      <c r="AA660" s="18">
        <f t="shared" si="133"/>
        <v>0.8940083112035847</v>
      </c>
    </row>
    <row r="661" spans="1:27" hidden="1" outlineLevel="4" x14ac:dyDescent="0.35">
      <c r="A661" s="14" t="s">
        <v>379</v>
      </c>
      <c r="B661" s="14" t="s">
        <v>313</v>
      </c>
      <c r="C661" s="14" t="s">
        <v>116</v>
      </c>
      <c r="D661" s="14" t="s">
        <v>117</v>
      </c>
      <c r="E661" s="14" t="s">
        <v>129</v>
      </c>
      <c r="F661" s="14" t="s">
        <v>33</v>
      </c>
      <c r="G661" s="14" t="s">
        <v>118</v>
      </c>
      <c r="H661" s="14" t="s">
        <v>435</v>
      </c>
      <c r="I661" s="14" t="s">
        <v>30</v>
      </c>
      <c r="J661" s="20" t="s">
        <v>436</v>
      </c>
      <c r="K661" s="21">
        <v>13372508</v>
      </c>
      <c r="L661" s="21">
        <v>15056573.810000001</v>
      </c>
      <c r="M661" s="21">
        <v>0</v>
      </c>
      <c r="N661" s="16">
        <f t="shared" ref="N661:N732" si="136">+L661</f>
        <v>15056573.810000001</v>
      </c>
      <c r="O661" s="21">
        <v>0</v>
      </c>
      <c r="P661" s="21">
        <v>0</v>
      </c>
      <c r="Q661" s="21">
        <v>0</v>
      </c>
      <c r="R661" s="21">
        <v>15056573.810000001</v>
      </c>
      <c r="S661" s="21">
        <v>15056573.810000001</v>
      </c>
      <c r="T661" s="21">
        <v>0</v>
      </c>
      <c r="U661" s="21">
        <v>0</v>
      </c>
      <c r="V661" s="21">
        <v>0</v>
      </c>
      <c r="W661" s="17">
        <f t="shared" ref="W661:W732" si="137">+U661</f>
        <v>0</v>
      </c>
      <c r="X661" s="18">
        <f t="shared" si="130"/>
        <v>1</v>
      </c>
      <c r="Y661" s="18">
        <f t="shared" si="131"/>
        <v>1</v>
      </c>
      <c r="Z661" s="18">
        <f t="shared" si="132"/>
        <v>0</v>
      </c>
      <c r="AA661" s="18">
        <f t="shared" si="133"/>
        <v>1</v>
      </c>
    </row>
    <row r="662" spans="1:27" hidden="1" outlineLevel="4" x14ac:dyDescent="0.35">
      <c r="A662" s="14" t="s">
        <v>379</v>
      </c>
      <c r="B662" s="14" t="s">
        <v>313</v>
      </c>
      <c r="C662" s="14" t="s">
        <v>116</v>
      </c>
      <c r="D662" s="14" t="s">
        <v>158</v>
      </c>
      <c r="E662" s="14" t="s">
        <v>32</v>
      </c>
      <c r="F662" s="14" t="s">
        <v>33</v>
      </c>
      <c r="G662" s="14" t="s">
        <v>159</v>
      </c>
      <c r="H662" s="14" t="s">
        <v>435</v>
      </c>
      <c r="I662" s="14" t="s">
        <v>30</v>
      </c>
      <c r="J662" s="20" t="s">
        <v>160</v>
      </c>
      <c r="K662" s="21">
        <v>2641400607</v>
      </c>
      <c r="L662" s="21">
        <v>329605295</v>
      </c>
      <c r="M662" s="21">
        <v>-125000000</v>
      </c>
      <c r="N662" s="16">
        <f t="shared" si="136"/>
        <v>329605295</v>
      </c>
      <c r="O662" s="21">
        <v>0</v>
      </c>
      <c r="P662" s="21">
        <v>0</v>
      </c>
      <c r="Q662" s="21">
        <v>0</v>
      </c>
      <c r="R662" s="21">
        <v>160784739.19</v>
      </c>
      <c r="S662" s="21">
        <v>160784739.19</v>
      </c>
      <c r="T662" s="21">
        <v>43820555.810000002</v>
      </c>
      <c r="U662" s="21">
        <v>168820555.81</v>
      </c>
      <c r="V662" s="21">
        <v>0</v>
      </c>
      <c r="W662" s="17">
        <f t="shared" si="137"/>
        <v>168820555.81</v>
      </c>
      <c r="X662" s="18">
        <f t="shared" si="130"/>
        <v>0.48780994003752276</v>
      </c>
      <c r="Y662" s="18">
        <f t="shared" si="131"/>
        <v>0.48780994003752276</v>
      </c>
      <c r="Z662" s="18">
        <f t="shared" si="132"/>
        <v>0</v>
      </c>
      <c r="AA662" s="18">
        <f t="shared" si="133"/>
        <v>0.48780994003752276</v>
      </c>
    </row>
    <row r="663" spans="1:27" hidden="1" outlineLevel="4" x14ac:dyDescent="0.35">
      <c r="A663" s="14" t="s">
        <v>379</v>
      </c>
      <c r="B663" s="14" t="s">
        <v>313</v>
      </c>
      <c r="C663" s="14" t="s">
        <v>116</v>
      </c>
      <c r="D663" s="14" t="s">
        <v>305</v>
      </c>
      <c r="E663" s="14" t="s">
        <v>122</v>
      </c>
      <c r="F663" s="14" t="s">
        <v>33</v>
      </c>
      <c r="G663" s="14" t="s">
        <v>159</v>
      </c>
      <c r="H663" s="14" t="s">
        <v>435</v>
      </c>
      <c r="I663" s="14" t="s">
        <v>30</v>
      </c>
      <c r="J663" s="20" t="s">
        <v>437</v>
      </c>
      <c r="K663" s="21">
        <v>6720620</v>
      </c>
      <c r="L663" s="21">
        <v>6720620</v>
      </c>
      <c r="M663" s="21">
        <v>0</v>
      </c>
      <c r="N663" s="16">
        <f t="shared" si="136"/>
        <v>6720620</v>
      </c>
      <c r="O663" s="21">
        <v>0</v>
      </c>
      <c r="P663" s="21">
        <v>560048</v>
      </c>
      <c r="Q663" s="21">
        <v>0</v>
      </c>
      <c r="R663" s="21">
        <v>6160572</v>
      </c>
      <c r="S663" s="21">
        <v>6160572</v>
      </c>
      <c r="T663" s="21">
        <v>0</v>
      </c>
      <c r="U663" s="21">
        <v>0</v>
      </c>
      <c r="V663" s="21">
        <v>0</v>
      </c>
      <c r="W663" s="17">
        <f t="shared" si="137"/>
        <v>0</v>
      </c>
      <c r="X663" s="18">
        <f t="shared" si="130"/>
        <v>0.91666721225125058</v>
      </c>
      <c r="Y663" s="18">
        <f t="shared" si="131"/>
        <v>0.91666721225125058</v>
      </c>
      <c r="Z663" s="18">
        <f t="shared" si="132"/>
        <v>8.3332787748749373E-2</v>
      </c>
      <c r="AA663" s="18">
        <f t="shared" si="133"/>
        <v>1</v>
      </c>
    </row>
    <row r="664" spans="1:27" hidden="1" outlineLevel="4" x14ac:dyDescent="0.35">
      <c r="A664" s="14" t="s">
        <v>379</v>
      </c>
      <c r="B664" s="14" t="s">
        <v>313</v>
      </c>
      <c r="C664" s="14" t="s">
        <v>116</v>
      </c>
      <c r="D664" s="14" t="s">
        <v>307</v>
      </c>
      <c r="E664" s="14" t="s">
        <v>54</v>
      </c>
      <c r="F664" s="14" t="s">
        <v>33</v>
      </c>
      <c r="G664" s="14" t="s">
        <v>159</v>
      </c>
      <c r="H664" s="14" t="s">
        <v>435</v>
      </c>
      <c r="I664" s="14" t="s">
        <v>30</v>
      </c>
      <c r="J664" s="20" t="s">
        <v>438</v>
      </c>
      <c r="K664" s="21">
        <v>19116155</v>
      </c>
      <c r="L664" s="21">
        <v>19116155</v>
      </c>
      <c r="M664" s="21">
        <v>0</v>
      </c>
      <c r="N664" s="16">
        <f t="shared" si="136"/>
        <v>19116155</v>
      </c>
      <c r="O664" s="21">
        <v>0</v>
      </c>
      <c r="P664" s="21">
        <v>1593012</v>
      </c>
      <c r="Q664" s="21">
        <v>0</v>
      </c>
      <c r="R664" s="21">
        <v>17523143</v>
      </c>
      <c r="S664" s="21">
        <v>17523143</v>
      </c>
      <c r="T664" s="21">
        <v>0</v>
      </c>
      <c r="U664" s="21">
        <v>0</v>
      </c>
      <c r="V664" s="21">
        <v>0</v>
      </c>
      <c r="W664" s="17">
        <f t="shared" si="137"/>
        <v>0</v>
      </c>
      <c r="X664" s="18">
        <f t="shared" si="130"/>
        <v>0.91666671461912708</v>
      </c>
      <c r="Y664" s="18">
        <f t="shared" si="131"/>
        <v>0.91666671461912708</v>
      </c>
      <c r="Z664" s="18">
        <f t="shared" si="132"/>
        <v>8.3333285380872882E-2</v>
      </c>
      <c r="AA664" s="18">
        <f t="shared" si="133"/>
        <v>1</v>
      </c>
    </row>
    <row r="665" spans="1:27" hidden="1" outlineLevel="4" x14ac:dyDescent="0.35">
      <c r="A665" s="14" t="s">
        <v>379</v>
      </c>
      <c r="B665" s="14" t="s">
        <v>313</v>
      </c>
      <c r="C665" s="14" t="s">
        <v>116</v>
      </c>
      <c r="D665" s="14" t="s">
        <v>307</v>
      </c>
      <c r="E665" s="14" t="s">
        <v>120</v>
      </c>
      <c r="F665" s="14" t="s">
        <v>33</v>
      </c>
      <c r="G665" s="14" t="s">
        <v>159</v>
      </c>
      <c r="H665" s="14" t="s">
        <v>435</v>
      </c>
      <c r="I665" s="14" t="s">
        <v>30</v>
      </c>
      <c r="J665" s="20" t="s">
        <v>439</v>
      </c>
      <c r="K665" s="21">
        <v>89509206</v>
      </c>
      <c r="L665" s="21">
        <v>89509206</v>
      </c>
      <c r="M665" s="21">
        <v>0</v>
      </c>
      <c r="N665" s="16">
        <f t="shared" si="136"/>
        <v>89509206</v>
      </c>
      <c r="O665" s="21">
        <v>0</v>
      </c>
      <c r="P665" s="21">
        <v>6393511</v>
      </c>
      <c r="Q665" s="21">
        <v>0</v>
      </c>
      <c r="R665" s="21">
        <v>83115695</v>
      </c>
      <c r="S665" s="21">
        <v>78465195</v>
      </c>
      <c r="T665" s="21">
        <v>0</v>
      </c>
      <c r="U665" s="21">
        <v>0</v>
      </c>
      <c r="V665" s="21">
        <v>0</v>
      </c>
      <c r="W665" s="17">
        <f t="shared" si="137"/>
        <v>0</v>
      </c>
      <c r="X665" s="18">
        <f t="shared" si="130"/>
        <v>0.92857147006755936</v>
      </c>
      <c r="Y665" s="18">
        <f t="shared" si="131"/>
        <v>0.92857147006755936</v>
      </c>
      <c r="Z665" s="18">
        <f t="shared" si="132"/>
        <v>7.1428529932440699E-2</v>
      </c>
      <c r="AA665" s="18">
        <f t="shared" si="133"/>
        <v>1</v>
      </c>
    </row>
    <row r="666" spans="1:27" hidden="1" outlineLevel="4" x14ac:dyDescent="0.35">
      <c r="A666" s="14" t="s">
        <v>379</v>
      </c>
      <c r="B666" s="14" t="s">
        <v>313</v>
      </c>
      <c r="C666" s="14" t="s">
        <v>116</v>
      </c>
      <c r="D666" s="14" t="s">
        <v>161</v>
      </c>
      <c r="E666" s="14" t="s">
        <v>54</v>
      </c>
      <c r="F666" s="14" t="s">
        <v>33</v>
      </c>
      <c r="G666" s="14" t="s">
        <v>159</v>
      </c>
      <c r="H666" s="14" t="s">
        <v>435</v>
      </c>
      <c r="I666" s="14" t="s">
        <v>30</v>
      </c>
      <c r="J666" s="20" t="s">
        <v>440</v>
      </c>
      <c r="K666" s="21">
        <v>777726077</v>
      </c>
      <c r="L666" s="21">
        <v>797634183</v>
      </c>
      <c r="M666" s="21">
        <v>0</v>
      </c>
      <c r="N666" s="16">
        <f t="shared" si="136"/>
        <v>797634183</v>
      </c>
      <c r="O666" s="21">
        <v>0</v>
      </c>
      <c r="P666" s="21">
        <v>79733187</v>
      </c>
      <c r="Q666" s="21">
        <v>0</v>
      </c>
      <c r="R666" s="21">
        <v>717900996</v>
      </c>
      <c r="S666" s="21">
        <v>658075913</v>
      </c>
      <c r="T666" s="21">
        <v>0</v>
      </c>
      <c r="U666" s="21">
        <v>0</v>
      </c>
      <c r="V666" s="21">
        <v>0</v>
      </c>
      <c r="W666" s="17">
        <f t="shared" si="137"/>
        <v>0</v>
      </c>
      <c r="X666" s="18">
        <f t="shared" si="130"/>
        <v>0.90003790120915617</v>
      </c>
      <c r="Y666" s="18">
        <f t="shared" si="131"/>
        <v>0.90003790120915617</v>
      </c>
      <c r="Z666" s="18">
        <f t="shared" si="132"/>
        <v>9.996209879084382E-2</v>
      </c>
      <c r="AA666" s="18">
        <f t="shared" si="133"/>
        <v>1</v>
      </c>
    </row>
    <row r="667" spans="1:27" hidden="1" outlineLevel="4" x14ac:dyDescent="0.35">
      <c r="A667" s="14" t="s">
        <v>379</v>
      </c>
      <c r="B667" s="14" t="s">
        <v>313</v>
      </c>
      <c r="C667" s="14" t="s">
        <v>116</v>
      </c>
      <c r="D667" s="14" t="s">
        <v>161</v>
      </c>
      <c r="E667" s="14" t="s">
        <v>120</v>
      </c>
      <c r="F667" s="14" t="s">
        <v>33</v>
      </c>
      <c r="G667" s="14" t="s">
        <v>159</v>
      </c>
      <c r="H667" s="14" t="s">
        <v>435</v>
      </c>
      <c r="I667" s="14" t="s">
        <v>30</v>
      </c>
      <c r="J667" s="20" t="s">
        <v>441</v>
      </c>
      <c r="K667" s="21">
        <v>1698769408</v>
      </c>
      <c r="L667" s="21">
        <v>1698769408</v>
      </c>
      <c r="M667" s="21">
        <v>0</v>
      </c>
      <c r="N667" s="16">
        <f t="shared" si="136"/>
        <v>1698769408</v>
      </c>
      <c r="O667" s="21">
        <v>0</v>
      </c>
      <c r="P667" s="21">
        <v>121340672</v>
      </c>
      <c r="Q667" s="21">
        <v>0</v>
      </c>
      <c r="R667" s="21">
        <v>1577428736</v>
      </c>
      <c r="S667" s="21">
        <v>1553727641.78</v>
      </c>
      <c r="T667" s="21">
        <v>0</v>
      </c>
      <c r="U667" s="21">
        <v>0</v>
      </c>
      <c r="V667" s="21">
        <v>0</v>
      </c>
      <c r="W667" s="17">
        <f t="shared" si="137"/>
        <v>0</v>
      </c>
      <c r="X667" s="18">
        <f t="shared" si="130"/>
        <v>0.9285714285714286</v>
      </c>
      <c r="Y667" s="18">
        <f t="shared" si="131"/>
        <v>0.9285714285714286</v>
      </c>
      <c r="Z667" s="18">
        <f t="shared" si="132"/>
        <v>7.1428571428571425E-2</v>
      </c>
      <c r="AA667" s="18">
        <f t="shared" si="133"/>
        <v>1</v>
      </c>
    </row>
    <row r="668" spans="1:27" hidden="1" outlineLevel="4" x14ac:dyDescent="0.35">
      <c r="A668" s="14" t="s">
        <v>379</v>
      </c>
      <c r="B668" s="14" t="s">
        <v>313</v>
      </c>
      <c r="C668" s="14" t="s">
        <v>116</v>
      </c>
      <c r="D668" s="14" t="s">
        <v>161</v>
      </c>
      <c r="E668" s="14" t="s">
        <v>122</v>
      </c>
      <c r="F668" s="14" t="s">
        <v>33</v>
      </c>
      <c r="G668" s="14" t="s">
        <v>159</v>
      </c>
      <c r="H668" s="14" t="s">
        <v>435</v>
      </c>
      <c r="I668" s="14" t="s">
        <v>30</v>
      </c>
      <c r="J668" s="20" t="s">
        <v>442</v>
      </c>
      <c r="K668" s="21">
        <v>88976124</v>
      </c>
      <c r="L668" s="21">
        <v>88976124</v>
      </c>
      <c r="M668" s="21">
        <v>0</v>
      </c>
      <c r="N668" s="16">
        <f t="shared" si="136"/>
        <v>88976124</v>
      </c>
      <c r="O668" s="21">
        <v>0</v>
      </c>
      <c r="P668" s="21">
        <v>26012870.5</v>
      </c>
      <c r="Q668" s="21">
        <v>0</v>
      </c>
      <c r="R668" s="21">
        <v>62963253.5</v>
      </c>
      <c r="S668" s="21">
        <v>62963253.5</v>
      </c>
      <c r="T668" s="21">
        <v>0</v>
      </c>
      <c r="U668" s="21">
        <v>0</v>
      </c>
      <c r="V668" s="21">
        <v>0</v>
      </c>
      <c r="W668" s="17">
        <f t="shared" si="137"/>
        <v>0</v>
      </c>
      <c r="X668" s="18">
        <f t="shared" si="130"/>
        <v>0.70764212543131233</v>
      </c>
      <c r="Y668" s="18">
        <f t="shared" si="131"/>
        <v>0.70764212543131233</v>
      </c>
      <c r="Z668" s="18">
        <f t="shared" si="132"/>
        <v>0.29235787456868767</v>
      </c>
      <c r="AA668" s="18">
        <f t="shared" si="133"/>
        <v>1</v>
      </c>
    </row>
    <row r="669" spans="1:27" hidden="1" outlineLevel="4" x14ac:dyDescent="0.35">
      <c r="A669" s="14" t="s">
        <v>379</v>
      </c>
      <c r="B669" s="14" t="s">
        <v>313</v>
      </c>
      <c r="C669" s="14" t="s">
        <v>116</v>
      </c>
      <c r="D669" s="14" t="s">
        <v>161</v>
      </c>
      <c r="E669" s="14" t="s">
        <v>431</v>
      </c>
      <c r="F669" s="14" t="s">
        <v>33</v>
      </c>
      <c r="G669" s="14" t="s">
        <v>159</v>
      </c>
      <c r="H669" s="14" t="s">
        <v>435</v>
      </c>
      <c r="I669" s="14" t="s">
        <v>30</v>
      </c>
      <c r="J669" s="20" t="s">
        <v>443</v>
      </c>
      <c r="K669" s="21">
        <v>1954178</v>
      </c>
      <c r="L669" s="21">
        <v>1954178</v>
      </c>
      <c r="M669" s="21">
        <v>0</v>
      </c>
      <c r="N669" s="16">
        <f t="shared" si="136"/>
        <v>1954178</v>
      </c>
      <c r="O669" s="21">
        <v>0</v>
      </c>
      <c r="P669" s="21">
        <v>571319.32999999996</v>
      </c>
      <c r="Q669" s="21">
        <v>0</v>
      </c>
      <c r="R669" s="21">
        <v>1382858.67</v>
      </c>
      <c r="S669" s="21">
        <v>1382858.67</v>
      </c>
      <c r="T669" s="21">
        <v>0</v>
      </c>
      <c r="U669" s="21">
        <v>0</v>
      </c>
      <c r="V669" s="21">
        <v>0</v>
      </c>
      <c r="W669" s="17">
        <f t="shared" si="137"/>
        <v>0</v>
      </c>
      <c r="X669" s="18">
        <f t="shared" si="130"/>
        <v>0.70764212369599899</v>
      </c>
      <c r="Y669" s="18">
        <f t="shared" si="131"/>
        <v>0.70764212369599899</v>
      </c>
      <c r="Z669" s="18">
        <f t="shared" si="132"/>
        <v>0.29235787630400095</v>
      </c>
      <c r="AA669" s="18">
        <f t="shared" si="133"/>
        <v>1</v>
      </c>
    </row>
    <row r="670" spans="1:27" hidden="1" outlineLevel="4" x14ac:dyDescent="0.35">
      <c r="A670" s="14" t="s">
        <v>379</v>
      </c>
      <c r="B670" s="14" t="s">
        <v>313</v>
      </c>
      <c r="C670" s="14" t="s">
        <v>116</v>
      </c>
      <c r="D670" s="14" t="s">
        <v>277</v>
      </c>
      <c r="E670" s="14" t="s">
        <v>32</v>
      </c>
      <c r="F670" s="14" t="s">
        <v>33</v>
      </c>
      <c r="G670" s="14" t="s">
        <v>159</v>
      </c>
      <c r="H670" s="14" t="s">
        <v>435</v>
      </c>
      <c r="I670" s="14" t="s">
        <v>30</v>
      </c>
      <c r="J670" s="20" t="s">
        <v>391</v>
      </c>
      <c r="K670" s="21">
        <v>1120000</v>
      </c>
      <c r="L670" s="21">
        <v>1120000</v>
      </c>
      <c r="M670" s="21">
        <v>0</v>
      </c>
      <c r="N670" s="16">
        <f t="shared" si="136"/>
        <v>1120000</v>
      </c>
      <c r="O670" s="21">
        <v>0</v>
      </c>
      <c r="P670" s="21">
        <v>799501.49</v>
      </c>
      <c r="Q670" s="21">
        <v>0</v>
      </c>
      <c r="R670" s="21">
        <v>320498.51</v>
      </c>
      <c r="S670" s="21">
        <v>320498.51</v>
      </c>
      <c r="T670" s="21">
        <v>0</v>
      </c>
      <c r="U670" s="21">
        <v>0</v>
      </c>
      <c r="V670" s="21">
        <v>0</v>
      </c>
      <c r="W670" s="17">
        <f t="shared" si="137"/>
        <v>0</v>
      </c>
      <c r="X670" s="18">
        <f t="shared" si="130"/>
        <v>0.28615938392857143</v>
      </c>
      <c r="Y670" s="18">
        <f t="shared" si="131"/>
        <v>0.28615938392857143</v>
      </c>
      <c r="Z670" s="18">
        <f t="shared" si="132"/>
        <v>0.71384061607142857</v>
      </c>
      <c r="AA670" s="18">
        <f t="shared" si="133"/>
        <v>1</v>
      </c>
    </row>
    <row r="671" spans="1:27" hidden="1" outlineLevel="3" x14ac:dyDescent="0.35">
      <c r="A671" s="35"/>
      <c r="B671" s="37"/>
      <c r="C671" s="36" t="s">
        <v>495</v>
      </c>
      <c r="D671" s="37"/>
      <c r="E671" s="37"/>
      <c r="F671" s="37"/>
      <c r="G671" s="37"/>
      <c r="H671" s="37"/>
      <c r="I671" s="37"/>
      <c r="J671" s="38"/>
      <c r="K671" s="39">
        <f t="shared" ref="K671:W671" si="138">SUBTOTAL(9,K658:K670)</f>
        <v>7755017307</v>
      </c>
      <c r="L671" s="39">
        <f t="shared" si="138"/>
        <v>5761934018.5200005</v>
      </c>
      <c r="M671" s="39">
        <f t="shared" si="138"/>
        <v>-180000000</v>
      </c>
      <c r="N671" s="39">
        <f t="shared" si="138"/>
        <v>5761934018.5200005</v>
      </c>
      <c r="O671" s="39">
        <f t="shared" si="138"/>
        <v>0</v>
      </c>
      <c r="P671" s="39">
        <f t="shared" si="138"/>
        <v>330857208.78000003</v>
      </c>
      <c r="Q671" s="39">
        <f t="shared" si="138"/>
        <v>0</v>
      </c>
      <c r="R671" s="39">
        <f t="shared" si="138"/>
        <v>4990136402.2200003</v>
      </c>
      <c r="S671" s="39">
        <f t="shared" si="138"/>
        <v>4901959725</v>
      </c>
      <c r="T671" s="39">
        <f t="shared" si="138"/>
        <v>260940407.52000001</v>
      </c>
      <c r="U671" s="39">
        <f t="shared" si="138"/>
        <v>440940407.52000004</v>
      </c>
      <c r="V671" s="39">
        <f t="shared" si="138"/>
        <v>0</v>
      </c>
      <c r="W671" s="40">
        <f t="shared" si="138"/>
        <v>440940407.52000004</v>
      </c>
      <c r="X671" s="41">
        <f t="shared" si="130"/>
        <v>0.86605233350134014</v>
      </c>
      <c r="Y671" s="41">
        <f t="shared" si="131"/>
        <v>0.86605233350134014</v>
      </c>
      <c r="Z671" s="41">
        <f t="shared" si="132"/>
        <v>5.7421207482862391E-2</v>
      </c>
      <c r="AA671" s="41">
        <f t="shared" si="133"/>
        <v>0.92347354098420253</v>
      </c>
    </row>
    <row r="672" spans="1:27" hidden="1" outlineLevel="4" x14ac:dyDescent="0.35">
      <c r="A672" s="14" t="s">
        <v>379</v>
      </c>
      <c r="B672" s="14" t="s">
        <v>313</v>
      </c>
      <c r="C672" s="14" t="s">
        <v>182</v>
      </c>
      <c r="D672" s="14" t="s">
        <v>183</v>
      </c>
      <c r="E672" s="14" t="s">
        <v>124</v>
      </c>
      <c r="F672" s="14" t="s">
        <v>444</v>
      </c>
      <c r="G672" s="14" t="s">
        <v>184</v>
      </c>
      <c r="H672" s="14" t="s">
        <v>435</v>
      </c>
      <c r="I672" s="14" t="s">
        <v>30</v>
      </c>
      <c r="J672" s="20" t="s">
        <v>445</v>
      </c>
      <c r="K672" s="21">
        <v>6351104475</v>
      </c>
      <c r="L672" s="21">
        <v>6440488172</v>
      </c>
      <c r="M672" s="21">
        <v>0</v>
      </c>
      <c r="N672" s="16">
        <f t="shared" si="136"/>
        <v>6440488172</v>
      </c>
      <c r="O672" s="21">
        <v>0</v>
      </c>
      <c r="P672" s="21">
        <v>0.48</v>
      </c>
      <c r="Q672" s="21">
        <v>0</v>
      </c>
      <c r="R672" s="21">
        <v>6440488171.5200005</v>
      </c>
      <c r="S672" s="21">
        <v>6440488171.5200005</v>
      </c>
      <c r="T672" s="21">
        <v>0</v>
      </c>
      <c r="U672" s="21">
        <v>0</v>
      </c>
      <c r="V672" s="21">
        <v>0</v>
      </c>
      <c r="W672" s="17">
        <f t="shared" si="137"/>
        <v>0</v>
      </c>
      <c r="X672" s="18">
        <f t="shared" si="130"/>
        <v>0.99999999992547151</v>
      </c>
      <c r="Y672" s="18">
        <f t="shared" si="131"/>
        <v>0.99999999992547151</v>
      </c>
      <c r="Z672" s="18">
        <f t="shared" si="132"/>
        <v>7.4528511998018767E-11</v>
      </c>
      <c r="AA672" s="18">
        <f t="shared" si="133"/>
        <v>1</v>
      </c>
    </row>
    <row r="673" spans="1:27" hidden="1" outlineLevel="4" x14ac:dyDescent="0.35">
      <c r="A673" s="14" t="s">
        <v>379</v>
      </c>
      <c r="B673" s="14" t="s">
        <v>313</v>
      </c>
      <c r="C673" s="14" t="s">
        <v>182</v>
      </c>
      <c r="D673" s="14" t="s">
        <v>446</v>
      </c>
      <c r="E673" s="14" t="s">
        <v>447</v>
      </c>
      <c r="F673" s="14" t="s">
        <v>444</v>
      </c>
      <c r="G673" s="14" t="s">
        <v>448</v>
      </c>
      <c r="H673" s="14" t="s">
        <v>435</v>
      </c>
      <c r="I673" s="14" t="s">
        <v>30</v>
      </c>
      <c r="J673" s="20" t="s">
        <v>449</v>
      </c>
      <c r="K673" s="21">
        <v>57120078</v>
      </c>
      <c r="L673" s="21">
        <v>56099865</v>
      </c>
      <c r="M673" s="21">
        <v>0</v>
      </c>
      <c r="N673" s="16">
        <f t="shared" si="136"/>
        <v>56099865</v>
      </c>
      <c r="O673" s="21">
        <v>0</v>
      </c>
      <c r="P673" s="21">
        <v>0</v>
      </c>
      <c r="Q673" s="21">
        <v>0</v>
      </c>
      <c r="R673" s="21">
        <v>56099865</v>
      </c>
      <c r="S673" s="21">
        <v>56099865</v>
      </c>
      <c r="T673" s="21">
        <v>0</v>
      </c>
      <c r="U673" s="21">
        <v>0</v>
      </c>
      <c r="V673" s="21">
        <v>0</v>
      </c>
      <c r="W673" s="17">
        <f t="shared" si="137"/>
        <v>0</v>
      </c>
      <c r="X673" s="18">
        <f t="shared" si="130"/>
        <v>1</v>
      </c>
      <c r="Y673" s="18">
        <f t="shared" si="131"/>
        <v>1</v>
      </c>
      <c r="Z673" s="18">
        <f t="shared" si="132"/>
        <v>0</v>
      </c>
      <c r="AA673" s="18">
        <f t="shared" si="133"/>
        <v>1</v>
      </c>
    </row>
    <row r="674" spans="1:27" hidden="1" outlineLevel="4" x14ac:dyDescent="0.35">
      <c r="A674" s="14" t="s">
        <v>379</v>
      </c>
      <c r="B674" s="14" t="s">
        <v>313</v>
      </c>
      <c r="C674" s="14" t="s">
        <v>182</v>
      </c>
      <c r="D674" s="14" t="s">
        <v>450</v>
      </c>
      <c r="E674" s="14" t="s">
        <v>447</v>
      </c>
      <c r="F674" s="14" t="s">
        <v>444</v>
      </c>
      <c r="G674" s="14" t="s">
        <v>448</v>
      </c>
      <c r="H674" s="14" t="s">
        <v>435</v>
      </c>
      <c r="I674" s="14" t="s">
        <v>30</v>
      </c>
      <c r="J674" s="20" t="s">
        <v>451</v>
      </c>
      <c r="K674" s="21">
        <v>49206799</v>
      </c>
      <c r="L674" s="21">
        <v>45374474</v>
      </c>
      <c r="M674" s="21">
        <v>0</v>
      </c>
      <c r="N674" s="16">
        <f t="shared" si="136"/>
        <v>45374474</v>
      </c>
      <c r="O674" s="21">
        <v>0</v>
      </c>
      <c r="P674" s="21">
        <v>0</v>
      </c>
      <c r="Q674" s="21">
        <v>0</v>
      </c>
      <c r="R674" s="21">
        <v>45374474</v>
      </c>
      <c r="S674" s="21">
        <v>45374474</v>
      </c>
      <c r="T674" s="21">
        <v>0</v>
      </c>
      <c r="U674" s="21">
        <v>0</v>
      </c>
      <c r="V674" s="21">
        <v>0</v>
      </c>
      <c r="W674" s="17">
        <f t="shared" si="137"/>
        <v>0</v>
      </c>
      <c r="X674" s="18">
        <f t="shared" si="130"/>
        <v>1</v>
      </c>
      <c r="Y674" s="18">
        <f t="shared" si="131"/>
        <v>1</v>
      </c>
      <c r="Z674" s="18">
        <f t="shared" si="132"/>
        <v>0</v>
      </c>
      <c r="AA674" s="18">
        <f t="shared" si="133"/>
        <v>1</v>
      </c>
    </row>
    <row r="675" spans="1:27" hidden="1" outlineLevel="4" x14ac:dyDescent="0.35">
      <c r="A675" s="14" t="s">
        <v>379</v>
      </c>
      <c r="B675" s="14" t="s">
        <v>313</v>
      </c>
      <c r="C675" s="14" t="s">
        <v>182</v>
      </c>
      <c r="D675" s="14" t="s">
        <v>452</v>
      </c>
      <c r="E675" s="14" t="s">
        <v>447</v>
      </c>
      <c r="F675" s="14" t="s">
        <v>444</v>
      </c>
      <c r="G675" s="14" t="s">
        <v>448</v>
      </c>
      <c r="H675" s="14" t="s">
        <v>435</v>
      </c>
      <c r="I675" s="14" t="s">
        <v>30</v>
      </c>
      <c r="J675" s="20" t="s">
        <v>453</v>
      </c>
      <c r="K675" s="21">
        <v>33484989</v>
      </c>
      <c r="L675" s="21">
        <v>34585774</v>
      </c>
      <c r="M675" s="21">
        <v>0</v>
      </c>
      <c r="N675" s="16">
        <f t="shared" si="136"/>
        <v>34585774</v>
      </c>
      <c r="O675" s="21">
        <v>0</v>
      </c>
      <c r="P675" s="21">
        <v>0</v>
      </c>
      <c r="Q675" s="21">
        <v>0</v>
      </c>
      <c r="R675" s="21">
        <v>34585774</v>
      </c>
      <c r="S675" s="21">
        <v>34585774</v>
      </c>
      <c r="T675" s="21">
        <v>0</v>
      </c>
      <c r="U675" s="21">
        <v>0</v>
      </c>
      <c r="V675" s="21">
        <v>0</v>
      </c>
      <c r="W675" s="17">
        <f t="shared" si="137"/>
        <v>0</v>
      </c>
      <c r="X675" s="18">
        <f t="shared" si="130"/>
        <v>1</v>
      </c>
      <c r="Y675" s="18">
        <f t="shared" si="131"/>
        <v>1</v>
      </c>
      <c r="Z675" s="18">
        <f t="shared" si="132"/>
        <v>0</v>
      </c>
      <c r="AA675" s="18">
        <f t="shared" si="133"/>
        <v>1</v>
      </c>
    </row>
    <row r="676" spans="1:27" hidden="1" outlineLevel="3" x14ac:dyDescent="0.35">
      <c r="A676" s="35"/>
      <c r="B676" s="37"/>
      <c r="C676" s="36" t="s">
        <v>496</v>
      </c>
      <c r="D676" s="37"/>
      <c r="E676" s="37"/>
      <c r="F676" s="37"/>
      <c r="G676" s="37"/>
      <c r="H676" s="37"/>
      <c r="I676" s="37"/>
      <c r="J676" s="38"/>
      <c r="K676" s="39">
        <f t="shared" ref="K676:W676" si="139">SUBTOTAL(9,K672:K675)</f>
        <v>6490916341</v>
      </c>
      <c r="L676" s="39">
        <f t="shared" si="139"/>
        <v>6576548285</v>
      </c>
      <c r="M676" s="39">
        <f t="shared" si="139"/>
        <v>0</v>
      </c>
      <c r="N676" s="39">
        <f t="shared" si="139"/>
        <v>6576548285</v>
      </c>
      <c r="O676" s="39">
        <f t="shared" si="139"/>
        <v>0</v>
      </c>
      <c r="P676" s="39">
        <f t="shared" si="139"/>
        <v>0.48</v>
      </c>
      <c r="Q676" s="39">
        <f t="shared" si="139"/>
        <v>0</v>
      </c>
      <c r="R676" s="39">
        <f t="shared" si="139"/>
        <v>6576548284.5200005</v>
      </c>
      <c r="S676" s="39">
        <f t="shared" si="139"/>
        <v>6576548284.5200005</v>
      </c>
      <c r="T676" s="39">
        <f t="shared" si="139"/>
        <v>0</v>
      </c>
      <c r="U676" s="39">
        <f t="shared" si="139"/>
        <v>0</v>
      </c>
      <c r="V676" s="39">
        <f t="shared" si="139"/>
        <v>0</v>
      </c>
      <c r="W676" s="40">
        <f t="shared" si="139"/>
        <v>0</v>
      </c>
      <c r="X676" s="41">
        <f t="shared" si="130"/>
        <v>0.99999999992701349</v>
      </c>
      <c r="Y676" s="41">
        <f t="shared" si="131"/>
        <v>0.99999999992701349</v>
      </c>
      <c r="Z676" s="41">
        <f t="shared" si="132"/>
        <v>7.2986615348783977E-11</v>
      </c>
      <c r="AA676" s="41">
        <f t="shared" si="133"/>
        <v>1</v>
      </c>
    </row>
    <row r="677" spans="1:27" outlineLevel="2" collapsed="1" x14ac:dyDescent="0.35">
      <c r="A677" s="28"/>
      <c r="B677" s="28" t="s">
        <v>488</v>
      </c>
      <c r="C677" s="28"/>
      <c r="D677" s="28"/>
      <c r="E677" s="28"/>
      <c r="F677" s="28"/>
      <c r="G677" s="28"/>
      <c r="H677" s="28"/>
      <c r="I677" s="28"/>
      <c r="J677" s="33"/>
      <c r="K677" s="34">
        <f t="shared" ref="K677:W677" si="140">SUBTOTAL(9,K632:K675)</f>
        <v>221102841402</v>
      </c>
      <c r="L677" s="34">
        <f t="shared" si="140"/>
        <v>235039535136.94</v>
      </c>
      <c r="M677" s="34">
        <f t="shared" si="140"/>
        <v>-180000000</v>
      </c>
      <c r="N677" s="30">
        <f t="shared" si="140"/>
        <v>235039535136.94</v>
      </c>
      <c r="O677" s="34">
        <f t="shared" si="140"/>
        <v>0</v>
      </c>
      <c r="P677" s="34">
        <f t="shared" si="140"/>
        <v>2655961521.6699996</v>
      </c>
      <c r="Q677" s="34">
        <f t="shared" si="140"/>
        <v>0</v>
      </c>
      <c r="R677" s="34">
        <f t="shared" si="140"/>
        <v>201668371757.47998</v>
      </c>
      <c r="S677" s="34">
        <f t="shared" si="140"/>
        <v>201580195080.25998</v>
      </c>
      <c r="T677" s="34">
        <f t="shared" si="140"/>
        <v>30535201857.790001</v>
      </c>
      <c r="U677" s="34">
        <f t="shared" si="140"/>
        <v>30715201857.790001</v>
      </c>
      <c r="V677" s="34">
        <f t="shared" si="140"/>
        <v>0</v>
      </c>
      <c r="W677" s="31">
        <f t="shared" si="140"/>
        <v>30715201857.790001</v>
      </c>
      <c r="X677" s="32">
        <f t="shared" si="130"/>
        <v>0.85801893558027531</v>
      </c>
      <c r="Y677" s="32">
        <f t="shared" si="131"/>
        <v>0.85801893558027531</v>
      </c>
      <c r="Z677" s="32">
        <f t="shared" si="132"/>
        <v>1.1300062860159117E-2</v>
      </c>
      <c r="AA677" s="32">
        <f t="shared" si="133"/>
        <v>0.86931899844043448</v>
      </c>
    </row>
    <row r="678" spans="1:27" hidden="1" outlineLevel="4" x14ac:dyDescent="0.35">
      <c r="A678" s="14" t="s">
        <v>379</v>
      </c>
      <c r="B678" s="14" t="s">
        <v>454</v>
      </c>
      <c r="C678" s="14" t="s">
        <v>30</v>
      </c>
      <c r="D678" s="14" t="s">
        <v>31</v>
      </c>
      <c r="E678" s="14" t="s">
        <v>32</v>
      </c>
      <c r="F678" s="14" t="s">
        <v>33</v>
      </c>
      <c r="G678" s="14" t="s">
        <v>34</v>
      </c>
      <c r="H678" s="14" t="s">
        <v>455</v>
      </c>
      <c r="I678" s="14" t="s">
        <v>30</v>
      </c>
      <c r="J678" s="20" t="s">
        <v>395</v>
      </c>
      <c r="K678" s="21">
        <v>0</v>
      </c>
      <c r="L678" s="21">
        <v>1280000000</v>
      </c>
      <c r="M678" s="21">
        <v>0</v>
      </c>
      <c r="N678" s="16">
        <f t="shared" si="136"/>
        <v>1280000000</v>
      </c>
      <c r="O678" s="21">
        <v>0</v>
      </c>
      <c r="P678" s="21">
        <v>0</v>
      </c>
      <c r="Q678" s="21">
        <v>0</v>
      </c>
      <c r="R678" s="21">
        <v>1280000000</v>
      </c>
      <c r="S678" s="21">
        <v>1280000000</v>
      </c>
      <c r="T678" s="21">
        <v>0</v>
      </c>
      <c r="U678" s="21">
        <v>0</v>
      </c>
      <c r="V678" s="21">
        <v>0</v>
      </c>
      <c r="W678" s="17">
        <f t="shared" si="137"/>
        <v>0</v>
      </c>
      <c r="X678" s="18">
        <f t="shared" si="130"/>
        <v>1</v>
      </c>
      <c r="Y678" s="18">
        <f t="shared" si="131"/>
        <v>1</v>
      </c>
      <c r="Z678" s="18">
        <f t="shared" si="132"/>
        <v>0</v>
      </c>
      <c r="AA678" s="18">
        <f t="shared" si="133"/>
        <v>1</v>
      </c>
    </row>
    <row r="679" spans="1:27" hidden="1" outlineLevel="4" x14ac:dyDescent="0.35">
      <c r="A679" s="14" t="s">
        <v>379</v>
      </c>
      <c r="B679" s="14" t="s">
        <v>454</v>
      </c>
      <c r="C679" s="14" t="s">
        <v>30</v>
      </c>
      <c r="D679" s="14" t="s">
        <v>31</v>
      </c>
      <c r="E679" s="14" t="s">
        <v>32</v>
      </c>
      <c r="F679" s="14" t="s">
        <v>104</v>
      </c>
      <c r="G679" s="14" t="s">
        <v>34</v>
      </c>
      <c r="H679" s="14" t="s">
        <v>455</v>
      </c>
      <c r="I679" s="14" t="s">
        <v>30</v>
      </c>
      <c r="J679" s="20" t="s">
        <v>36</v>
      </c>
      <c r="K679" s="21">
        <v>67713946864</v>
      </c>
      <c r="L679" s="21">
        <v>70792772233</v>
      </c>
      <c r="M679" s="21">
        <v>0</v>
      </c>
      <c r="N679" s="16">
        <f t="shared" si="136"/>
        <v>70792772233</v>
      </c>
      <c r="O679" s="21">
        <v>0</v>
      </c>
      <c r="P679" s="21">
        <v>0</v>
      </c>
      <c r="Q679" s="21">
        <v>0</v>
      </c>
      <c r="R679" s="21">
        <v>64250628224.410004</v>
      </c>
      <c r="S679" s="21">
        <v>64250628224.410004</v>
      </c>
      <c r="T679" s="21">
        <v>6542144008.5900002</v>
      </c>
      <c r="U679" s="21">
        <v>6542144008.5900002</v>
      </c>
      <c r="V679" s="21">
        <v>0</v>
      </c>
      <c r="W679" s="17">
        <f t="shared" si="137"/>
        <v>6542144008.5900002</v>
      </c>
      <c r="X679" s="18">
        <f t="shared" si="130"/>
        <v>0.90758740190230347</v>
      </c>
      <c r="Y679" s="18">
        <f t="shared" si="131"/>
        <v>0.90758740190230347</v>
      </c>
      <c r="Z679" s="18">
        <f t="shared" si="132"/>
        <v>0</v>
      </c>
      <c r="AA679" s="18">
        <f t="shared" si="133"/>
        <v>0.90758740190230347</v>
      </c>
    </row>
    <row r="680" spans="1:27" hidden="1" outlineLevel="4" x14ac:dyDescent="0.35">
      <c r="A680" s="14" t="s">
        <v>379</v>
      </c>
      <c r="B680" s="14" t="s">
        <v>454</v>
      </c>
      <c r="C680" s="14" t="s">
        <v>30</v>
      </c>
      <c r="D680" s="14" t="s">
        <v>37</v>
      </c>
      <c r="E680" s="14" t="s">
        <v>32</v>
      </c>
      <c r="F680" s="14" t="s">
        <v>104</v>
      </c>
      <c r="G680" s="14" t="s">
        <v>34</v>
      </c>
      <c r="H680" s="14" t="s">
        <v>455</v>
      </c>
      <c r="I680" s="14" t="s">
        <v>30</v>
      </c>
      <c r="J680" s="20" t="s">
        <v>38</v>
      </c>
      <c r="K680" s="21">
        <v>3501844710</v>
      </c>
      <c r="L680" s="21">
        <v>6859159349</v>
      </c>
      <c r="M680" s="21">
        <v>0</v>
      </c>
      <c r="N680" s="16">
        <f t="shared" si="136"/>
        <v>6859159349</v>
      </c>
      <c r="O680" s="21">
        <v>0</v>
      </c>
      <c r="P680" s="21">
        <v>0</v>
      </c>
      <c r="Q680" s="21">
        <v>0</v>
      </c>
      <c r="R680" s="21">
        <v>5877937288.1999998</v>
      </c>
      <c r="S680" s="21">
        <v>5877937288.1999998</v>
      </c>
      <c r="T680" s="21">
        <v>981222060.79999995</v>
      </c>
      <c r="U680" s="21">
        <v>981222060.79999995</v>
      </c>
      <c r="V680" s="21">
        <v>0</v>
      </c>
      <c r="W680" s="17">
        <f t="shared" si="137"/>
        <v>981222060.79999995</v>
      </c>
      <c r="X680" s="18">
        <f t="shared" si="130"/>
        <v>0.85694718392231939</v>
      </c>
      <c r="Y680" s="18">
        <f t="shared" si="131"/>
        <v>0.85694718392231939</v>
      </c>
      <c r="Z680" s="18">
        <f t="shared" si="132"/>
        <v>0</v>
      </c>
      <c r="AA680" s="18">
        <f t="shared" si="133"/>
        <v>0.85694718392231939</v>
      </c>
    </row>
    <row r="681" spans="1:27" hidden="1" outlineLevel="4" x14ac:dyDescent="0.35">
      <c r="A681" s="14" t="s">
        <v>379</v>
      </c>
      <c r="B681" s="14" t="s">
        <v>454</v>
      </c>
      <c r="C681" s="14" t="s">
        <v>30</v>
      </c>
      <c r="D681" s="14" t="s">
        <v>381</v>
      </c>
      <c r="E681" s="14" t="s">
        <v>32</v>
      </c>
      <c r="F681" s="14" t="s">
        <v>104</v>
      </c>
      <c r="G681" s="14" t="s">
        <v>34</v>
      </c>
      <c r="H681" s="14" t="s">
        <v>455</v>
      </c>
      <c r="I681" s="14" t="s">
        <v>30</v>
      </c>
      <c r="J681" s="20" t="s">
        <v>382</v>
      </c>
      <c r="K681" s="21">
        <v>7499041</v>
      </c>
      <c r="L681" s="21">
        <v>7499041</v>
      </c>
      <c r="M681" s="21">
        <v>0</v>
      </c>
      <c r="N681" s="16">
        <f t="shared" si="136"/>
        <v>7499041</v>
      </c>
      <c r="O681" s="21">
        <v>0</v>
      </c>
      <c r="P681" s="21">
        <v>0</v>
      </c>
      <c r="Q681" s="21">
        <v>0</v>
      </c>
      <c r="R681" s="21">
        <v>5148104.55</v>
      </c>
      <c r="S681" s="21">
        <v>5148104.55</v>
      </c>
      <c r="T681" s="21">
        <v>2350936.4500000002</v>
      </c>
      <c r="U681" s="21">
        <v>2350936.4500000002</v>
      </c>
      <c r="V681" s="21">
        <v>0</v>
      </c>
      <c r="W681" s="17">
        <f t="shared" si="137"/>
        <v>2350936.4500000002</v>
      </c>
      <c r="X681" s="18">
        <f t="shared" si="130"/>
        <v>0.68650172068668514</v>
      </c>
      <c r="Y681" s="18">
        <f t="shared" si="131"/>
        <v>0.68650172068668514</v>
      </c>
      <c r="Z681" s="18">
        <f t="shared" si="132"/>
        <v>0</v>
      </c>
      <c r="AA681" s="18">
        <f t="shared" si="133"/>
        <v>0.68650172068668514</v>
      </c>
    </row>
    <row r="682" spans="1:27" hidden="1" outlineLevel="4" x14ac:dyDescent="0.35">
      <c r="A682" s="14" t="s">
        <v>379</v>
      </c>
      <c r="B682" s="14" t="s">
        <v>454</v>
      </c>
      <c r="C682" s="14" t="s">
        <v>30</v>
      </c>
      <c r="D682" s="14" t="s">
        <v>383</v>
      </c>
      <c r="E682" s="14" t="s">
        <v>32</v>
      </c>
      <c r="F682" s="14" t="s">
        <v>104</v>
      </c>
      <c r="G682" s="14" t="s">
        <v>34</v>
      </c>
      <c r="H682" s="14" t="s">
        <v>455</v>
      </c>
      <c r="I682" s="14" t="s">
        <v>30</v>
      </c>
      <c r="J682" s="20" t="s">
        <v>384</v>
      </c>
      <c r="K682" s="21">
        <v>25529457</v>
      </c>
      <c r="L682" s="21">
        <v>73741383</v>
      </c>
      <c r="M682" s="21">
        <v>0</v>
      </c>
      <c r="N682" s="16">
        <f t="shared" si="136"/>
        <v>73741383</v>
      </c>
      <c r="O682" s="21">
        <v>0</v>
      </c>
      <c r="P682" s="21">
        <v>55640741.060000002</v>
      </c>
      <c r="Q682" s="21">
        <v>0</v>
      </c>
      <c r="R682" s="21">
        <v>18100641.940000001</v>
      </c>
      <c r="S682" s="21">
        <v>18100641.940000001</v>
      </c>
      <c r="T682" s="21">
        <v>0</v>
      </c>
      <c r="U682" s="21">
        <v>0</v>
      </c>
      <c r="V682" s="21">
        <v>0</v>
      </c>
      <c r="W682" s="17">
        <f t="shared" si="137"/>
        <v>0</v>
      </c>
      <c r="X682" s="18">
        <f t="shared" si="130"/>
        <v>0.24546111292759457</v>
      </c>
      <c r="Y682" s="18">
        <f t="shared" si="131"/>
        <v>0.24546111292759457</v>
      </c>
      <c r="Z682" s="18">
        <f t="shared" si="132"/>
        <v>0.75453888707240546</v>
      </c>
      <c r="AA682" s="18">
        <f t="shared" si="133"/>
        <v>1</v>
      </c>
    </row>
    <row r="683" spans="1:27" hidden="1" outlineLevel="4" x14ac:dyDescent="0.35">
      <c r="A683" s="14" t="s">
        <v>379</v>
      </c>
      <c r="B683" s="14" t="s">
        <v>454</v>
      </c>
      <c r="C683" s="14" t="s">
        <v>30</v>
      </c>
      <c r="D683" s="14" t="s">
        <v>43</v>
      </c>
      <c r="E683" s="14" t="s">
        <v>32</v>
      </c>
      <c r="F683" s="14" t="s">
        <v>104</v>
      </c>
      <c r="G683" s="14" t="s">
        <v>34</v>
      </c>
      <c r="H683" s="14" t="s">
        <v>455</v>
      </c>
      <c r="I683" s="14" t="s">
        <v>30</v>
      </c>
      <c r="J683" s="20" t="s">
        <v>44</v>
      </c>
      <c r="K683" s="21">
        <v>17601202734</v>
      </c>
      <c r="L683" s="21">
        <v>18150865358</v>
      </c>
      <c r="M683" s="21">
        <v>0</v>
      </c>
      <c r="N683" s="16">
        <f t="shared" si="136"/>
        <v>18150865358</v>
      </c>
      <c r="O683" s="21">
        <v>0</v>
      </c>
      <c r="P683" s="21">
        <v>0</v>
      </c>
      <c r="Q683" s="21">
        <v>0</v>
      </c>
      <c r="R683" s="21">
        <v>16469688418.780001</v>
      </c>
      <c r="S683" s="21">
        <v>16469688418.780001</v>
      </c>
      <c r="T683" s="21">
        <v>1681176939.22</v>
      </c>
      <c r="U683" s="21">
        <v>1681176939.22</v>
      </c>
      <c r="V683" s="21">
        <v>0</v>
      </c>
      <c r="W683" s="17">
        <f t="shared" si="137"/>
        <v>1681176939.22</v>
      </c>
      <c r="X683" s="18">
        <f t="shared" si="130"/>
        <v>0.90737758745596009</v>
      </c>
      <c r="Y683" s="18">
        <f t="shared" si="131"/>
        <v>0.90737758745596009</v>
      </c>
      <c r="Z683" s="18">
        <f t="shared" si="132"/>
        <v>0</v>
      </c>
      <c r="AA683" s="18">
        <f t="shared" si="133"/>
        <v>0.90737758745596009</v>
      </c>
    </row>
    <row r="684" spans="1:27" hidden="1" outlineLevel="4" x14ac:dyDescent="0.35">
      <c r="A684" s="14" t="s">
        <v>379</v>
      </c>
      <c r="B684" s="14" t="s">
        <v>454</v>
      </c>
      <c r="C684" s="14" t="s">
        <v>30</v>
      </c>
      <c r="D684" s="14" t="s">
        <v>45</v>
      </c>
      <c r="E684" s="14" t="s">
        <v>32</v>
      </c>
      <c r="F684" s="14" t="s">
        <v>104</v>
      </c>
      <c r="G684" s="14" t="s">
        <v>34</v>
      </c>
      <c r="H684" s="14" t="s">
        <v>455</v>
      </c>
      <c r="I684" s="14" t="s">
        <v>30</v>
      </c>
      <c r="J684" s="20" t="s">
        <v>46</v>
      </c>
      <c r="K684" s="21">
        <v>803742865</v>
      </c>
      <c r="L684" s="21">
        <v>742695837</v>
      </c>
      <c r="M684" s="21">
        <v>0</v>
      </c>
      <c r="N684" s="16">
        <f t="shared" si="136"/>
        <v>742695837</v>
      </c>
      <c r="O684" s="21">
        <v>0</v>
      </c>
      <c r="P684" s="21">
        <v>0</v>
      </c>
      <c r="Q684" s="21">
        <v>0</v>
      </c>
      <c r="R684" s="21">
        <v>671388179.65999997</v>
      </c>
      <c r="S684" s="21">
        <v>671388179.65999997</v>
      </c>
      <c r="T684" s="21">
        <v>71307657.340000004</v>
      </c>
      <c r="U684" s="21">
        <v>71307657.340000004</v>
      </c>
      <c r="V684" s="21">
        <v>0</v>
      </c>
      <c r="W684" s="17">
        <f t="shared" si="137"/>
        <v>71307657.340000004</v>
      </c>
      <c r="X684" s="18">
        <f t="shared" si="130"/>
        <v>0.90398807454201469</v>
      </c>
      <c r="Y684" s="18">
        <f t="shared" si="131"/>
        <v>0.90398807454201469</v>
      </c>
      <c r="Z684" s="18">
        <f t="shared" si="132"/>
        <v>0</v>
      </c>
      <c r="AA684" s="18">
        <f t="shared" si="133"/>
        <v>0.90398807454201469</v>
      </c>
    </row>
    <row r="685" spans="1:27" hidden="1" outlineLevel="4" x14ac:dyDescent="0.35">
      <c r="A685" s="14" t="s">
        <v>379</v>
      </c>
      <c r="B685" s="14" t="s">
        <v>454</v>
      </c>
      <c r="C685" s="14" t="s">
        <v>30</v>
      </c>
      <c r="D685" s="14" t="s">
        <v>47</v>
      </c>
      <c r="E685" s="14" t="s">
        <v>32</v>
      </c>
      <c r="F685" s="14" t="s">
        <v>33</v>
      </c>
      <c r="G685" s="14" t="s">
        <v>34</v>
      </c>
      <c r="H685" s="14" t="s">
        <v>455</v>
      </c>
      <c r="I685" s="14" t="s">
        <v>30</v>
      </c>
      <c r="J685" s="20" t="s">
        <v>385</v>
      </c>
      <c r="K685" s="21">
        <v>0</v>
      </c>
      <c r="L685" s="21">
        <v>6525584222</v>
      </c>
      <c r="M685" s="21">
        <v>0</v>
      </c>
      <c r="N685" s="16">
        <f t="shared" si="136"/>
        <v>6525584222</v>
      </c>
      <c r="O685" s="21">
        <v>0</v>
      </c>
      <c r="P685" s="21">
        <v>0</v>
      </c>
      <c r="Q685" s="21">
        <v>0</v>
      </c>
      <c r="R685" s="21">
        <v>6252584222</v>
      </c>
      <c r="S685" s="21">
        <v>6252584222</v>
      </c>
      <c r="T685" s="21">
        <v>273000000</v>
      </c>
      <c r="U685" s="21">
        <v>273000000</v>
      </c>
      <c r="V685" s="21">
        <v>0</v>
      </c>
      <c r="W685" s="17">
        <f t="shared" si="137"/>
        <v>273000000</v>
      </c>
      <c r="X685" s="18">
        <f t="shared" si="130"/>
        <v>0.95816466530619238</v>
      </c>
      <c r="Y685" s="18">
        <f t="shared" si="131"/>
        <v>0.95816466530619238</v>
      </c>
      <c r="Z685" s="18">
        <f t="shared" si="132"/>
        <v>0</v>
      </c>
      <c r="AA685" s="18">
        <f t="shared" si="133"/>
        <v>0.95816466530619238</v>
      </c>
    </row>
    <row r="686" spans="1:27" hidden="1" outlineLevel="4" x14ac:dyDescent="0.35">
      <c r="A686" s="14" t="s">
        <v>379</v>
      </c>
      <c r="B686" s="14" t="s">
        <v>454</v>
      </c>
      <c r="C686" s="14" t="s">
        <v>30</v>
      </c>
      <c r="D686" s="14" t="s">
        <v>47</v>
      </c>
      <c r="E686" s="14" t="s">
        <v>32</v>
      </c>
      <c r="F686" s="14" t="s">
        <v>104</v>
      </c>
      <c r="G686" s="14" t="s">
        <v>34</v>
      </c>
      <c r="H686" s="14" t="s">
        <v>455</v>
      </c>
      <c r="I686" s="14" t="s">
        <v>30</v>
      </c>
      <c r="J686" s="20" t="s">
        <v>48</v>
      </c>
      <c r="K686" s="21">
        <v>9710819839</v>
      </c>
      <c r="L686" s="21">
        <v>4229993467.0999999</v>
      </c>
      <c r="M686" s="21">
        <v>0</v>
      </c>
      <c r="N686" s="16">
        <f t="shared" si="136"/>
        <v>4229993467.0999999</v>
      </c>
      <c r="O686" s="21">
        <v>0</v>
      </c>
      <c r="P686" s="21">
        <v>0</v>
      </c>
      <c r="Q686" s="21">
        <v>0</v>
      </c>
      <c r="R686" s="21">
        <v>-6012509219.6899996</v>
      </c>
      <c r="S686" s="21">
        <v>-6012509219.6899996</v>
      </c>
      <c r="T686" s="21">
        <v>10242502686.790001</v>
      </c>
      <c r="U686" s="21">
        <v>10242502686.790001</v>
      </c>
      <c r="V686" s="21">
        <v>0</v>
      </c>
      <c r="W686" s="17">
        <f t="shared" si="137"/>
        <v>10242502686.790001</v>
      </c>
      <c r="X686" s="18">
        <f t="shared" si="130"/>
        <v>-1.4213991738885727</v>
      </c>
      <c r="Y686" s="18">
        <f t="shared" si="131"/>
        <v>-1.4213991738885727</v>
      </c>
      <c r="Z686" s="18">
        <f t="shared" si="132"/>
        <v>0</v>
      </c>
      <c r="AA686" s="18">
        <f t="shared" si="133"/>
        <v>-1.4213991738885727</v>
      </c>
    </row>
    <row r="687" spans="1:27" hidden="1" outlineLevel="4" x14ac:dyDescent="0.35">
      <c r="A687" s="14" t="s">
        <v>379</v>
      </c>
      <c r="B687" s="14" t="s">
        <v>454</v>
      </c>
      <c r="C687" s="14" t="s">
        <v>30</v>
      </c>
      <c r="D687" s="14" t="s">
        <v>49</v>
      </c>
      <c r="E687" s="14" t="s">
        <v>32</v>
      </c>
      <c r="F687" s="14" t="s">
        <v>33</v>
      </c>
      <c r="G687" s="14" t="s">
        <v>34</v>
      </c>
      <c r="H687" s="14" t="s">
        <v>455</v>
      </c>
      <c r="I687" s="14" t="s">
        <v>30</v>
      </c>
      <c r="J687" s="20" t="s">
        <v>386</v>
      </c>
      <c r="K687" s="21">
        <v>0</v>
      </c>
      <c r="L687" s="21">
        <v>15000000</v>
      </c>
      <c r="M687" s="21">
        <v>0</v>
      </c>
      <c r="N687" s="16">
        <f t="shared" si="136"/>
        <v>15000000</v>
      </c>
      <c r="O687" s="21">
        <v>0</v>
      </c>
      <c r="P687" s="21">
        <v>0</v>
      </c>
      <c r="Q687" s="21">
        <v>0</v>
      </c>
      <c r="R687" s="21">
        <v>15000000</v>
      </c>
      <c r="S687" s="21">
        <v>15000000</v>
      </c>
      <c r="T687" s="21">
        <v>0</v>
      </c>
      <c r="U687" s="21">
        <v>0</v>
      </c>
      <c r="V687" s="21">
        <v>0</v>
      </c>
      <c r="W687" s="17">
        <f t="shared" si="137"/>
        <v>0</v>
      </c>
      <c r="X687" s="18">
        <f t="shared" si="130"/>
        <v>1</v>
      </c>
      <c r="Y687" s="18">
        <f t="shared" si="131"/>
        <v>1</v>
      </c>
      <c r="Z687" s="18">
        <f t="shared" si="132"/>
        <v>0</v>
      </c>
      <c r="AA687" s="18">
        <f t="shared" si="133"/>
        <v>1</v>
      </c>
    </row>
    <row r="688" spans="1:27" hidden="1" outlineLevel="4" x14ac:dyDescent="0.35">
      <c r="A688" s="14" t="s">
        <v>379</v>
      </c>
      <c r="B688" s="14" t="s">
        <v>454</v>
      </c>
      <c r="C688" s="14" t="s">
        <v>30</v>
      </c>
      <c r="D688" s="14" t="s">
        <v>49</v>
      </c>
      <c r="E688" s="14" t="s">
        <v>32</v>
      </c>
      <c r="F688" s="14" t="s">
        <v>104</v>
      </c>
      <c r="G688" s="14" t="s">
        <v>34</v>
      </c>
      <c r="H688" s="14" t="s">
        <v>455</v>
      </c>
      <c r="I688" s="14" t="s">
        <v>30</v>
      </c>
      <c r="J688" s="20" t="s">
        <v>50</v>
      </c>
      <c r="K688" s="21">
        <v>8627459091</v>
      </c>
      <c r="L688" s="21">
        <v>9253228271</v>
      </c>
      <c r="M688" s="21">
        <v>0</v>
      </c>
      <c r="N688" s="16">
        <f t="shared" si="136"/>
        <v>9253228271</v>
      </c>
      <c r="O688" s="21">
        <v>0</v>
      </c>
      <c r="P688" s="21">
        <v>225000.01</v>
      </c>
      <c r="Q688" s="21">
        <v>0</v>
      </c>
      <c r="R688" s="21">
        <v>9225126882.7900009</v>
      </c>
      <c r="S688" s="21">
        <v>9225126882.7900009</v>
      </c>
      <c r="T688" s="21">
        <v>27876388.199999999</v>
      </c>
      <c r="U688" s="21">
        <v>27876388.199999999</v>
      </c>
      <c r="V688" s="21">
        <v>0</v>
      </c>
      <c r="W688" s="17">
        <f t="shared" si="137"/>
        <v>27876388.199999999</v>
      </c>
      <c r="X688" s="18">
        <f t="shared" si="130"/>
        <v>0.99696307198017908</v>
      </c>
      <c r="Y688" s="18">
        <f t="shared" si="131"/>
        <v>0.99696307198017908</v>
      </c>
      <c r="Z688" s="18">
        <f t="shared" si="132"/>
        <v>2.4315839122348182E-5</v>
      </c>
      <c r="AA688" s="18">
        <f t="shared" si="133"/>
        <v>0.99698738781930141</v>
      </c>
    </row>
    <row r="689" spans="1:27" hidden="1" outlineLevel="4" x14ac:dyDescent="0.35">
      <c r="A689" s="14" t="s">
        <v>379</v>
      </c>
      <c r="B689" s="14" t="s">
        <v>454</v>
      </c>
      <c r="C689" s="14" t="s">
        <v>30</v>
      </c>
      <c r="D689" s="14" t="s">
        <v>51</v>
      </c>
      <c r="E689" s="14" t="s">
        <v>32</v>
      </c>
      <c r="F689" s="14" t="s">
        <v>33</v>
      </c>
      <c r="G689" s="14" t="s">
        <v>34</v>
      </c>
      <c r="H689" s="14" t="s">
        <v>455</v>
      </c>
      <c r="I689" s="14" t="s">
        <v>30</v>
      </c>
      <c r="J689" s="20" t="s">
        <v>387</v>
      </c>
      <c r="K689" s="21">
        <v>0</v>
      </c>
      <c r="L689" s="21">
        <v>93000000</v>
      </c>
      <c r="M689" s="21">
        <v>0</v>
      </c>
      <c r="N689" s="16">
        <f t="shared" si="136"/>
        <v>93000000</v>
      </c>
      <c r="O689" s="21">
        <v>0</v>
      </c>
      <c r="P689" s="21">
        <v>0</v>
      </c>
      <c r="Q689" s="21">
        <v>0</v>
      </c>
      <c r="R689" s="21">
        <v>93000000</v>
      </c>
      <c r="S689" s="21">
        <v>93000000</v>
      </c>
      <c r="T689" s="21">
        <v>0</v>
      </c>
      <c r="U689" s="21">
        <v>0</v>
      </c>
      <c r="V689" s="21">
        <v>0</v>
      </c>
      <c r="W689" s="17">
        <f t="shared" si="137"/>
        <v>0</v>
      </c>
      <c r="X689" s="18">
        <f t="shared" si="130"/>
        <v>1</v>
      </c>
      <c r="Y689" s="18">
        <f t="shared" si="131"/>
        <v>1</v>
      </c>
      <c r="Z689" s="18">
        <f t="shared" si="132"/>
        <v>0</v>
      </c>
      <c r="AA689" s="18">
        <f t="shared" si="133"/>
        <v>1</v>
      </c>
    </row>
    <row r="690" spans="1:27" hidden="1" outlineLevel="4" x14ac:dyDescent="0.35">
      <c r="A690" s="14" t="s">
        <v>379</v>
      </c>
      <c r="B690" s="14" t="s">
        <v>454</v>
      </c>
      <c r="C690" s="14" t="s">
        <v>30</v>
      </c>
      <c r="D690" s="14" t="s">
        <v>51</v>
      </c>
      <c r="E690" s="14" t="s">
        <v>32</v>
      </c>
      <c r="F690" s="14" t="s">
        <v>104</v>
      </c>
      <c r="G690" s="14" t="s">
        <v>34</v>
      </c>
      <c r="H690" s="14" t="s">
        <v>455</v>
      </c>
      <c r="I690" s="14" t="s">
        <v>30</v>
      </c>
      <c r="J690" s="20" t="s">
        <v>52</v>
      </c>
      <c r="K690" s="21">
        <v>18177153935</v>
      </c>
      <c r="L690" s="21">
        <v>20865461004</v>
      </c>
      <c r="M690" s="21">
        <v>0</v>
      </c>
      <c r="N690" s="16">
        <f t="shared" si="136"/>
        <v>20865461004</v>
      </c>
      <c r="O690" s="21">
        <v>0</v>
      </c>
      <c r="P690" s="21">
        <v>0</v>
      </c>
      <c r="Q690" s="21">
        <v>0</v>
      </c>
      <c r="R690" s="21">
        <v>18859608492.16</v>
      </c>
      <c r="S690" s="21">
        <v>18859608492.16</v>
      </c>
      <c r="T690" s="21">
        <v>2005852511.8399999</v>
      </c>
      <c r="U690" s="21">
        <v>2005852511.8399999</v>
      </c>
      <c r="V690" s="21">
        <v>0</v>
      </c>
      <c r="W690" s="17">
        <f t="shared" si="137"/>
        <v>2005852511.8399999</v>
      </c>
      <c r="X690" s="18">
        <f t="shared" si="130"/>
        <v>0.90386732833482708</v>
      </c>
      <c r="Y690" s="18">
        <f t="shared" si="131"/>
        <v>0.90386732833482708</v>
      </c>
      <c r="Z690" s="18">
        <f t="shared" si="132"/>
        <v>0</v>
      </c>
      <c r="AA690" s="18">
        <f t="shared" si="133"/>
        <v>0.90386732833482708</v>
      </c>
    </row>
    <row r="691" spans="1:27" hidden="1" outlineLevel="4" x14ac:dyDescent="0.35">
      <c r="A691" s="14" t="s">
        <v>379</v>
      </c>
      <c r="B691" s="14" t="s">
        <v>454</v>
      </c>
      <c r="C691" s="14" t="s">
        <v>30</v>
      </c>
      <c r="D691" s="14" t="s">
        <v>53</v>
      </c>
      <c r="E691" s="14" t="s">
        <v>54</v>
      </c>
      <c r="F691" s="14" t="s">
        <v>33</v>
      </c>
      <c r="G691" s="14" t="s">
        <v>55</v>
      </c>
      <c r="H691" s="14" t="s">
        <v>455</v>
      </c>
      <c r="I691" s="14" t="s">
        <v>30</v>
      </c>
      <c r="J691" s="20" t="s">
        <v>56</v>
      </c>
      <c r="K691" s="21">
        <v>9927030290</v>
      </c>
      <c r="L691" s="21">
        <v>10793830400.92</v>
      </c>
      <c r="M691" s="21">
        <v>0</v>
      </c>
      <c r="N691" s="16">
        <f t="shared" si="136"/>
        <v>10793830400.92</v>
      </c>
      <c r="O691" s="21">
        <v>0</v>
      </c>
      <c r="P691" s="21">
        <v>50507616.920000002</v>
      </c>
      <c r="Q691" s="21">
        <v>0</v>
      </c>
      <c r="R691" s="21">
        <v>10743322784</v>
      </c>
      <c r="S691" s="21">
        <v>10743322784</v>
      </c>
      <c r="T691" s="21">
        <v>0</v>
      </c>
      <c r="U691" s="21">
        <v>0</v>
      </c>
      <c r="V691" s="21">
        <v>0</v>
      </c>
      <c r="W691" s="17">
        <f t="shared" si="137"/>
        <v>0</v>
      </c>
      <c r="X691" s="18">
        <f t="shared" si="130"/>
        <v>0.9953206957081987</v>
      </c>
      <c r="Y691" s="18">
        <f t="shared" si="131"/>
        <v>0.9953206957081987</v>
      </c>
      <c r="Z691" s="18">
        <f t="shared" si="132"/>
        <v>4.679304291801272E-3</v>
      </c>
      <c r="AA691" s="18">
        <f t="shared" si="133"/>
        <v>1</v>
      </c>
    </row>
    <row r="692" spans="1:27" hidden="1" outlineLevel="4" x14ac:dyDescent="0.35">
      <c r="A692" s="14" t="s">
        <v>379</v>
      </c>
      <c r="B692" s="14" t="s">
        <v>454</v>
      </c>
      <c r="C692" s="14" t="s">
        <v>30</v>
      </c>
      <c r="D692" s="14" t="s">
        <v>53</v>
      </c>
      <c r="E692" s="14" t="s">
        <v>54</v>
      </c>
      <c r="F692" s="14" t="s">
        <v>104</v>
      </c>
      <c r="G692" s="14" t="s">
        <v>55</v>
      </c>
      <c r="H692" s="14" t="s">
        <v>455</v>
      </c>
      <c r="I692" s="14" t="s">
        <v>30</v>
      </c>
      <c r="J692" s="20" t="s">
        <v>397</v>
      </c>
      <c r="K692" s="21">
        <v>0</v>
      </c>
      <c r="L692" s="21">
        <v>1033751359</v>
      </c>
      <c r="M692" s="21">
        <v>0</v>
      </c>
      <c r="N692" s="16">
        <f t="shared" si="136"/>
        <v>1033751359</v>
      </c>
      <c r="O692" s="21">
        <v>0</v>
      </c>
      <c r="P692" s="21">
        <v>1033751359</v>
      </c>
      <c r="Q692" s="21">
        <v>0</v>
      </c>
      <c r="R692" s="21">
        <v>0</v>
      </c>
      <c r="S692" s="21">
        <v>0</v>
      </c>
      <c r="T692" s="21">
        <v>0</v>
      </c>
      <c r="U692" s="21">
        <v>0</v>
      </c>
      <c r="V692" s="21">
        <v>0</v>
      </c>
      <c r="W692" s="17">
        <f t="shared" si="137"/>
        <v>0</v>
      </c>
      <c r="X692" s="18">
        <f t="shared" si="130"/>
        <v>0</v>
      </c>
      <c r="Y692" s="18">
        <f t="shared" si="131"/>
        <v>0</v>
      </c>
      <c r="Z692" s="18">
        <f t="shared" si="132"/>
        <v>1</v>
      </c>
      <c r="AA692" s="18">
        <f t="shared" si="133"/>
        <v>1</v>
      </c>
    </row>
    <row r="693" spans="1:27" hidden="1" outlineLevel="4" x14ac:dyDescent="0.35">
      <c r="A693" s="14" t="s">
        <v>379</v>
      </c>
      <c r="B693" s="14" t="s">
        <v>454</v>
      </c>
      <c r="C693" s="14" t="s">
        <v>30</v>
      </c>
      <c r="D693" s="14" t="s">
        <v>57</v>
      </c>
      <c r="E693" s="14" t="s">
        <v>54</v>
      </c>
      <c r="F693" s="14" t="s">
        <v>33</v>
      </c>
      <c r="G693" s="14" t="s">
        <v>55</v>
      </c>
      <c r="H693" s="14" t="s">
        <v>455</v>
      </c>
      <c r="I693" s="14" t="s">
        <v>30</v>
      </c>
      <c r="J693" s="20" t="s">
        <v>58</v>
      </c>
      <c r="K693" s="21">
        <v>546306076</v>
      </c>
      <c r="L693" s="21">
        <v>588362229.26999998</v>
      </c>
      <c r="M693" s="21">
        <v>0</v>
      </c>
      <c r="N693" s="16">
        <f t="shared" si="136"/>
        <v>588362229.26999998</v>
      </c>
      <c r="O693" s="21">
        <v>0</v>
      </c>
      <c r="P693" s="21">
        <v>7527766.2699999996</v>
      </c>
      <c r="Q693" s="21">
        <v>0</v>
      </c>
      <c r="R693" s="21">
        <v>580834463</v>
      </c>
      <c r="S693" s="21">
        <v>580834463</v>
      </c>
      <c r="T693" s="21">
        <v>0</v>
      </c>
      <c r="U693" s="21">
        <v>0</v>
      </c>
      <c r="V693" s="21">
        <v>0</v>
      </c>
      <c r="W693" s="17">
        <f t="shared" si="137"/>
        <v>0</v>
      </c>
      <c r="X693" s="18">
        <f t="shared" si="130"/>
        <v>0.98720555825050171</v>
      </c>
      <c r="Y693" s="18">
        <f t="shared" si="131"/>
        <v>0.98720555825050171</v>
      </c>
      <c r="Z693" s="18">
        <f t="shared" si="132"/>
        <v>1.2794441749498335E-2</v>
      </c>
      <c r="AA693" s="18">
        <f t="shared" si="133"/>
        <v>1</v>
      </c>
    </row>
    <row r="694" spans="1:27" hidden="1" outlineLevel="4" x14ac:dyDescent="0.35">
      <c r="A694" s="14" t="s">
        <v>379</v>
      </c>
      <c r="B694" s="14" t="s">
        <v>454</v>
      </c>
      <c r="C694" s="14" t="s">
        <v>30</v>
      </c>
      <c r="D694" s="14" t="s">
        <v>57</v>
      </c>
      <c r="E694" s="14" t="s">
        <v>54</v>
      </c>
      <c r="F694" s="14" t="s">
        <v>104</v>
      </c>
      <c r="G694" s="14" t="s">
        <v>55</v>
      </c>
      <c r="H694" s="14" t="s">
        <v>455</v>
      </c>
      <c r="I694" s="14" t="s">
        <v>30</v>
      </c>
      <c r="J694" s="20" t="s">
        <v>398</v>
      </c>
      <c r="K694" s="21">
        <v>0</v>
      </c>
      <c r="L694" s="21">
        <v>51521724</v>
      </c>
      <c r="M694" s="21">
        <v>0</v>
      </c>
      <c r="N694" s="16">
        <f t="shared" si="136"/>
        <v>51521724</v>
      </c>
      <c r="O694" s="21">
        <v>0</v>
      </c>
      <c r="P694" s="21">
        <v>51521724</v>
      </c>
      <c r="Q694" s="21">
        <v>0</v>
      </c>
      <c r="R694" s="21">
        <v>0</v>
      </c>
      <c r="S694" s="21">
        <v>0</v>
      </c>
      <c r="T694" s="21">
        <v>0</v>
      </c>
      <c r="U694" s="21">
        <v>0</v>
      </c>
      <c r="V694" s="21">
        <v>0</v>
      </c>
      <c r="W694" s="17">
        <f t="shared" si="137"/>
        <v>0</v>
      </c>
      <c r="X694" s="18">
        <f t="shared" si="130"/>
        <v>0</v>
      </c>
      <c r="Y694" s="18">
        <f t="shared" si="131"/>
        <v>0</v>
      </c>
      <c r="Z694" s="18">
        <f t="shared" si="132"/>
        <v>1</v>
      </c>
      <c r="AA694" s="18">
        <f t="shared" si="133"/>
        <v>1</v>
      </c>
    </row>
    <row r="695" spans="1:27" hidden="1" outlineLevel="4" x14ac:dyDescent="0.35">
      <c r="A695" s="14" t="s">
        <v>379</v>
      </c>
      <c r="B695" s="14" t="s">
        <v>454</v>
      </c>
      <c r="C695" s="14" t="s">
        <v>30</v>
      </c>
      <c r="D695" s="14" t="s">
        <v>59</v>
      </c>
      <c r="E695" s="14" t="s">
        <v>54</v>
      </c>
      <c r="F695" s="14" t="s">
        <v>33</v>
      </c>
      <c r="G695" s="14" t="s">
        <v>55</v>
      </c>
      <c r="H695" s="14" t="s">
        <v>455</v>
      </c>
      <c r="I695" s="14" t="s">
        <v>30</v>
      </c>
      <c r="J695" s="20" t="s">
        <v>60</v>
      </c>
      <c r="K695" s="21">
        <v>356872124</v>
      </c>
      <c r="L695" s="21">
        <v>329985331.29000002</v>
      </c>
      <c r="M695" s="21">
        <v>0</v>
      </c>
      <c r="N695" s="16">
        <f t="shared" si="136"/>
        <v>329985331.29000002</v>
      </c>
      <c r="O695" s="21">
        <v>0</v>
      </c>
      <c r="P695" s="21">
        <v>75118396.290000007</v>
      </c>
      <c r="Q695" s="21">
        <v>0</v>
      </c>
      <c r="R695" s="21">
        <v>254866935</v>
      </c>
      <c r="S695" s="21">
        <v>254866935</v>
      </c>
      <c r="T695" s="21">
        <v>0</v>
      </c>
      <c r="U695" s="21">
        <v>0</v>
      </c>
      <c r="V695" s="21">
        <v>0</v>
      </c>
      <c r="W695" s="17">
        <f t="shared" si="137"/>
        <v>0</v>
      </c>
      <c r="X695" s="18">
        <f t="shared" si="130"/>
        <v>0.77235837727591605</v>
      </c>
      <c r="Y695" s="18">
        <f t="shared" si="131"/>
        <v>0.77235837727591605</v>
      </c>
      <c r="Z695" s="18">
        <f t="shared" si="132"/>
        <v>0.22764162272408386</v>
      </c>
      <c r="AA695" s="18">
        <f t="shared" si="133"/>
        <v>0.99999999999999989</v>
      </c>
    </row>
    <row r="696" spans="1:27" hidden="1" outlineLevel="4" x14ac:dyDescent="0.35">
      <c r="A696" s="14" t="s">
        <v>379</v>
      </c>
      <c r="B696" s="14" t="s">
        <v>454</v>
      </c>
      <c r="C696" s="14" t="s">
        <v>30</v>
      </c>
      <c r="D696" s="14" t="s">
        <v>61</v>
      </c>
      <c r="E696" s="14" t="s">
        <v>54</v>
      </c>
      <c r="F696" s="14" t="s">
        <v>33</v>
      </c>
      <c r="G696" s="14" t="s">
        <v>55</v>
      </c>
      <c r="H696" s="14" t="s">
        <v>455</v>
      </c>
      <c r="I696" s="14" t="s">
        <v>30</v>
      </c>
      <c r="J696" s="20" t="s">
        <v>62</v>
      </c>
      <c r="K696" s="21">
        <v>3277836422</v>
      </c>
      <c r="L696" s="21">
        <v>3514873291.2399998</v>
      </c>
      <c r="M696" s="21">
        <v>0</v>
      </c>
      <c r="N696" s="16">
        <f t="shared" si="136"/>
        <v>3514873291.2399998</v>
      </c>
      <c r="O696" s="21">
        <v>0</v>
      </c>
      <c r="P696" s="21">
        <v>33260482.239999998</v>
      </c>
      <c r="Q696" s="21">
        <v>0</v>
      </c>
      <c r="R696" s="21">
        <v>3481612809</v>
      </c>
      <c r="S696" s="21">
        <v>3481612809</v>
      </c>
      <c r="T696" s="21">
        <v>0</v>
      </c>
      <c r="U696" s="21">
        <v>0</v>
      </c>
      <c r="V696" s="21">
        <v>0</v>
      </c>
      <c r="W696" s="17">
        <f t="shared" si="137"/>
        <v>0</v>
      </c>
      <c r="X696" s="18">
        <f t="shared" si="130"/>
        <v>0.99053721728094901</v>
      </c>
      <c r="Y696" s="18">
        <f t="shared" si="131"/>
        <v>0.99053721728094901</v>
      </c>
      <c r="Z696" s="18">
        <f t="shared" si="132"/>
        <v>9.4627827190510612E-3</v>
      </c>
      <c r="AA696" s="18">
        <f t="shared" si="133"/>
        <v>1</v>
      </c>
    </row>
    <row r="697" spans="1:27" hidden="1" outlineLevel="4" x14ac:dyDescent="0.35">
      <c r="A697" s="14" t="s">
        <v>379</v>
      </c>
      <c r="B697" s="14" t="s">
        <v>454</v>
      </c>
      <c r="C697" s="14" t="s">
        <v>30</v>
      </c>
      <c r="D697" s="14" t="s">
        <v>61</v>
      </c>
      <c r="E697" s="14" t="s">
        <v>54</v>
      </c>
      <c r="F697" s="14" t="s">
        <v>104</v>
      </c>
      <c r="G697" s="14" t="s">
        <v>55</v>
      </c>
      <c r="H697" s="14" t="s">
        <v>455</v>
      </c>
      <c r="I697" s="14" t="s">
        <v>30</v>
      </c>
      <c r="J697" s="20" t="s">
        <v>397</v>
      </c>
      <c r="K697" s="21">
        <v>0</v>
      </c>
      <c r="L697" s="21">
        <v>313955422</v>
      </c>
      <c r="M697" s="21">
        <v>0</v>
      </c>
      <c r="N697" s="16">
        <f t="shared" si="136"/>
        <v>313955422</v>
      </c>
      <c r="O697" s="21">
        <v>0</v>
      </c>
      <c r="P697" s="21">
        <v>313955422</v>
      </c>
      <c r="Q697" s="21">
        <v>0</v>
      </c>
      <c r="R697" s="21">
        <v>0</v>
      </c>
      <c r="S697" s="21">
        <v>0</v>
      </c>
      <c r="T697" s="21">
        <v>0</v>
      </c>
      <c r="U697" s="21">
        <v>0</v>
      </c>
      <c r="V697" s="21">
        <v>0</v>
      </c>
      <c r="W697" s="17">
        <f t="shared" si="137"/>
        <v>0</v>
      </c>
      <c r="X697" s="18">
        <f t="shared" si="130"/>
        <v>0</v>
      </c>
      <c r="Y697" s="18">
        <f t="shared" si="131"/>
        <v>0</v>
      </c>
      <c r="Z697" s="18">
        <f t="shared" si="132"/>
        <v>1</v>
      </c>
      <c r="AA697" s="18">
        <f t="shared" si="133"/>
        <v>1</v>
      </c>
    </row>
    <row r="698" spans="1:27" hidden="1" outlineLevel="4" x14ac:dyDescent="0.35">
      <c r="A698" s="14" t="s">
        <v>379</v>
      </c>
      <c r="B698" s="14" t="s">
        <v>454</v>
      </c>
      <c r="C698" s="14" t="s">
        <v>30</v>
      </c>
      <c r="D698" s="14" t="s">
        <v>63</v>
      </c>
      <c r="E698" s="14" t="s">
        <v>54</v>
      </c>
      <c r="F698" s="14" t="s">
        <v>33</v>
      </c>
      <c r="G698" s="14" t="s">
        <v>55</v>
      </c>
      <c r="H698" s="14" t="s">
        <v>455</v>
      </c>
      <c r="I698" s="14" t="s">
        <v>30</v>
      </c>
      <c r="J698" s="20" t="s">
        <v>64</v>
      </c>
      <c r="K698" s="21">
        <v>1638918214</v>
      </c>
      <c r="L698" s="21">
        <v>1761338062.4400001</v>
      </c>
      <c r="M698" s="21">
        <v>0</v>
      </c>
      <c r="N698" s="16">
        <f t="shared" si="136"/>
        <v>1761338062.4400001</v>
      </c>
      <c r="O698" s="21">
        <v>0</v>
      </c>
      <c r="P698" s="21">
        <v>18322801.440000001</v>
      </c>
      <c r="Q698" s="21">
        <v>0</v>
      </c>
      <c r="R698" s="21">
        <v>1743015261</v>
      </c>
      <c r="S698" s="21">
        <v>1743015261</v>
      </c>
      <c r="T698" s="21">
        <v>0</v>
      </c>
      <c r="U698" s="21">
        <v>0</v>
      </c>
      <c r="V698" s="21">
        <v>0</v>
      </c>
      <c r="W698" s="17">
        <f t="shared" si="137"/>
        <v>0</v>
      </c>
      <c r="X698" s="18">
        <f t="shared" si="130"/>
        <v>0.98959722620504931</v>
      </c>
      <c r="Y698" s="18">
        <f t="shared" si="131"/>
        <v>0.98959722620504931</v>
      </c>
      <c r="Z698" s="18">
        <f t="shared" si="132"/>
        <v>1.040277379495066E-2</v>
      </c>
      <c r="AA698" s="18">
        <f t="shared" si="133"/>
        <v>1</v>
      </c>
    </row>
    <row r="699" spans="1:27" hidden="1" outlineLevel="4" x14ac:dyDescent="0.35">
      <c r="A699" s="14" t="s">
        <v>379</v>
      </c>
      <c r="B699" s="14" t="s">
        <v>454</v>
      </c>
      <c r="C699" s="14" t="s">
        <v>30</v>
      </c>
      <c r="D699" s="14" t="s">
        <v>63</v>
      </c>
      <c r="E699" s="14" t="s">
        <v>54</v>
      </c>
      <c r="F699" s="14" t="s">
        <v>104</v>
      </c>
      <c r="G699" s="14" t="s">
        <v>55</v>
      </c>
      <c r="H699" s="14" t="s">
        <v>455</v>
      </c>
      <c r="I699" s="14" t="s">
        <v>30</v>
      </c>
      <c r="J699" s="20" t="s">
        <v>397</v>
      </c>
      <c r="K699" s="21">
        <v>0</v>
      </c>
      <c r="L699" s="21">
        <v>156693955</v>
      </c>
      <c r="M699" s="21">
        <v>0</v>
      </c>
      <c r="N699" s="16">
        <f t="shared" si="136"/>
        <v>156693955</v>
      </c>
      <c r="O699" s="21">
        <v>0</v>
      </c>
      <c r="P699" s="21">
        <v>156693955</v>
      </c>
      <c r="Q699" s="21">
        <v>0</v>
      </c>
      <c r="R699" s="21">
        <v>0</v>
      </c>
      <c r="S699" s="21">
        <v>0</v>
      </c>
      <c r="T699" s="21">
        <v>0</v>
      </c>
      <c r="U699" s="21">
        <v>0</v>
      </c>
      <c r="V699" s="21">
        <v>0</v>
      </c>
      <c r="W699" s="17">
        <f t="shared" si="137"/>
        <v>0</v>
      </c>
      <c r="X699" s="18">
        <f t="shared" si="130"/>
        <v>0</v>
      </c>
      <c r="Y699" s="18">
        <f t="shared" si="131"/>
        <v>0</v>
      </c>
      <c r="Z699" s="18">
        <f t="shared" si="132"/>
        <v>1</v>
      </c>
      <c r="AA699" s="18">
        <f t="shared" si="133"/>
        <v>1</v>
      </c>
    </row>
    <row r="700" spans="1:27" hidden="1" outlineLevel="4" x14ac:dyDescent="0.35">
      <c r="A700" s="14" t="s">
        <v>379</v>
      </c>
      <c r="B700" s="14" t="s">
        <v>454</v>
      </c>
      <c r="C700" s="14" t="s">
        <v>30</v>
      </c>
      <c r="D700" s="14" t="s">
        <v>65</v>
      </c>
      <c r="E700" s="14" t="s">
        <v>54</v>
      </c>
      <c r="F700" s="14" t="s">
        <v>33</v>
      </c>
      <c r="G700" s="14" t="s">
        <v>55</v>
      </c>
      <c r="H700" s="14" t="s">
        <v>455</v>
      </c>
      <c r="I700" s="14" t="s">
        <v>30</v>
      </c>
      <c r="J700" s="20" t="s">
        <v>66</v>
      </c>
      <c r="K700" s="21">
        <v>5787756992</v>
      </c>
      <c r="L700" s="21">
        <v>6361360371.2600002</v>
      </c>
      <c r="M700" s="21">
        <v>0</v>
      </c>
      <c r="N700" s="16">
        <f t="shared" si="136"/>
        <v>6361360371.2600002</v>
      </c>
      <c r="O700" s="21">
        <v>0</v>
      </c>
      <c r="P700" s="21">
        <v>0</v>
      </c>
      <c r="Q700" s="21">
        <v>0</v>
      </c>
      <c r="R700" s="21">
        <v>5789766551.4499998</v>
      </c>
      <c r="S700" s="21">
        <v>5789766551.4499998</v>
      </c>
      <c r="T700" s="21">
        <v>571593819.80999994</v>
      </c>
      <c r="U700" s="21">
        <v>571593819.80999994</v>
      </c>
      <c r="V700" s="21">
        <v>0</v>
      </c>
      <c r="W700" s="17">
        <f t="shared" si="137"/>
        <v>571593819.80999994</v>
      </c>
      <c r="X700" s="18">
        <f t="shared" si="130"/>
        <v>0.91014597720443491</v>
      </c>
      <c r="Y700" s="18">
        <f t="shared" si="131"/>
        <v>0.91014597720443491</v>
      </c>
      <c r="Z700" s="18">
        <f t="shared" si="132"/>
        <v>0</v>
      </c>
      <c r="AA700" s="18">
        <f t="shared" si="133"/>
        <v>0.91014597720443491</v>
      </c>
    </row>
    <row r="701" spans="1:27" hidden="1" outlineLevel="3" x14ac:dyDescent="0.35">
      <c r="A701" s="35"/>
      <c r="B701" s="37"/>
      <c r="C701" s="36" t="s">
        <v>491</v>
      </c>
      <c r="D701" s="37"/>
      <c r="E701" s="37"/>
      <c r="F701" s="37"/>
      <c r="G701" s="37"/>
      <c r="H701" s="37"/>
      <c r="I701" s="37"/>
      <c r="J701" s="38"/>
      <c r="K701" s="39">
        <f t="shared" ref="K701:W701" si="141">SUBTOTAL(9,K678:K700)</f>
        <v>147703918654</v>
      </c>
      <c r="L701" s="39">
        <f t="shared" si="141"/>
        <v>163794672311.52002</v>
      </c>
      <c r="M701" s="39">
        <f t="shared" si="141"/>
        <v>0</v>
      </c>
      <c r="N701" s="39">
        <f t="shared" si="141"/>
        <v>163794672311.52002</v>
      </c>
      <c r="O701" s="39">
        <f t="shared" si="141"/>
        <v>0</v>
      </c>
      <c r="P701" s="39">
        <f t="shared" si="141"/>
        <v>1796525264.23</v>
      </c>
      <c r="Q701" s="39">
        <f t="shared" si="141"/>
        <v>0</v>
      </c>
      <c r="R701" s="39">
        <f t="shared" si="141"/>
        <v>139599120038.25003</v>
      </c>
      <c r="S701" s="39">
        <f t="shared" si="141"/>
        <v>139599120038.25003</v>
      </c>
      <c r="T701" s="39">
        <f t="shared" si="141"/>
        <v>22399027009.040005</v>
      </c>
      <c r="U701" s="39">
        <f t="shared" si="141"/>
        <v>22399027009.040005</v>
      </c>
      <c r="V701" s="39">
        <f t="shared" si="141"/>
        <v>0</v>
      </c>
      <c r="W701" s="40">
        <f t="shared" si="141"/>
        <v>22399027009.040005</v>
      </c>
      <c r="X701" s="41">
        <f t="shared" si="130"/>
        <v>0.85228120101945304</v>
      </c>
      <c r="Y701" s="41">
        <f t="shared" si="131"/>
        <v>0.85228120101945304</v>
      </c>
      <c r="Z701" s="41">
        <f t="shared" si="132"/>
        <v>1.0968154451404867E-2</v>
      </c>
      <c r="AA701" s="41">
        <f t="shared" si="133"/>
        <v>0.8632493554708579</v>
      </c>
    </row>
    <row r="702" spans="1:27" hidden="1" outlineLevel="4" x14ac:dyDescent="0.35">
      <c r="A702" s="14" t="s">
        <v>379</v>
      </c>
      <c r="B702" s="14" t="s">
        <v>454</v>
      </c>
      <c r="C702" s="14" t="s">
        <v>67</v>
      </c>
      <c r="D702" s="14" t="s">
        <v>79</v>
      </c>
      <c r="E702" s="14" t="s">
        <v>32</v>
      </c>
      <c r="F702" s="14" t="s">
        <v>33</v>
      </c>
      <c r="G702" s="14" t="s">
        <v>69</v>
      </c>
      <c r="H702" s="14" t="s">
        <v>35</v>
      </c>
      <c r="I702" s="14" t="s">
        <v>30</v>
      </c>
      <c r="J702" s="20" t="s">
        <v>456</v>
      </c>
      <c r="K702" s="21">
        <v>0</v>
      </c>
      <c r="L702" s="21">
        <v>16185457</v>
      </c>
      <c r="M702" s="21">
        <v>0</v>
      </c>
      <c r="N702" s="16">
        <f t="shared" si="136"/>
        <v>16185457</v>
      </c>
      <c r="O702" s="21">
        <v>0</v>
      </c>
      <c r="P702" s="21">
        <v>3658753</v>
      </c>
      <c r="Q702" s="21">
        <v>0</v>
      </c>
      <c r="R702" s="21">
        <v>1082180</v>
      </c>
      <c r="S702" s="21">
        <v>1082180</v>
      </c>
      <c r="T702" s="21">
        <v>3984094</v>
      </c>
      <c r="U702" s="21">
        <v>11444524</v>
      </c>
      <c r="V702" s="21">
        <v>3821184</v>
      </c>
      <c r="W702" s="17">
        <f t="shared" si="137"/>
        <v>11444524</v>
      </c>
      <c r="X702" s="18">
        <f t="shared" si="130"/>
        <v>6.6861256991384302E-2</v>
      </c>
      <c r="Y702" s="18">
        <f t="shared" si="131"/>
        <v>6.6861256991384302E-2</v>
      </c>
      <c r="Z702" s="18">
        <f t="shared" si="132"/>
        <v>0.22605188101886775</v>
      </c>
      <c r="AA702" s="18">
        <f t="shared" si="133"/>
        <v>0.29291313801025204</v>
      </c>
    </row>
    <row r="703" spans="1:27" hidden="1" outlineLevel="4" x14ac:dyDescent="0.35">
      <c r="A703" s="14" t="s">
        <v>379</v>
      </c>
      <c r="B703" s="14" t="s">
        <v>454</v>
      </c>
      <c r="C703" s="14" t="s">
        <v>67</v>
      </c>
      <c r="D703" s="14" t="s">
        <v>81</v>
      </c>
      <c r="E703" s="14" t="s">
        <v>32</v>
      </c>
      <c r="F703" s="14" t="s">
        <v>33</v>
      </c>
      <c r="G703" s="14" t="s">
        <v>69</v>
      </c>
      <c r="H703" s="14" t="s">
        <v>455</v>
      </c>
      <c r="I703" s="14" t="s">
        <v>30</v>
      </c>
      <c r="J703" s="20" t="s">
        <v>457</v>
      </c>
      <c r="K703" s="21">
        <v>44315050</v>
      </c>
      <c r="L703" s="21">
        <v>28129593</v>
      </c>
      <c r="M703" s="21">
        <v>0</v>
      </c>
      <c r="N703" s="16">
        <f t="shared" si="136"/>
        <v>28129593</v>
      </c>
      <c r="O703" s="21">
        <v>0</v>
      </c>
      <c r="P703" s="21">
        <v>4437458</v>
      </c>
      <c r="Q703" s="21">
        <v>0</v>
      </c>
      <c r="R703" s="21">
        <v>14788610</v>
      </c>
      <c r="S703" s="21">
        <v>14788610</v>
      </c>
      <c r="T703" s="21">
        <v>1576835</v>
      </c>
      <c r="U703" s="21">
        <v>8903525</v>
      </c>
      <c r="V703" s="21">
        <v>0</v>
      </c>
      <c r="W703" s="17">
        <f t="shared" si="137"/>
        <v>8903525</v>
      </c>
      <c r="X703" s="18">
        <f t="shared" si="130"/>
        <v>0.52573138900374417</v>
      </c>
      <c r="Y703" s="18">
        <f t="shared" si="131"/>
        <v>0.52573138900374417</v>
      </c>
      <c r="Z703" s="18">
        <f t="shared" si="132"/>
        <v>0.15775052273241208</v>
      </c>
      <c r="AA703" s="18">
        <f t="shared" si="133"/>
        <v>0.68348191173615624</v>
      </c>
    </row>
    <row r="704" spans="1:27" hidden="1" outlineLevel="4" x14ac:dyDescent="0.35">
      <c r="A704" s="14" t="s">
        <v>379</v>
      </c>
      <c r="B704" s="14" t="s">
        <v>454</v>
      </c>
      <c r="C704" s="14" t="s">
        <v>67</v>
      </c>
      <c r="D704" s="14" t="s">
        <v>93</v>
      </c>
      <c r="E704" s="14" t="s">
        <v>32</v>
      </c>
      <c r="F704" s="14" t="s">
        <v>33</v>
      </c>
      <c r="G704" s="14" t="s">
        <v>69</v>
      </c>
      <c r="H704" s="14" t="s">
        <v>455</v>
      </c>
      <c r="I704" s="14" t="s">
        <v>30</v>
      </c>
      <c r="J704" s="20" t="s">
        <v>94</v>
      </c>
      <c r="K704" s="21">
        <v>0</v>
      </c>
      <c r="L704" s="21">
        <v>198545551.55000001</v>
      </c>
      <c r="M704" s="21">
        <v>0</v>
      </c>
      <c r="N704" s="16">
        <f t="shared" si="136"/>
        <v>198545551.55000001</v>
      </c>
      <c r="O704" s="21">
        <v>0</v>
      </c>
      <c r="P704" s="21">
        <v>0</v>
      </c>
      <c r="Q704" s="21">
        <v>0</v>
      </c>
      <c r="R704" s="21">
        <v>0</v>
      </c>
      <c r="S704" s="21">
        <v>0</v>
      </c>
      <c r="T704" s="21">
        <v>198545551.55000001</v>
      </c>
      <c r="U704" s="21">
        <v>198545551.55000001</v>
      </c>
      <c r="V704" s="21">
        <v>0</v>
      </c>
      <c r="W704" s="17">
        <f t="shared" si="137"/>
        <v>198545551.55000001</v>
      </c>
      <c r="X704" s="18">
        <f t="shared" si="130"/>
        <v>0</v>
      </c>
      <c r="Y704" s="18">
        <f t="shared" si="131"/>
        <v>0</v>
      </c>
      <c r="Z704" s="18">
        <f t="shared" si="132"/>
        <v>0</v>
      </c>
      <c r="AA704" s="18">
        <f t="shared" si="133"/>
        <v>0</v>
      </c>
    </row>
    <row r="705" spans="1:27" hidden="1" outlineLevel="3" x14ac:dyDescent="0.35">
      <c r="A705" s="35"/>
      <c r="B705" s="37"/>
      <c r="C705" s="36" t="s">
        <v>492</v>
      </c>
      <c r="D705" s="37"/>
      <c r="E705" s="37"/>
      <c r="F705" s="37"/>
      <c r="G705" s="37"/>
      <c r="H705" s="37"/>
      <c r="I705" s="37"/>
      <c r="J705" s="38"/>
      <c r="K705" s="39">
        <f t="shared" ref="K705:W705" si="142">SUBTOTAL(9,K702:K704)</f>
        <v>44315050</v>
      </c>
      <c r="L705" s="39">
        <f t="shared" si="142"/>
        <v>242860601.55000001</v>
      </c>
      <c r="M705" s="39">
        <f t="shared" si="142"/>
        <v>0</v>
      </c>
      <c r="N705" s="39">
        <f t="shared" si="142"/>
        <v>242860601.55000001</v>
      </c>
      <c r="O705" s="39">
        <f t="shared" si="142"/>
        <v>0</v>
      </c>
      <c r="P705" s="39">
        <f t="shared" si="142"/>
        <v>8096211</v>
      </c>
      <c r="Q705" s="39">
        <f t="shared" si="142"/>
        <v>0</v>
      </c>
      <c r="R705" s="39">
        <f t="shared" si="142"/>
        <v>15870790</v>
      </c>
      <c r="S705" s="39">
        <f t="shared" si="142"/>
        <v>15870790</v>
      </c>
      <c r="T705" s="39">
        <f t="shared" si="142"/>
        <v>204106480.55000001</v>
      </c>
      <c r="U705" s="39">
        <f t="shared" si="142"/>
        <v>218893600.55000001</v>
      </c>
      <c r="V705" s="39">
        <f t="shared" si="142"/>
        <v>3821184</v>
      </c>
      <c r="W705" s="40">
        <f t="shared" si="142"/>
        <v>218893600.55000001</v>
      </c>
      <c r="X705" s="41">
        <f t="shared" si="130"/>
        <v>6.5349381079962979E-2</v>
      </c>
      <c r="Y705" s="41">
        <f t="shared" si="131"/>
        <v>6.5349381079962979E-2</v>
      </c>
      <c r="Z705" s="41">
        <f t="shared" si="132"/>
        <v>3.333686463892397E-2</v>
      </c>
      <c r="AA705" s="41">
        <f t="shared" si="133"/>
        <v>9.8686245718886956E-2</v>
      </c>
    </row>
    <row r="706" spans="1:27" hidden="1" outlineLevel="4" x14ac:dyDescent="0.35">
      <c r="A706" s="14" t="s">
        <v>379</v>
      </c>
      <c r="B706" s="14" t="s">
        <v>454</v>
      </c>
      <c r="C706" s="14" t="s">
        <v>116</v>
      </c>
      <c r="D706" s="14" t="s">
        <v>117</v>
      </c>
      <c r="E706" s="14" t="s">
        <v>54</v>
      </c>
      <c r="F706" s="14" t="s">
        <v>33</v>
      </c>
      <c r="G706" s="14" t="s">
        <v>118</v>
      </c>
      <c r="H706" s="14" t="s">
        <v>455</v>
      </c>
      <c r="I706" s="14" t="s">
        <v>30</v>
      </c>
      <c r="J706" s="20" t="s">
        <v>119</v>
      </c>
      <c r="K706" s="21">
        <v>103374398</v>
      </c>
      <c r="L706" s="21">
        <v>103406864.34</v>
      </c>
      <c r="M706" s="21">
        <v>-15000000</v>
      </c>
      <c r="N706" s="16">
        <f t="shared" si="136"/>
        <v>103406864.34</v>
      </c>
      <c r="O706" s="21">
        <v>0</v>
      </c>
      <c r="P706" s="21">
        <v>15040194.449999999</v>
      </c>
      <c r="Q706" s="21">
        <v>0</v>
      </c>
      <c r="R706" s="21">
        <v>73366669.890000001</v>
      </c>
      <c r="S706" s="21">
        <v>73366669.890000001</v>
      </c>
      <c r="T706" s="21">
        <v>0</v>
      </c>
      <c r="U706" s="21">
        <v>15000000</v>
      </c>
      <c r="V706" s="21">
        <v>0</v>
      </c>
      <c r="W706" s="17">
        <f t="shared" si="137"/>
        <v>15000000</v>
      </c>
      <c r="X706" s="18">
        <f t="shared" si="130"/>
        <v>0.7094951612571061</v>
      </c>
      <c r="Y706" s="18">
        <f t="shared" si="131"/>
        <v>0.7094951612571061</v>
      </c>
      <c r="Z706" s="18">
        <f t="shared" si="132"/>
        <v>0.14544677034735429</v>
      </c>
      <c r="AA706" s="18">
        <f t="shared" si="133"/>
        <v>0.85494193160446041</v>
      </c>
    </row>
    <row r="707" spans="1:27" hidden="1" outlineLevel="4" x14ac:dyDescent="0.35">
      <c r="A707" s="14" t="s">
        <v>379</v>
      </c>
      <c r="B707" s="14" t="s">
        <v>454</v>
      </c>
      <c r="C707" s="14" t="s">
        <v>116</v>
      </c>
      <c r="D707" s="14" t="s">
        <v>117</v>
      </c>
      <c r="E707" s="14" t="s">
        <v>458</v>
      </c>
      <c r="F707" s="14" t="s">
        <v>33</v>
      </c>
      <c r="G707" s="14" t="s">
        <v>118</v>
      </c>
      <c r="H707" s="14" t="s">
        <v>455</v>
      </c>
      <c r="I707" s="14" t="s">
        <v>30</v>
      </c>
      <c r="J707" s="20" t="s">
        <v>459</v>
      </c>
      <c r="K707" s="21">
        <v>263994208</v>
      </c>
      <c r="L707" s="21">
        <v>263994208</v>
      </c>
      <c r="M707" s="21">
        <v>0</v>
      </c>
      <c r="N707" s="16">
        <f t="shared" si="136"/>
        <v>263994208</v>
      </c>
      <c r="O707" s="21">
        <v>0</v>
      </c>
      <c r="P707" s="21">
        <v>215221317</v>
      </c>
      <c r="Q707" s="21">
        <v>0</v>
      </c>
      <c r="R707" s="21">
        <v>48772891</v>
      </c>
      <c r="S707" s="21">
        <v>48772891</v>
      </c>
      <c r="T707" s="21">
        <v>0</v>
      </c>
      <c r="U707" s="21">
        <v>0</v>
      </c>
      <c r="V707" s="21">
        <v>0</v>
      </c>
      <c r="W707" s="17">
        <f t="shared" si="137"/>
        <v>0</v>
      </c>
      <c r="X707" s="18">
        <f t="shared" si="130"/>
        <v>0.1847498525422194</v>
      </c>
      <c r="Y707" s="18">
        <f t="shared" si="131"/>
        <v>0.1847498525422194</v>
      </c>
      <c r="Z707" s="18">
        <f t="shared" si="132"/>
        <v>0.81525014745778057</v>
      </c>
      <c r="AA707" s="18">
        <f t="shared" si="133"/>
        <v>1</v>
      </c>
    </row>
    <row r="708" spans="1:27" hidden="1" outlineLevel="4" x14ac:dyDescent="0.35">
      <c r="A708" s="14" t="s">
        <v>379</v>
      </c>
      <c r="B708" s="14" t="s">
        <v>454</v>
      </c>
      <c r="C708" s="14" t="s">
        <v>116</v>
      </c>
      <c r="D708" s="14" t="s">
        <v>117</v>
      </c>
      <c r="E708" s="14" t="s">
        <v>120</v>
      </c>
      <c r="F708" s="14" t="s">
        <v>33</v>
      </c>
      <c r="G708" s="14" t="s">
        <v>118</v>
      </c>
      <c r="H708" s="14" t="s">
        <v>455</v>
      </c>
      <c r="I708" s="14" t="s">
        <v>30</v>
      </c>
      <c r="J708" s="20" t="s">
        <v>121</v>
      </c>
      <c r="K708" s="21">
        <v>273153041</v>
      </c>
      <c r="L708" s="21">
        <v>348232654.54000002</v>
      </c>
      <c r="M708" s="21">
        <v>0</v>
      </c>
      <c r="N708" s="16">
        <f t="shared" si="136"/>
        <v>348232654.54000002</v>
      </c>
      <c r="O708" s="21">
        <v>0</v>
      </c>
      <c r="P708" s="21">
        <v>58059160.560000002</v>
      </c>
      <c r="Q708" s="21">
        <v>0</v>
      </c>
      <c r="R708" s="21">
        <v>290173493.98000002</v>
      </c>
      <c r="S708" s="21">
        <v>290173493.98000002</v>
      </c>
      <c r="T708" s="21">
        <v>0</v>
      </c>
      <c r="U708" s="21">
        <v>0</v>
      </c>
      <c r="V708" s="21">
        <v>0</v>
      </c>
      <c r="W708" s="17">
        <f t="shared" si="137"/>
        <v>0</v>
      </c>
      <c r="X708" s="18">
        <f t="shared" ref="X708:X761" si="143">+IF(L708=0,0,R708/L708)</f>
        <v>0.8332747954476194</v>
      </c>
      <c r="Y708" s="18">
        <f t="shared" ref="Y708:Y761" si="144">+IF(N708=0,0,R708/N708)</f>
        <v>0.8332747954476194</v>
      </c>
      <c r="Z708" s="18">
        <f t="shared" ref="Z708:Z761" si="145">+IF(N708=0,0,(O708+P708+Q708)/N708)</f>
        <v>0.16672520455238063</v>
      </c>
      <c r="AA708" s="18">
        <f t="shared" ref="AA708:AA761" si="146">+Y708+Z708</f>
        <v>1</v>
      </c>
    </row>
    <row r="709" spans="1:27" hidden="1" outlineLevel="4" x14ac:dyDescent="0.35">
      <c r="A709" s="14" t="s">
        <v>379</v>
      </c>
      <c r="B709" s="14" t="s">
        <v>454</v>
      </c>
      <c r="C709" s="14" t="s">
        <v>116</v>
      </c>
      <c r="D709" s="14" t="s">
        <v>117</v>
      </c>
      <c r="E709" s="14" t="s">
        <v>122</v>
      </c>
      <c r="F709" s="14" t="s">
        <v>33</v>
      </c>
      <c r="G709" s="14" t="s">
        <v>118</v>
      </c>
      <c r="H709" s="14" t="s">
        <v>455</v>
      </c>
      <c r="I709" s="14" t="s">
        <v>30</v>
      </c>
      <c r="J709" s="20" t="s">
        <v>123</v>
      </c>
      <c r="K709" s="21">
        <v>1342214950</v>
      </c>
      <c r="L709" s="21">
        <v>1342675590.55</v>
      </c>
      <c r="M709" s="21">
        <v>0</v>
      </c>
      <c r="N709" s="16">
        <f t="shared" si="136"/>
        <v>1342675590.55</v>
      </c>
      <c r="O709" s="21">
        <v>0</v>
      </c>
      <c r="P709" s="21">
        <v>0</v>
      </c>
      <c r="Q709" s="21">
        <v>0</v>
      </c>
      <c r="R709" s="21">
        <v>1342675590.55</v>
      </c>
      <c r="S709" s="21">
        <v>1342675590.55</v>
      </c>
      <c r="T709" s="21">
        <v>0</v>
      </c>
      <c r="U709" s="21">
        <v>0</v>
      </c>
      <c r="V709" s="21">
        <v>0</v>
      </c>
      <c r="W709" s="17">
        <f t="shared" si="137"/>
        <v>0</v>
      </c>
      <c r="X709" s="18">
        <f t="shared" si="143"/>
        <v>1</v>
      </c>
      <c r="Y709" s="18">
        <f t="shared" si="144"/>
        <v>1</v>
      </c>
      <c r="Z709" s="18">
        <f t="shared" si="145"/>
        <v>0</v>
      </c>
      <c r="AA709" s="18">
        <f t="shared" si="146"/>
        <v>1</v>
      </c>
    </row>
    <row r="710" spans="1:27" hidden="1" outlineLevel="4" x14ac:dyDescent="0.35">
      <c r="A710" s="14" t="s">
        <v>379</v>
      </c>
      <c r="B710" s="14" t="s">
        <v>454</v>
      </c>
      <c r="C710" s="14" t="s">
        <v>116</v>
      </c>
      <c r="D710" s="14" t="s">
        <v>117</v>
      </c>
      <c r="E710" s="14" t="s">
        <v>292</v>
      </c>
      <c r="F710" s="14" t="s">
        <v>33</v>
      </c>
      <c r="G710" s="14" t="s">
        <v>118</v>
      </c>
      <c r="H710" s="14" t="s">
        <v>455</v>
      </c>
      <c r="I710" s="14" t="s">
        <v>30</v>
      </c>
      <c r="J710" s="20" t="s">
        <v>460</v>
      </c>
      <c r="K710" s="21">
        <v>1000000</v>
      </c>
      <c r="L710" s="21">
        <v>1000000</v>
      </c>
      <c r="M710" s="21">
        <v>0</v>
      </c>
      <c r="N710" s="16">
        <f t="shared" si="136"/>
        <v>1000000</v>
      </c>
      <c r="O710" s="21">
        <v>0</v>
      </c>
      <c r="P710" s="21">
        <v>1000000</v>
      </c>
      <c r="Q710" s="21">
        <v>0</v>
      </c>
      <c r="R710" s="21">
        <v>0</v>
      </c>
      <c r="S710" s="21">
        <v>0</v>
      </c>
      <c r="T710" s="21">
        <v>0</v>
      </c>
      <c r="U710" s="21">
        <v>0</v>
      </c>
      <c r="V710" s="21">
        <v>0</v>
      </c>
      <c r="W710" s="17">
        <f t="shared" si="137"/>
        <v>0</v>
      </c>
      <c r="X710" s="18">
        <f t="shared" si="143"/>
        <v>0</v>
      </c>
      <c r="Y710" s="18">
        <f t="shared" si="144"/>
        <v>0</v>
      </c>
      <c r="Z710" s="18">
        <f t="shared" si="145"/>
        <v>1</v>
      </c>
      <c r="AA710" s="18">
        <f t="shared" si="146"/>
        <v>1</v>
      </c>
    </row>
    <row r="711" spans="1:27" hidden="1" outlineLevel="4" x14ac:dyDescent="0.35">
      <c r="A711" s="14" t="s">
        <v>379</v>
      </c>
      <c r="B711" s="14" t="s">
        <v>454</v>
      </c>
      <c r="C711" s="14" t="s">
        <v>116</v>
      </c>
      <c r="D711" s="14" t="s">
        <v>117</v>
      </c>
      <c r="E711" s="14" t="s">
        <v>388</v>
      </c>
      <c r="F711" s="14" t="s">
        <v>33</v>
      </c>
      <c r="G711" s="14" t="s">
        <v>118</v>
      </c>
      <c r="H711" s="14" t="s">
        <v>455</v>
      </c>
      <c r="I711" s="14" t="s">
        <v>30</v>
      </c>
      <c r="J711" s="20" t="s">
        <v>461</v>
      </c>
      <c r="K711" s="21">
        <v>8396528</v>
      </c>
      <c r="L711" s="21">
        <v>8396528</v>
      </c>
      <c r="M711" s="21">
        <v>0</v>
      </c>
      <c r="N711" s="16">
        <f t="shared" si="136"/>
        <v>8396528</v>
      </c>
      <c r="O711" s="21">
        <v>0</v>
      </c>
      <c r="P711" s="21">
        <v>2099129</v>
      </c>
      <c r="Q711" s="21">
        <v>0</v>
      </c>
      <c r="R711" s="21">
        <v>6297399</v>
      </c>
      <c r="S711" s="21">
        <v>6297399</v>
      </c>
      <c r="T711" s="21">
        <v>0</v>
      </c>
      <c r="U711" s="21">
        <v>0</v>
      </c>
      <c r="V711" s="21">
        <v>0</v>
      </c>
      <c r="W711" s="17">
        <f t="shared" si="137"/>
        <v>0</v>
      </c>
      <c r="X711" s="18">
        <f t="shared" si="143"/>
        <v>0.75000035729053727</v>
      </c>
      <c r="Y711" s="18">
        <f t="shared" si="144"/>
        <v>0.75000035729053727</v>
      </c>
      <c r="Z711" s="18">
        <f t="shared" si="145"/>
        <v>0.24999964270946276</v>
      </c>
      <c r="AA711" s="18">
        <f t="shared" si="146"/>
        <v>1</v>
      </c>
    </row>
    <row r="712" spans="1:27" hidden="1" outlineLevel="4" x14ac:dyDescent="0.35">
      <c r="A712" s="14" t="s">
        <v>379</v>
      </c>
      <c r="B712" s="14" t="s">
        <v>454</v>
      </c>
      <c r="C712" s="14" t="s">
        <v>116</v>
      </c>
      <c r="D712" s="14" t="s">
        <v>117</v>
      </c>
      <c r="E712" s="14" t="s">
        <v>400</v>
      </c>
      <c r="F712" s="14" t="s">
        <v>33</v>
      </c>
      <c r="G712" s="14" t="s">
        <v>118</v>
      </c>
      <c r="H712" s="14" t="s">
        <v>455</v>
      </c>
      <c r="I712" s="14" t="s">
        <v>30</v>
      </c>
      <c r="J712" s="20" t="s">
        <v>462</v>
      </c>
      <c r="K712" s="21">
        <v>25421749</v>
      </c>
      <c r="L712" s="21">
        <v>25421749</v>
      </c>
      <c r="M712" s="21">
        <v>0</v>
      </c>
      <c r="N712" s="16">
        <f t="shared" si="136"/>
        <v>25421749</v>
      </c>
      <c r="O712" s="21">
        <v>0</v>
      </c>
      <c r="P712" s="21">
        <v>2594653.6800000002</v>
      </c>
      <c r="Q712" s="21">
        <v>0</v>
      </c>
      <c r="R712" s="21">
        <v>22827095.32</v>
      </c>
      <c r="S712" s="21">
        <v>22827095.32</v>
      </c>
      <c r="T712" s="21">
        <v>0</v>
      </c>
      <c r="U712" s="21">
        <v>0</v>
      </c>
      <c r="V712" s="21">
        <v>0</v>
      </c>
      <c r="W712" s="17">
        <f t="shared" si="137"/>
        <v>0</v>
      </c>
      <c r="X712" s="18">
        <f t="shared" si="143"/>
        <v>0.89793567389875495</v>
      </c>
      <c r="Y712" s="18">
        <f t="shared" si="144"/>
        <v>0.89793567389875495</v>
      </c>
      <c r="Z712" s="18">
        <f t="shared" si="145"/>
        <v>0.10206432610124505</v>
      </c>
      <c r="AA712" s="18">
        <f t="shared" si="146"/>
        <v>1</v>
      </c>
    </row>
    <row r="713" spans="1:27" hidden="1" outlineLevel="4" x14ac:dyDescent="0.35">
      <c r="A713" s="14" t="s">
        <v>379</v>
      </c>
      <c r="B713" s="14" t="s">
        <v>454</v>
      </c>
      <c r="C713" s="14" t="s">
        <v>116</v>
      </c>
      <c r="D713" s="14" t="s">
        <v>117</v>
      </c>
      <c r="E713" s="14" t="s">
        <v>129</v>
      </c>
      <c r="F713" s="14" t="s">
        <v>33</v>
      </c>
      <c r="G713" s="14" t="s">
        <v>118</v>
      </c>
      <c r="H713" s="14" t="s">
        <v>455</v>
      </c>
      <c r="I713" s="14" t="s">
        <v>30</v>
      </c>
      <c r="J713" s="20" t="s">
        <v>463</v>
      </c>
      <c r="K713" s="21">
        <v>558336</v>
      </c>
      <c r="L713" s="21">
        <v>558336</v>
      </c>
      <c r="M713" s="21">
        <v>0</v>
      </c>
      <c r="N713" s="16">
        <f t="shared" si="136"/>
        <v>558336</v>
      </c>
      <c r="O713" s="21">
        <v>0</v>
      </c>
      <c r="P713" s="21">
        <v>56986.19</v>
      </c>
      <c r="Q713" s="21">
        <v>0</v>
      </c>
      <c r="R713" s="21">
        <v>501349.81</v>
      </c>
      <c r="S713" s="21">
        <v>501349.81</v>
      </c>
      <c r="T713" s="21">
        <v>0</v>
      </c>
      <c r="U713" s="21">
        <v>0</v>
      </c>
      <c r="V713" s="21">
        <v>0</v>
      </c>
      <c r="W713" s="17">
        <f t="shared" si="137"/>
        <v>0</v>
      </c>
      <c r="X713" s="18">
        <f t="shared" si="143"/>
        <v>0.89793566956098114</v>
      </c>
      <c r="Y713" s="18">
        <f t="shared" si="144"/>
        <v>0.89793566956098114</v>
      </c>
      <c r="Z713" s="18">
        <f t="shared" si="145"/>
        <v>0.1020643304390188</v>
      </c>
      <c r="AA713" s="18">
        <f t="shared" si="146"/>
        <v>1</v>
      </c>
    </row>
    <row r="714" spans="1:27" hidden="1" outlineLevel="4" x14ac:dyDescent="0.35">
      <c r="A714" s="14" t="s">
        <v>379</v>
      </c>
      <c r="B714" s="14" t="s">
        <v>454</v>
      </c>
      <c r="C714" s="14" t="s">
        <v>116</v>
      </c>
      <c r="D714" s="14" t="s">
        <v>158</v>
      </c>
      <c r="E714" s="14" t="s">
        <v>32</v>
      </c>
      <c r="F714" s="14" t="s">
        <v>33</v>
      </c>
      <c r="G714" s="14" t="s">
        <v>159</v>
      </c>
      <c r="H714" s="14" t="s">
        <v>455</v>
      </c>
      <c r="I714" s="14" t="s">
        <v>30</v>
      </c>
      <c r="J714" s="20" t="s">
        <v>160</v>
      </c>
      <c r="K714" s="21">
        <v>1941967678</v>
      </c>
      <c r="L714" s="21">
        <v>287017678</v>
      </c>
      <c r="M714" s="21">
        <v>-136000000</v>
      </c>
      <c r="N714" s="16">
        <f t="shared" si="136"/>
        <v>287017678</v>
      </c>
      <c r="O714" s="21">
        <v>0</v>
      </c>
      <c r="P714" s="21">
        <v>0</v>
      </c>
      <c r="Q714" s="21">
        <v>0</v>
      </c>
      <c r="R714" s="21">
        <v>121428369.92</v>
      </c>
      <c r="S714" s="21">
        <v>121428369.92</v>
      </c>
      <c r="T714" s="21">
        <v>29589308.079999998</v>
      </c>
      <c r="U714" s="21">
        <v>165589308.08000001</v>
      </c>
      <c r="V714" s="21">
        <v>0</v>
      </c>
      <c r="W714" s="17">
        <f t="shared" si="137"/>
        <v>165589308.08000001</v>
      </c>
      <c r="X714" s="18">
        <f t="shared" si="143"/>
        <v>0.42306930627457728</v>
      </c>
      <c r="Y714" s="18">
        <f t="shared" si="144"/>
        <v>0.42306930627457728</v>
      </c>
      <c r="Z714" s="18">
        <f t="shared" si="145"/>
        <v>0</v>
      </c>
      <c r="AA714" s="18">
        <f t="shared" si="146"/>
        <v>0.42306930627457728</v>
      </c>
    </row>
    <row r="715" spans="1:27" hidden="1" outlineLevel="4" x14ac:dyDescent="0.35">
      <c r="A715" s="14" t="s">
        <v>379</v>
      </c>
      <c r="B715" s="14" t="s">
        <v>454</v>
      </c>
      <c r="C715" s="14" t="s">
        <v>116</v>
      </c>
      <c r="D715" s="14" t="s">
        <v>305</v>
      </c>
      <c r="E715" s="14" t="s">
        <v>120</v>
      </c>
      <c r="F715" s="14" t="s">
        <v>33</v>
      </c>
      <c r="G715" s="14" t="s">
        <v>159</v>
      </c>
      <c r="H715" s="14" t="s">
        <v>455</v>
      </c>
      <c r="I715" s="14" t="s">
        <v>30</v>
      </c>
      <c r="J715" s="20" t="s">
        <v>464</v>
      </c>
      <c r="K715" s="21">
        <v>173000000</v>
      </c>
      <c r="L715" s="21">
        <v>173000000</v>
      </c>
      <c r="M715" s="21">
        <v>0</v>
      </c>
      <c r="N715" s="16">
        <f t="shared" si="136"/>
        <v>173000000</v>
      </c>
      <c r="O715" s="21">
        <v>0</v>
      </c>
      <c r="P715" s="21">
        <v>22911864.23</v>
      </c>
      <c r="Q715" s="21">
        <v>0</v>
      </c>
      <c r="R715" s="21">
        <v>150088135.77000001</v>
      </c>
      <c r="S715" s="21">
        <v>139465364.58000001</v>
      </c>
      <c r="T715" s="21">
        <v>0</v>
      </c>
      <c r="U715" s="21">
        <v>0</v>
      </c>
      <c r="V715" s="21">
        <v>0</v>
      </c>
      <c r="W715" s="17">
        <f t="shared" si="137"/>
        <v>0</v>
      </c>
      <c r="X715" s="18">
        <f t="shared" si="143"/>
        <v>0.86756147843930642</v>
      </c>
      <c r="Y715" s="18">
        <f t="shared" si="144"/>
        <v>0.86756147843930642</v>
      </c>
      <c r="Z715" s="18">
        <f t="shared" si="145"/>
        <v>0.13243852156069363</v>
      </c>
      <c r="AA715" s="18">
        <f t="shared" si="146"/>
        <v>1</v>
      </c>
    </row>
    <row r="716" spans="1:27" hidden="1" outlineLevel="4" x14ac:dyDescent="0.35">
      <c r="A716" s="14" t="s">
        <v>379</v>
      </c>
      <c r="B716" s="14" t="s">
        <v>454</v>
      </c>
      <c r="C716" s="14" t="s">
        <v>116</v>
      </c>
      <c r="D716" s="14" t="s">
        <v>161</v>
      </c>
      <c r="E716" s="14" t="s">
        <v>120</v>
      </c>
      <c r="F716" s="14" t="s">
        <v>33</v>
      </c>
      <c r="G716" s="14" t="s">
        <v>159</v>
      </c>
      <c r="H716" s="14" t="s">
        <v>455</v>
      </c>
      <c r="I716" s="14" t="s">
        <v>30</v>
      </c>
      <c r="J716" s="20" t="s">
        <v>465</v>
      </c>
      <c r="K716" s="21">
        <v>74100000</v>
      </c>
      <c r="L716" s="21">
        <v>74100000</v>
      </c>
      <c r="M716" s="21">
        <v>0</v>
      </c>
      <c r="N716" s="16">
        <f t="shared" si="136"/>
        <v>74100000</v>
      </c>
      <c r="O716" s="21">
        <v>0</v>
      </c>
      <c r="P716" s="21">
        <v>14363679.1</v>
      </c>
      <c r="Q716" s="21">
        <v>0</v>
      </c>
      <c r="R716" s="21">
        <v>59736320.899999999</v>
      </c>
      <c r="S716" s="21">
        <v>59736320.899999999</v>
      </c>
      <c r="T716" s="21">
        <v>0</v>
      </c>
      <c r="U716" s="21">
        <v>0</v>
      </c>
      <c r="V716" s="21">
        <v>0</v>
      </c>
      <c r="W716" s="17">
        <f t="shared" si="137"/>
        <v>0</v>
      </c>
      <c r="X716" s="18">
        <f t="shared" si="143"/>
        <v>0.80615817678812418</v>
      </c>
      <c r="Y716" s="18">
        <f t="shared" si="144"/>
        <v>0.80615817678812418</v>
      </c>
      <c r="Z716" s="18">
        <f t="shared" si="145"/>
        <v>0.19384182321187585</v>
      </c>
      <c r="AA716" s="18">
        <f t="shared" si="146"/>
        <v>1</v>
      </c>
    </row>
    <row r="717" spans="1:27" hidden="1" outlineLevel="4" x14ac:dyDescent="0.35">
      <c r="A717" s="14" t="s">
        <v>379</v>
      </c>
      <c r="B717" s="14" t="s">
        <v>454</v>
      </c>
      <c r="C717" s="14" t="s">
        <v>116</v>
      </c>
      <c r="D717" s="14" t="s">
        <v>277</v>
      </c>
      <c r="E717" s="14" t="s">
        <v>32</v>
      </c>
      <c r="F717" s="14" t="s">
        <v>33</v>
      </c>
      <c r="G717" s="14" t="s">
        <v>159</v>
      </c>
      <c r="H717" s="14" t="s">
        <v>455</v>
      </c>
      <c r="I717" s="14" t="s">
        <v>30</v>
      </c>
      <c r="J717" s="20" t="s">
        <v>391</v>
      </c>
      <c r="K717" s="21">
        <v>480000</v>
      </c>
      <c r="L717" s="21">
        <v>480000</v>
      </c>
      <c r="M717" s="21">
        <v>0</v>
      </c>
      <c r="N717" s="16">
        <f t="shared" si="136"/>
        <v>480000</v>
      </c>
      <c r="O717" s="21">
        <v>0</v>
      </c>
      <c r="P717" s="21">
        <v>264147.61</v>
      </c>
      <c r="Q717" s="21">
        <v>0</v>
      </c>
      <c r="R717" s="21">
        <v>215852.39</v>
      </c>
      <c r="S717" s="21">
        <v>215852.39</v>
      </c>
      <c r="T717" s="21">
        <v>0</v>
      </c>
      <c r="U717" s="21">
        <v>0</v>
      </c>
      <c r="V717" s="21">
        <v>0</v>
      </c>
      <c r="W717" s="17">
        <f t="shared" si="137"/>
        <v>0</v>
      </c>
      <c r="X717" s="18">
        <f t="shared" si="143"/>
        <v>0.44969247916666671</v>
      </c>
      <c r="Y717" s="18">
        <f t="shared" si="144"/>
        <v>0.44969247916666671</v>
      </c>
      <c r="Z717" s="18">
        <f t="shared" si="145"/>
        <v>0.55030752083333334</v>
      </c>
      <c r="AA717" s="18">
        <f t="shared" si="146"/>
        <v>1</v>
      </c>
    </row>
    <row r="718" spans="1:27" hidden="1" outlineLevel="3" x14ac:dyDescent="0.35">
      <c r="A718" s="35"/>
      <c r="B718" s="37"/>
      <c r="C718" s="36" t="s">
        <v>495</v>
      </c>
      <c r="D718" s="37"/>
      <c r="E718" s="37"/>
      <c r="F718" s="37"/>
      <c r="G718" s="37"/>
      <c r="H718" s="37"/>
      <c r="I718" s="37"/>
      <c r="J718" s="38"/>
      <c r="K718" s="39">
        <f t="shared" ref="K718:W718" si="147">SUBTOTAL(9,K706:K717)</f>
        <v>4207660888</v>
      </c>
      <c r="L718" s="39">
        <f t="shared" si="147"/>
        <v>2628283608.4300003</v>
      </c>
      <c r="M718" s="39">
        <f t="shared" si="147"/>
        <v>-151000000</v>
      </c>
      <c r="N718" s="39">
        <f t="shared" si="147"/>
        <v>2628283608.4300003</v>
      </c>
      <c r="O718" s="39">
        <f t="shared" si="147"/>
        <v>0</v>
      </c>
      <c r="P718" s="39">
        <f t="shared" si="147"/>
        <v>331611131.82000005</v>
      </c>
      <c r="Q718" s="39">
        <f t="shared" si="147"/>
        <v>0</v>
      </c>
      <c r="R718" s="39">
        <f t="shared" si="147"/>
        <v>2116083168.5300002</v>
      </c>
      <c r="S718" s="39">
        <f t="shared" si="147"/>
        <v>2105460397.3400002</v>
      </c>
      <c r="T718" s="39">
        <f t="shared" si="147"/>
        <v>29589308.079999998</v>
      </c>
      <c r="U718" s="39">
        <f t="shared" si="147"/>
        <v>180589308.08000001</v>
      </c>
      <c r="V718" s="39">
        <f t="shared" si="147"/>
        <v>0</v>
      </c>
      <c r="W718" s="40">
        <f t="shared" si="147"/>
        <v>180589308.08000001</v>
      </c>
      <c r="X718" s="41">
        <f t="shared" si="143"/>
        <v>0.80511979823746571</v>
      </c>
      <c r="Y718" s="41">
        <f t="shared" si="144"/>
        <v>0.80511979823746571</v>
      </c>
      <c r="Z718" s="41">
        <f t="shared" si="145"/>
        <v>0.12617022407946579</v>
      </c>
      <c r="AA718" s="41">
        <f t="shared" si="146"/>
        <v>0.93129002231693148</v>
      </c>
    </row>
    <row r="719" spans="1:27" hidden="1" outlineLevel="4" x14ac:dyDescent="0.35">
      <c r="A719" s="14" t="s">
        <v>379</v>
      </c>
      <c r="B719" s="14" t="s">
        <v>454</v>
      </c>
      <c r="C719" s="14" t="s">
        <v>182</v>
      </c>
      <c r="D719" s="14" t="s">
        <v>183</v>
      </c>
      <c r="E719" s="14" t="s">
        <v>124</v>
      </c>
      <c r="F719" s="14" t="s">
        <v>444</v>
      </c>
      <c r="G719" s="14" t="s">
        <v>184</v>
      </c>
      <c r="H719" s="14" t="s">
        <v>455</v>
      </c>
      <c r="I719" s="14" t="s">
        <v>30</v>
      </c>
      <c r="J719" s="20" t="s">
        <v>466</v>
      </c>
      <c r="K719" s="21">
        <v>908075351</v>
      </c>
      <c r="L719" s="21">
        <v>919333311</v>
      </c>
      <c r="M719" s="21">
        <v>0</v>
      </c>
      <c r="N719" s="16">
        <f t="shared" si="136"/>
        <v>919333311</v>
      </c>
      <c r="O719" s="21">
        <v>0</v>
      </c>
      <c r="P719" s="21">
        <v>447101047</v>
      </c>
      <c r="Q719" s="21">
        <v>0</v>
      </c>
      <c r="R719" s="21">
        <v>472232264</v>
      </c>
      <c r="S719" s="21">
        <v>472232264</v>
      </c>
      <c r="T719" s="21">
        <v>0</v>
      </c>
      <c r="U719" s="21">
        <v>0</v>
      </c>
      <c r="V719" s="21">
        <v>0</v>
      </c>
      <c r="W719" s="17">
        <f t="shared" si="137"/>
        <v>0</v>
      </c>
      <c r="X719" s="18">
        <f t="shared" si="143"/>
        <v>0.51366817491507166</v>
      </c>
      <c r="Y719" s="18">
        <f t="shared" si="144"/>
        <v>0.51366817491507166</v>
      </c>
      <c r="Z719" s="18">
        <f t="shared" si="145"/>
        <v>0.48633182508492834</v>
      </c>
      <c r="AA719" s="18">
        <f t="shared" si="146"/>
        <v>1</v>
      </c>
    </row>
    <row r="720" spans="1:27" hidden="1" outlineLevel="3" x14ac:dyDescent="0.35">
      <c r="A720" s="35"/>
      <c r="B720" s="37"/>
      <c r="C720" s="36" t="s">
        <v>496</v>
      </c>
      <c r="D720" s="37"/>
      <c r="E720" s="37"/>
      <c r="F720" s="37"/>
      <c r="G720" s="37"/>
      <c r="H720" s="37"/>
      <c r="I720" s="37"/>
      <c r="J720" s="38"/>
      <c r="K720" s="39">
        <f t="shared" ref="K720:W720" si="148">SUBTOTAL(9,K719:K719)</f>
        <v>908075351</v>
      </c>
      <c r="L720" s="39">
        <f t="shared" si="148"/>
        <v>919333311</v>
      </c>
      <c r="M720" s="39">
        <f t="shared" si="148"/>
        <v>0</v>
      </c>
      <c r="N720" s="39">
        <f t="shared" si="148"/>
        <v>919333311</v>
      </c>
      <c r="O720" s="39">
        <f t="shared" si="148"/>
        <v>0</v>
      </c>
      <c r="P720" s="39">
        <f t="shared" si="148"/>
        <v>447101047</v>
      </c>
      <c r="Q720" s="39">
        <f t="shared" si="148"/>
        <v>0</v>
      </c>
      <c r="R720" s="39">
        <f t="shared" si="148"/>
        <v>472232264</v>
      </c>
      <c r="S720" s="39">
        <f t="shared" si="148"/>
        <v>472232264</v>
      </c>
      <c r="T720" s="39">
        <f t="shared" si="148"/>
        <v>0</v>
      </c>
      <c r="U720" s="39">
        <f t="shared" si="148"/>
        <v>0</v>
      </c>
      <c r="V720" s="39">
        <f t="shared" si="148"/>
        <v>0</v>
      </c>
      <c r="W720" s="40">
        <f t="shared" si="148"/>
        <v>0</v>
      </c>
      <c r="X720" s="41">
        <f t="shared" si="143"/>
        <v>0.51366817491507166</v>
      </c>
      <c r="Y720" s="41">
        <f t="shared" si="144"/>
        <v>0.51366817491507166</v>
      </c>
      <c r="Z720" s="41">
        <f t="shared" si="145"/>
        <v>0.48633182508492834</v>
      </c>
      <c r="AA720" s="41">
        <f t="shared" si="146"/>
        <v>1</v>
      </c>
    </row>
    <row r="721" spans="1:27" outlineLevel="2" collapsed="1" x14ac:dyDescent="0.35">
      <c r="A721" s="28"/>
      <c r="B721" s="28" t="s">
        <v>489</v>
      </c>
      <c r="C721" s="28"/>
      <c r="D721" s="28"/>
      <c r="E721" s="28"/>
      <c r="F721" s="28"/>
      <c r="G721" s="28"/>
      <c r="H721" s="28"/>
      <c r="I721" s="28"/>
      <c r="J721" s="33"/>
      <c r="K721" s="34">
        <f t="shared" ref="K721:W721" si="149">SUBTOTAL(9,K678:K719)</f>
        <v>152863969943</v>
      </c>
      <c r="L721" s="34">
        <f t="shared" si="149"/>
        <v>167585149832.5</v>
      </c>
      <c r="M721" s="34">
        <f t="shared" si="149"/>
        <v>-151000000</v>
      </c>
      <c r="N721" s="30">
        <f t="shared" si="149"/>
        <v>167585149832.5</v>
      </c>
      <c r="O721" s="34">
        <f t="shared" si="149"/>
        <v>0</v>
      </c>
      <c r="P721" s="34">
        <f t="shared" si="149"/>
        <v>2583333654.0500002</v>
      </c>
      <c r="Q721" s="34">
        <f t="shared" si="149"/>
        <v>0</v>
      </c>
      <c r="R721" s="34">
        <f t="shared" si="149"/>
        <v>142203306260.78006</v>
      </c>
      <c r="S721" s="34">
        <f t="shared" si="149"/>
        <v>142192683489.59006</v>
      </c>
      <c r="T721" s="34">
        <f t="shared" si="149"/>
        <v>22632722797.670006</v>
      </c>
      <c r="U721" s="34">
        <f t="shared" si="149"/>
        <v>22798509917.670006</v>
      </c>
      <c r="V721" s="34">
        <f t="shared" si="149"/>
        <v>3821184</v>
      </c>
      <c r="W721" s="31">
        <f t="shared" si="149"/>
        <v>22798509917.670006</v>
      </c>
      <c r="X721" s="32">
        <f t="shared" si="143"/>
        <v>0.84854359949500968</v>
      </c>
      <c r="Y721" s="32">
        <f t="shared" si="144"/>
        <v>0.84854359949500968</v>
      </c>
      <c r="Z721" s="32">
        <f t="shared" si="145"/>
        <v>1.5415051134495039E-2</v>
      </c>
      <c r="AA721" s="32">
        <f t="shared" si="146"/>
        <v>0.86395865062950472</v>
      </c>
    </row>
    <row r="722" spans="1:27" hidden="1" outlineLevel="4" x14ac:dyDescent="0.35">
      <c r="A722" s="14" t="s">
        <v>379</v>
      </c>
      <c r="B722" s="14" t="s">
        <v>467</v>
      </c>
      <c r="C722" s="14" t="s">
        <v>30</v>
      </c>
      <c r="D722" s="14" t="s">
        <v>31</v>
      </c>
      <c r="E722" s="14" t="s">
        <v>32</v>
      </c>
      <c r="F722" s="14" t="s">
        <v>33</v>
      </c>
      <c r="G722" s="14" t="s">
        <v>34</v>
      </c>
      <c r="H722" s="14" t="s">
        <v>455</v>
      </c>
      <c r="I722" s="14" t="s">
        <v>30</v>
      </c>
      <c r="J722" s="20" t="s">
        <v>395</v>
      </c>
      <c r="K722" s="21">
        <v>0</v>
      </c>
      <c r="L722" s="21">
        <v>554000000</v>
      </c>
      <c r="M722" s="21">
        <v>0</v>
      </c>
      <c r="N722" s="16">
        <f t="shared" si="136"/>
        <v>554000000</v>
      </c>
      <c r="O722" s="21">
        <v>0</v>
      </c>
      <c r="P722" s="21">
        <v>0</v>
      </c>
      <c r="Q722" s="21">
        <v>0</v>
      </c>
      <c r="R722" s="21">
        <v>554000000</v>
      </c>
      <c r="S722" s="21">
        <v>554000000</v>
      </c>
      <c r="T722" s="21">
        <v>0</v>
      </c>
      <c r="U722" s="21">
        <v>0</v>
      </c>
      <c r="V722" s="21">
        <v>0</v>
      </c>
      <c r="W722" s="17">
        <f t="shared" si="137"/>
        <v>0</v>
      </c>
      <c r="X722" s="18">
        <f t="shared" si="143"/>
        <v>1</v>
      </c>
      <c r="Y722" s="18">
        <f t="shared" si="144"/>
        <v>1</v>
      </c>
      <c r="Z722" s="18">
        <f t="shared" si="145"/>
        <v>0</v>
      </c>
      <c r="AA722" s="18">
        <f t="shared" si="146"/>
        <v>1</v>
      </c>
    </row>
    <row r="723" spans="1:27" hidden="1" outlineLevel="4" x14ac:dyDescent="0.35">
      <c r="A723" s="14" t="s">
        <v>379</v>
      </c>
      <c r="B723" s="14" t="s">
        <v>467</v>
      </c>
      <c r="C723" s="14" t="s">
        <v>30</v>
      </c>
      <c r="D723" s="14" t="s">
        <v>31</v>
      </c>
      <c r="E723" s="14" t="s">
        <v>32</v>
      </c>
      <c r="F723" s="14" t="s">
        <v>104</v>
      </c>
      <c r="G723" s="14" t="s">
        <v>34</v>
      </c>
      <c r="H723" s="14" t="s">
        <v>455</v>
      </c>
      <c r="I723" s="14" t="s">
        <v>30</v>
      </c>
      <c r="J723" s="20" t="s">
        <v>36</v>
      </c>
      <c r="K723" s="21">
        <v>42411600511</v>
      </c>
      <c r="L723" s="21">
        <v>42450810467</v>
      </c>
      <c r="M723" s="21">
        <v>0</v>
      </c>
      <c r="N723" s="16">
        <f t="shared" si="136"/>
        <v>42450810467</v>
      </c>
      <c r="O723" s="21">
        <v>0</v>
      </c>
      <c r="P723" s="21">
        <v>0</v>
      </c>
      <c r="Q723" s="21">
        <v>0</v>
      </c>
      <c r="R723" s="21">
        <v>38563409806.690002</v>
      </c>
      <c r="S723" s="21">
        <v>38563409806.690002</v>
      </c>
      <c r="T723" s="21">
        <v>3887400660.3099999</v>
      </c>
      <c r="U723" s="21">
        <v>3887400660.3099999</v>
      </c>
      <c r="V723" s="21">
        <v>0</v>
      </c>
      <c r="W723" s="17">
        <f t="shared" si="137"/>
        <v>3887400660.3099999</v>
      </c>
      <c r="X723" s="18">
        <f t="shared" si="143"/>
        <v>0.9084257610739388</v>
      </c>
      <c r="Y723" s="18">
        <f t="shared" si="144"/>
        <v>0.9084257610739388</v>
      </c>
      <c r="Z723" s="18">
        <f t="shared" si="145"/>
        <v>0</v>
      </c>
      <c r="AA723" s="18">
        <f t="shared" si="146"/>
        <v>0.9084257610739388</v>
      </c>
    </row>
    <row r="724" spans="1:27" hidden="1" outlineLevel="4" x14ac:dyDescent="0.35">
      <c r="A724" s="14" t="s">
        <v>379</v>
      </c>
      <c r="B724" s="14" t="s">
        <v>467</v>
      </c>
      <c r="C724" s="14" t="s">
        <v>30</v>
      </c>
      <c r="D724" s="14" t="s">
        <v>37</v>
      </c>
      <c r="E724" s="14" t="s">
        <v>32</v>
      </c>
      <c r="F724" s="14" t="s">
        <v>104</v>
      </c>
      <c r="G724" s="14" t="s">
        <v>34</v>
      </c>
      <c r="H724" s="14" t="s">
        <v>455</v>
      </c>
      <c r="I724" s="14" t="s">
        <v>30</v>
      </c>
      <c r="J724" s="20" t="s">
        <v>38</v>
      </c>
      <c r="K724" s="21">
        <v>2187131194</v>
      </c>
      <c r="L724" s="21">
        <v>2752616442</v>
      </c>
      <c r="M724" s="21">
        <v>0</v>
      </c>
      <c r="N724" s="16">
        <f t="shared" si="136"/>
        <v>2752616442</v>
      </c>
      <c r="O724" s="21">
        <v>0</v>
      </c>
      <c r="P724" s="21">
        <v>0</v>
      </c>
      <c r="Q724" s="21">
        <v>0</v>
      </c>
      <c r="R724" s="21">
        <v>2367507964.2800002</v>
      </c>
      <c r="S724" s="21">
        <v>2367507964.2800002</v>
      </c>
      <c r="T724" s="21">
        <v>385108477.72000003</v>
      </c>
      <c r="U724" s="21">
        <v>385108477.72000003</v>
      </c>
      <c r="V724" s="21">
        <v>0</v>
      </c>
      <c r="W724" s="17">
        <f t="shared" si="137"/>
        <v>385108477.72000003</v>
      </c>
      <c r="X724" s="18">
        <f t="shared" si="143"/>
        <v>0.86009366512386776</v>
      </c>
      <c r="Y724" s="18">
        <f t="shared" si="144"/>
        <v>0.86009366512386776</v>
      </c>
      <c r="Z724" s="18">
        <f t="shared" si="145"/>
        <v>0</v>
      </c>
      <c r="AA724" s="18">
        <f t="shared" si="146"/>
        <v>0.86009366512386776</v>
      </c>
    </row>
    <row r="725" spans="1:27" hidden="1" outlineLevel="4" x14ac:dyDescent="0.35">
      <c r="A725" s="14" t="s">
        <v>379</v>
      </c>
      <c r="B725" s="14" t="s">
        <v>467</v>
      </c>
      <c r="C725" s="14" t="s">
        <v>30</v>
      </c>
      <c r="D725" s="14" t="s">
        <v>381</v>
      </c>
      <c r="E725" s="14" t="s">
        <v>32</v>
      </c>
      <c r="F725" s="14" t="s">
        <v>104</v>
      </c>
      <c r="G725" s="14" t="s">
        <v>34</v>
      </c>
      <c r="H725" s="14" t="s">
        <v>455</v>
      </c>
      <c r="I725" s="14" t="s">
        <v>30</v>
      </c>
      <c r="J725" s="20" t="s">
        <v>382</v>
      </c>
      <c r="K725" s="21">
        <v>32005788</v>
      </c>
      <c r="L725" s="21">
        <v>29762894</v>
      </c>
      <c r="M725" s="21">
        <v>0</v>
      </c>
      <c r="N725" s="16">
        <f t="shared" si="136"/>
        <v>29762894</v>
      </c>
      <c r="O725" s="21">
        <v>0</v>
      </c>
      <c r="P725" s="21">
        <v>0</v>
      </c>
      <c r="Q725" s="21">
        <v>0</v>
      </c>
      <c r="R725" s="21">
        <v>24242350.030000001</v>
      </c>
      <c r="S725" s="21">
        <v>24242350.030000001</v>
      </c>
      <c r="T725" s="21">
        <v>5520543.9699999997</v>
      </c>
      <c r="U725" s="21">
        <v>5520543.9699999997</v>
      </c>
      <c r="V725" s="21">
        <v>0</v>
      </c>
      <c r="W725" s="17">
        <f t="shared" si="137"/>
        <v>5520543.9699999997</v>
      </c>
      <c r="X725" s="18">
        <f t="shared" si="143"/>
        <v>0.8145158878031149</v>
      </c>
      <c r="Y725" s="18">
        <f t="shared" si="144"/>
        <v>0.8145158878031149</v>
      </c>
      <c r="Z725" s="18">
        <f t="shared" si="145"/>
        <v>0</v>
      </c>
      <c r="AA725" s="18">
        <f t="shared" si="146"/>
        <v>0.8145158878031149</v>
      </c>
    </row>
    <row r="726" spans="1:27" hidden="1" outlineLevel="4" x14ac:dyDescent="0.35">
      <c r="A726" s="14" t="s">
        <v>379</v>
      </c>
      <c r="B726" s="14" t="s">
        <v>467</v>
      </c>
      <c r="C726" s="14" t="s">
        <v>30</v>
      </c>
      <c r="D726" s="14" t="s">
        <v>383</v>
      </c>
      <c r="E726" s="14" t="s">
        <v>32</v>
      </c>
      <c r="F726" s="14" t="s">
        <v>104</v>
      </c>
      <c r="G726" s="14" t="s">
        <v>34</v>
      </c>
      <c r="H726" s="14" t="s">
        <v>455</v>
      </c>
      <c r="I726" s="14" t="s">
        <v>30</v>
      </c>
      <c r="J726" s="20" t="s">
        <v>384</v>
      </c>
      <c r="K726" s="21">
        <v>17488452</v>
      </c>
      <c r="L726" s="21">
        <v>23907598</v>
      </c>
      <c r="M726" s="21">
        <v>0</v>
      </c>
      <c r="N726" s="16">
        <f t="shared" si="136"/>
        <v>23907598</v>
      </c>
      <c r="O726" s="21">
        <v>0</v>
      </c>
      <c r="P726" s="21">
        <v>9129484.6699999999</v>
      </c>
      <c r="Q726" s="21">
        <v>0</v>
      </c>
      <c r="R726" s="21">
        <v>14778113.33</v>
      </c>
      <c r="S726" s="21">
        <v>14778113.33</v>
      </c>
      <c r="T726" s="21">
        <v>0</v>
      </c>
      <c r="U726" s="21">
        <v>0</v>
      </c>
      <c r="V726" s="21">
        <v>0</v>
      </c>
      <c r="W726" s="17">
        <f t="shared" si="137"/>
        <v>0</v>
      </c>
      <c r="X726" s="18">
        <f t="shared" si="143"/>
        <v>0.61813459177287489</v>
      </c>
      <c r="Y726" s="18">
        <f t="shared" si="144"/>
        <v>0.61813459177287489</v>
      </c>
      <c r="Z726" s="18">
        <f t="shared" si="145"/>
        <v>0.38186540822712511</v>
      </c>
      <c r="AA726" s="18">
        <f t="shared" si="146"/>
        <v>1</v>
      </c>
    </row>
    <row r="727" spans="1:27" hidden="1" outlineLevel="4" x14ac:dyDescent="0.35">
      <c r="A727" s="14" t="s">
        <v>379</v>
      </c>
      <c r="B727" s="14" t="s">
        <v>467</v>
      </c>
      <c r="C727" s="14" t="s">
        <v>30</v>
      </c>
      <c r="D727" s="14" t="s">
        <v>43</v>
      </c>
      <c r="E727" s="14" t="s">
        <v>32</v>
      </c>
      <c r="F727" s="14" t="s">
        <v>104</v>
      </c>
      <c r="G727" s="14" t="s">
        <v>34</v>
      </c>
      <c r="H727" s="14" t="s">
        <v>455</v>
      </c>
      <c r="I727" s="14" t="s">
        <v>30</v>
      </c>
      <c r="J727" s="20" t="s">
        <v>44</v>
      </c>
      <c r="K727" s="21">
        <v>8821527929</v>
      </c>
      <c r="L727" s="21">
        <v>8777833277</v>
      </c>
      <c r="M727" s="21">
        <v>0</v>
      </c>
      <c r="N727" s="16">
        <f t="shared" si="136"/>
        <v>8777833277</v>
      </c>
      <c r="O727" s="21">
        <v>0</v>
      </c>
      <c r="P727" s="21">
        <v>0</v>
      </c>
      <c r="Q727" s="21">
        <v>0</v>
      </c>
      <c r="R727" s="21">
        <v>7992095750.6099997</v>
      </c>
      <c r="S727" s="21">
        <v>7992095750.6099997</v>
      </c>
      <c r="T727" s="21">
        <v>785737526.38999999</v>
      </c>
      <c r="U727" s="21">
        <v>785737526.38999999</v>
      </c>
      <c r="V727" s="21">
        <v>0</v>
      </c>
      <c r="W727" s="17">
        <f t="shared" si="137"/>
        <v>785737526.38999999</v>
      </c>
      <c r="X727" s="18">
        <f t="shared" si="143"/>
        <v>0.91048616422815654</v>
      </c>
      <c r="Y727" s="18">
        <f t="shared" si="144"/>
        <v>0.91048616422815654</v>
      </c>
      <c r="Z727" s="18">
        <f t="shared" si="145"/>
        <v>0</v>
      </c>
      <c r="AA727" s="18">
        <f t="shared" si="146"/>
        <v>0.91048616422815654</v>
      </c>
    </row>
    <row r="728" spans="1:27" hidden="1" outlineLevel="4" x14ac:dyDescent="0.35">
      <c r="A728" s="14" t="s">
        <v>379</v>
      </c>
      <c r="B728" s="14" t="s">
        <v>467</v>
      </c>
      <c r="C728" s="14" t="s">
        <v>30</v>
      </c>
      <c r="D728" s="14" t="s">
        <v>45</v>
      </c>
      <c r="E728" s="14" t="s">
        <v>32</v>
      </c>
      <c r="F728" s="14" t="s">
        <v>104</v>
      </c>
      <c r="G728" s="14" t="s">
        <v>34</v>
      </c>
      <c r="H728" s="14" t="s">
        <v>455</v>
      </c>
      <c r="I728" s="14" t="s">
        <v>30</v>
      </c>
      <c r="J728" s="20" t="s">
        <v>46</v>
      </c>
      <c r="K728" s="21">
        <v>2246800804</v>
      </c>
      <c r="L728" s="21">
        <v>2081078977</v>
      </c>
      <c r="M728" s="21">
        <v>0</v>
      </c>
      <c r="N728" s="16">
        <f t="shared" si="136"/>
        <v>2081078977</v>
      </c>
      <c r="O728" s="21">
        <v>0</v>
      </c>
      <c r="P728" s="21">
        <v>0</v>
      </c>
      <c r="Q728" s="21">
        <v>0</v>
      </c>
      <c r="R728" s="21">
        <v>1896746351.3399999</v>
      </c>
      <c r="S728" s="21">
        <v>1896746351.3399999</v>
      </c>
      <c r="T728" s="21">
        <v>184332625.66</v>
      </c>
      <c r="U728" s="21">
        <v>184332625.66</v>
      </c>
      <c r="V728" s="21">
        <v>0</v>
      </c>
      <c r="W728" s="17">
        <f t="shared" si="137"/>
        <v>184332625.66</v>
      </c>
      <c r="X728" s="18">
        <f t="shared" si="143"/>
        <v>0.91142449292062588</v>
      </c>
      <c r="Y728" s="18">
        <f t="shared" si="144"/>
        <v>0.91142449292062588</v>
      </c>
      <c r="Z728" s="18">
        <f t="shared" si="145"/>
        <v>0</v>
      </c>
      <c r="AA728" s="18">
        <f t="shared" si="146"/>
        <v>0.91142449292062588</v>
      </c>
    </row>
    <row r="729" spans="1:27" hidden="1" outlineLevel="4" x14ac:dyDescent="0.35">
      <c r="A729" s="14" t="s">
        <v>379</v>
      </c>
      <c r="B729" s="14" t="s">
        <v>467</v>
      </c>
      <c r="C729" s="14" t="s">
        <v>30</v>
      </c>
      <c r="D729" s="14" t="s">
        <v>47</v>
      </c>
      <c r="E729" s="14" t="s">
        <v>32</v>
      </c>
      <c r="F729" s="14" t="s">
        <v>33</v>
      </c>
      <c r="G729" s="14" t="s">
        <v>34</v>
      </c>
      <c r="H729" s="14" t="s">
        <v>455</v>
      </c>
      <c r="I729" s="14" t="s">
        <v>30</v>
      </c>
      <c r="J729" s="20" t="s">
        <v>385</v>
      </c>
      <c r="K729" s="21">
        <v>0</v>
      </c>
      <c r="L729" s="21">
        <v>5000000</v>
      </c>
      <c r="M729" s="21">
        <v>0</v>
      </c>
      <c r="N729" s="16">
        <f t="shared" si="136"/>
        <v>5000000</v>
      </c>
      <c r="O729" s="21">
        <v>0</v>
      </c>
      <c r="P729" s="21">
        <v>0</v>
      </c>
      <c r="Q729" s="21">
        <v>0</v>
      </c>
      <c r="R729" s="21">
        <v>5000000</v>
      </c>
      <c r="S729" s="21">
        <v>5000000</v>
      </c>
      <c r="T729" s="21">
        <v>0</v>
      </c>
      <c r="U729" s="21">
        <v>0</v>
      </c>
      <c r="V729" s="21">
        <v>0</v>
      </c>
      <c r="W729" s="17">
        <f t="shared" si="137"/>
        <v>0</v>
      </c>
      <c r="X729" s="18">
        <f t="shared" si="143"/>
        <v>1</v>
      </c>
      <c r="Y729" s="18">
        <f t="shared" si="144"/>
        <v>1</v>
      </c>
      <c r="Z729" s="18">
        <f t="shared" si="145"/>
        <v>0</v>
      </c>
      <c r="AA729" s="18">
        <f t="shared" si="146"/>
        <v>1</v>
      </c>
    </row>
    <row r="730" spans="1:27" hidden="1" outlineLevel="4" x14ac:dyDescent="0.35">
      <c r="A730" s="14" t="s">
        <v>379</v>
      </c>
      <c r="B730" s="14" t="s">
        <v>467</v>
      </c>
      <c r="C730" s="14" t="s">
        <v>30</v>
      </c>
      <c r="D730" s="14" t="s">
        <v>47</v>
      </c>
      <c r="E730" s="14" t="s">
        <v>32</v>
      </c>
      <c r="F730" s="14" t="s">
        <v>104</v>
      </c>
      <c r="G730" s="14" t="s">
        <v>34</v>
      </c>
      <c r="H730" s="14" t="s">
        <v>455</v>
      </c>
      <c r="I730" s="14" t="s">
        <v>30</v>
      </c>
      <c r="J730" s="20" t="s">
        <v>48</v>
      </c>
      <c r="K730" s="21">
        <v>6164407048</v>
      </c>
      <c r="L730" s="21">
        <v>6542908641.9499998</v>
      </c>
      <c r="M730" s="21">
        <v>0</v>
      </c>
      <c r="N730" s="16">
        <f t="shared" si="136"/>
        <v>6542908641.9499998</v>
      </c>
      <c r="O730" s="21">
        <v>0</v>
      </c>
      <c r="P730" s="21">
        <v>0</v>
      </c>
      <c r="Q730" s="21">
        <v>0</v>
      </c>
      <c r="R730" s="21">
        <v>125580390.31</v>
      </c>
      <c r="S730" s="21">
        <v>125580390.31</v>
      </c>
      <c r="T730" s="21">
        <v>6417328251.6400003</v>
      </c>
      <c r="U730" s="21">
        <v>6417328251.6400003</v>
      </c>
      <c r="V730" s="21">
        <v>0</v>
      </c>
      <c r="W730" s="17">
        <f t="shared" si="137"/>
        <v>6417328251.6400003</v>
      </c>
      <c r="X730" s="18">
        <f t="shared" si="143"/>
        <v>1.9193358364327239E-2</v>
      </c>
      <c r="Y730" s="18">
        <f t="shared" si="144"/>
        <v>1.9193358364327239E-2</v>
      </c>
      <c r="Z730" s="18">
        <f t="shared" si="145"/>
        <v>0</v>
      </c>
      <c r="AA730" s="18">
        <f t="shared" si="146"/>
        <v>1.9193358364327239E-2</v>
      </c>
    </row>
    <row r="731" spans="1:27" hidden="1" outlineLevel="4" x14ac:dyDescent="0.35">
      <c r="A731" s="14" t="s">
        <v>379</v>
      </c>
      <c r="B731" s="14" t="s">
        <v>467</v>
      </c>
      <c r="C731" s="14" t="s">
        <v>30</v>
      </c>
      <c r="D731" s="14" t="s">
        <v>49</v>
      </c>
      <c r="E731" s="14" t="s">
        <v>32</v>
      </c>
      <c r="F731" s="14" t="s">
        <v>33</v>
      </c>
      <c r="G731" s="14" t="s">
        <v>34</v>
      </c>
      <c r="H731" s="14" t="s">
        <v>455</v>
      </c>
      <c r="I731" s="14" t="s">
        <v>30</v>
      </c>
      <c r="J731" s="20" t="s">
        <v>386</v>
      </c>
      <c r="K731" s="21">
        <v>0</v>
      </c>
      <c r="L731" s="21">
        <v>5890448</v>
      </c>
      <c r="M731" s="21">
        <v>0</v>
      </c>
      <c r="N731" s="16">
        <f t="shared" si="136"/>
        <v>5890448</v>
      </c>
      <c r="O731" s="21">
        <v>0</v>
      </c>
      <c r="P731" s="21">
        <v>0</v>
      </c>
      <c r="Q731" s="21">
        <v>0</v>
      </c>
      <c r="R731" s="21">
        <v>5890448</v>
      </c>
      <c r="S731" s="21">
        <v>5890448</v>
      </c>
      <c r="T731" s="21">
        <v>0</v>
      </c>
      <c r="U731" s="21">
        <v>0</v>
      </c>
      <c r="V731" s="21">
        <v>0</v>
      </c>
      <c r="W731" s="17">
        <f t="shared" si="137"/>
        <v>0</v>
      </c>
      <c r="X731" s="18">
        <f t="shared" si="143"/>
        <v>1</v>
      </c>
      <c r="Y731" s="18">
        <f t="shared" si="144"/>
        <v>1</v>
      </c>
      <c r="Z731" s="18">
        <f t="shared" si="145"/>
        <v>0</v>
      </c>
      <c r="AA731" s="18">
        <f t="shared" si="146"/>
        <v>1</v>
      </c>
    </row>
    <row r="732" spans="1:27" hidden="1" outlineLevel="4" x14ac:dyDescent="0.35">
      <c r="A732" s="14" t="s">
        <v>379</v>
      </c>
      <c r="B732" s="14" t="s">
        <v>467</v>
      </c>
      <c r="C732" s="14" t="s">
        <v>30</v>
      </c>
      <c r="D732" s="14" t="s">
        <v>49</v>
      </c>
      <c r="E732" s="14" t="s">
        <v>32</v>
      </c>
      <c r="F732" s="14" t="s">
        <v>104</v>
      </c>
      <c r="G732" s="14" t="s">
        <v>34</v>
      </c>
      <c r="H732" s="14" t="s">
        <v>455</v>
      </c>
      <c r="I732" s="14" t="s">
        <v>30</v>
      </c>
      <c r="J732" s="20" t="s">
        <v>50</v>
      </c>
      <c r="K732" s="21">
        <v>5479362261</v>
      </c>
      <c r="L732" s="21">
        <v>5660071613</v>
      </c>
      <c r="M732" s="21">
        <v>0</v>
      </c>
      <c r="N732" s="16">
        <f t="shared" si="136"/>
        <v>5660071613</v>
      </c>
      <c r="O732" s="21">
        <v>0</v>
      </c>
      <c r="P732" s="21">
        <v>1935420.3</v>
      </c>
      <c r="Q732" s="21">
        <v>0</v>
      </c>
      <c r="R732" s="21">
        <v>5643551435.8599997</v>
      </c>
      <c r="S732" s="21">
        <v>5643551435.8599997</v>
      </c>
      <c r="T732" s="21">
        <v>14584756.84</v>
      </c>
      <c r="U732" s="21">
        <v>14584756.84</v>
      </c>
      <c r="V732" s="21">
        <v>0</v>
      </c>
      <c r="W732" s="17">
        <f t="shared" si="137"/>
        <v>14584756.84</v>
      </c>
      <c r="X732" s="18">
        <f t="shared" si="143"/>
        <v>0.99708127771704214</v>
      </c>
      <c r="Y732" s="18">
        <f t="shared" si="144"/>
        <v>0.99708127771704214</v>
      </c>
      <c r="Z732" s="18">
        <f t="shared" si="145"/>
        <v>3.4194272304872341E-4</v>
      </c>
      <c r="AA732" s="18">
        <f t="shared" si="146"/>
        <v>0.99742322044009091</v>
      </c>
    </row>
    <row r="733" spans="1:27" hidden="1" outlineLevel="4" x14ac:dyDescent="0.35">
      <c r="A733" s="14" t="s">
        <v>379</v>
      </c>
      <c r="B733" s="14" t="s">
        <v>467</v>
      </c>
      <c r="C733" s="14" t="s">
        <v>30</v>
      </c>
      <c r="D733" s="14" t="s">
        <v>51</v>
      </c>
      <c r="E733" s="14" t="s">
        <v>32</v>
      </c>
      <c r="F733" s="14" t="s">
        <v>33</v>
      </c>
      <c r="G733" s="14" t="s">
        <v>34</v>
      </c>
      <c r="H733" s="14" t="s">
        <v>455</v>
      </c>
      <c r="I733" s="14" t="s">
        <v>30</v>
      </c>
      <c r="J733" s="20" t="s">
        <v>387</v>
      </c>
      <c r="K733" s="21">
        <v>0</v>
      </c>
      <c r="L733" s="21">
        <v>10000000</v>
      </c>
      <c r="M733" s="21">
        <v>0</v>
      </c>
      <c r="N733" s="16">
        <f t="shared" ref="N733:N757" si="150">+L733</f>
        <v>10000000</v>
      </c>
      <c r="O733" s="21">
        <v>0</v>
      </c>
      <c r="P733" s="21">
        <v>0</v>
      </c>
      <c r="Q733" s="21">
        <v>0</v>
      </c>
      <c r="R733" s="21">
        <v>10000000</v>
      </c>
      <c r="S733" s="21">
        <v>10000000</v>
      </c>
      <c r="T733" s="21">
        <v>0</v>
      </c>
      <c r="U733" s="21">
        <v>0</v>
      </c>
      <c r="V733" s="21">
        <v>0</v>
      </c>
      <c r="W733" s="17">
        <f t="shared" ref="W733:W757" si="151">+U733</f>
        <v>0</v>
      </c>
      <c r="X733" s="18">
        <f t="shared" si="143"/>
        <v>1</v>
      </c>
      <c r="Y733" s="18">
        <f t="shared" si="144"/>
        <v>1</v>
      </c>
      <c r="Z733" s="18">
        <f t="shared" si="145"/>
        <v>0</v>
      </c>
      <c r="AA733" s="18">
        <f t="shared" si="146"/>
        <v>1</v>
      </c>
    </row>
    <row r="734" spans="1:27" hidden="1" outlineLevel="4" x14ac:dyDescent="0.35">
      <c r="A734" s="14" t="s">
        <v>379</v>
      </c>
      <c r="B734" s="14" t="s">
        <v>467</v>
      </c>
      <c r="C734" s="14" t="s">
        <v>30</v>
      </c>
      <c r="D734" s="14" t="s">
        <v>51</v>
      </c>
      <c r="E734" s="14" t="s">
        <v>32</v>
      </c>
      <c r="F734" s="14" t="s">
        <v>104</v>
      </c>
      <c r="G734" s="14" t="s">
        <v>34</v>
      </c>
      <c r="H734" s="14" t="s">
        <v>455</v>
      </c>
      <c r="I734" s="14" t="s">
        <v>30</v>
      </c>
      <c r="J734" s="20" t="s">
        <v>52</v>
      </c>
      <c r="K734" s="21">
        <v>12824955133</v>
      </c>
      <c r="L734" s="21">
        <v>14120839038</v>
      </c>
      <c r="M734" s="21">
        <v>0</v>
      </c>
      <c r="N734" s="16">
        <f t="shared" si="150"/>
        <v>14120839038</v>
      </c>
      <c r="O734" s="21">
        <v>0</v>
      </c>
      <c r="P734" s="21">
        <v>0</v>
      </c>
      <c r="Q734" s="21">
        <v>0</v>
      </c>
      <c r="R734" s="21">
        <v>12846080596.639999</v>
      </c>
      <c r="S734" s="21">
        <v>12846080596.639999</v>
      </c>
      <c r="T734" s="21">
        <v>1274758441.3599999</v>
      </c>
      <c r="U734" s="21">
        <v>1274758441.3599999</v>
      </c>
      <c r="V734" s="21">
        <v>0</v>
      </c>
      <c r="W734" s="17">
        <f t="shared" si="151"/>
        <v>1274758441.3599999</v>
      </c>
      <c r="X734" s="18">
        <f t="shared" si="143"/>
        <v>0.9097250214431627</v>
      </c>
      <c r="Y734" s="18">
        <f t="shared" si="144"/>
        <v>0.9097250214431627</v>
      </c>
      <c r="Z734" s="18">
        <f t="shared" si="145"/>
        <v>0</v>
      </c>
      <c r="AA734" s="18">
        <f t="shared" si="146"/>
        <v>0.9097250214431627</v>
      </c>
    </row>
    <row r="735" spans="1:27" hidden="1" outlineLevel="4" x14ac:dyDescent="0.35">
      <c r="A735" s="14" t="s">
        <v>379</v>
      </c>
      <c r="B735" s="14" t="s">
        <v>467</v>
      </c>
      <c r="C735" s="14" t="s">
        <v>30</v>
      </c>
      <c r="D735" s="14" t="s">
        <v>53</v>
      </c>
      <c r="E735" s="14" t="s">
        <v>54</v>
      </c>
      <c r="F735" s="14" t="s">
        <v>33</v>
      </c>
      <c r="G735" s="14" t="s">
        <v>55</v>
      </c>
      <c r="H735" s="14" t="s">
        <v>455</v>
      </c>
      <c r="I735" s="14" t="s">
        <v>30</v>
      </c>
      <c r="J735" s="20" t="s">
        <v>56</v>
      </c>
      <c r="K735" s="21">
        <v>6415483792</v>
      </c>
      <c r="L735" s="21">
        <v>6500399211.9099998</v>
      </c>
      <c r="M735" s="21">
        <v>0</v>
      </c>
      <c r="N735" s="16">
        <f t="shared" si="150"/>
        <v>6500399211.9099998</v>
      </c>
      <c r="O735" s="21">
        <v>0</v>
      </c>
      <c r="P735" s="21">
        <v>60367490.909999996</v>
      </c>
      <c r="Q735" s="21">
        <v>0</v>
      </c>
      <c r="R735" s="21">
        <v>6440031721</v>
      </c>
      <c r="S735" s="21">
        <v>6440031721</v>
      </c>
      <c r="T735" s="21">
        <v>0</v>
      </c>
      <c r="U735" s="21">
        <v>0</v>
      </c>
      <c r="V735" s="21">
        <v>0</v>
      </c>
      <c r="W735" s="17">
        <f t="shared" si="151"/>
        <v>0</v>
      </c>
      <c r="X735" s="18">
        <f t="shared" si="143"/>
        <v>0.99071326407162885</v>
      </c>
      <c r="Y735" s="18">
        <f t="shared" si="144"/>
        <v>0.99071326407162885</v>
      </c>
      <c r="Z735" s="18">
        <f t="shared" si="145"/>
        <v>9.2867359283711343E-3</v>
      </c>
      <c r="AA735" s="18">
        <f t="shared" si="146"/>
        <v>1</v>
      </c>
    </row>
    <row r="736" spans="1:27" hidden="1" outlineLevel="4" x14ac:dyDescent="0.35">
      <c r="A736" s="14" t="s">
        <v>379</v>
      </c>
      <c r="B736" s="14" t="s">
        <v>467</v>
      </c>
      <c r="C736" s="14" t="s">
        <v>30</v>
      </c>
      <c r="D736" s="14" t="s">
        <v>53</v>
      </c>
      <c r="E736" s="14" t="s">
        <v>54</v>
      </c>
      <c r="F736" s="14" t="s">
        <v>104</v>
      </c>
      <c r="G736" s="14" t="s">
        <v>55</v>
      </c>
      <c r="H736" s="14" t="s">
        <v>455</v>
      </c>
      <c r="I736" s="14" t="s">
        <v>30</v>
      </c>
      <c r="J736" s="20" t="s">
        <v>397</v>
      </c>
      <c r="K736" s="21">
        <v>0</v>
      </c>
      <c r="L736" s="21">
        <v>553344739</v>
      </c>
      <c r="M736" s="21">
        <v>0</v>
      </c>
      <c r="N736" s="16">
        <f t="shared" si="150"/>
        <v>553344739</v>
      </c>
      <c r="O736" s="21">
        <v>0</v>
      </c>
      <c r="P736" s="21">
        <v>553344739</v>
      </c>
      <c r="Q736" s="21">
        <v>0</v>
      </c>
      <c r="R736" s="21">
        <v>0</v>
      </c>
      <c r="S736" s="21">
        <v>0</v>
      </c>
      <c r="T736" s="21">
        <v>0</v>
      </c>
      <c r="U736" s="21">
        <v>0</v>
      </c>
      <c r="V736" s="21">
        <v>0</v>
      </c>
      <c r="W736" s="17">
        <f t="shared" si="151"/>
        <v>0</v>
      </c>
      <c r="X736" s="18">
        <f t="shared" si="143"/>
        <v>0</v>
      </c>
      <c r="Y736" s="18">
        <f t="shared" si="144"/>
        <v>0</v>
      </c>
      <c r="Z736" s="18">
        <f t="shared" si="145"/>
        <v>1</v>
      </c>
      <c r="AA736" s="18">
        <f t="shared" si="146"/>
        <v>1</v>
      </c>
    </row>
    <row r="737" spans="1:27" hidden="1" outlineLevel="4" x14ac:dyDescent="0.35">
      <c r="A737" s="14" t="s">
        <v>379</v>
      </c>
      <c r="B737" s="14" t="s">
        <v>467</v>
      </c>
      <c r="C737" s="14" t="s">
        <v>30</v>
      </c>
      <c r="D737" s="14" t="s">
        <v>57</v>
      </c>
      <c r="E737" s="14" t="s">
        <v>54</v>
      </c>
      <c r="F737" s="14" t="s">
        <v>33</v>
      </c>
      <c r="G737" s="14" t="s">
        <v>55</v>
      </c>
      <c r="H737" s="14" t="s">
        <v>455</v>
      </c>
      <c r="I737" s="14" t="s">
        <v>30</v>
      </c>
      <c r="J737" s="20" t="s">
        <v>58</v>
      </c>
      <c r="K737" s="21">
        <v>346782908</v>
      </c>
      <c r="L737" s="21">
        <v>353504925.56</v>
      </c>
      <c r="M737" s="21">
        <v>0</v>
      </c>
      <c r="N737" s="16">
        <f t="shared" si="150"/>
        <v>353504925.56</v>
      </c>
      <c r="O737" s="21">
        <v>0</v>
      </c>
      <c r="P737" s="21">
        <v>5628125.5599999996</v>
      </c>
      <c r="Q737" s="21">
        <v>0</v>
      </c>
      <c r="R737" s="21">
        <v>347876800</v>
      </c>
      <c r="S737" s="21">
        <v>347876800</v>
      </c>
      <c r="T737" s="21">
        <v>0</v>
      </c>
      <c r="U737" s="21">
        <v>0</v>
      </c>
      <c r="V737" s="21">
        <v>0</v>
      </c>
      <c r="W737" s="17">
        <f t="shared" si="151"/>
        <v>0</v>
      </c>
      <c r="X737" s="18">
        <f t="shared" si="143"/>
        <v>0.9840790745671103</v>
      </c>
      <c r="Y737" s="18">
        <f t="shared" si="144"/>
        <v>0.9840790745671103</v>
      </c>
      <c r="Z737" s="18">
        <f t="shared" si="145"/>
        <v>1.5920925432889744E-2</v>
      </c>
      <c r="AA737" s="18">
        <f t="shared" si="146"/>
        <v>1</v>
      </c>
    </row>
    <row r="738" spans="1:27" hidden="1" outlineLevel="4" x14ac:dyDescent="0.35">
      <c r="A738" s="14" t="s">
        <v>379</v>
      </c>
      <c r="B738" s="14" t="s">
        <v>467</v>
      </c>
      <c r="C738" s="14" t="s">
        <v>30</v>
      </c>
      <c r="D738" s="14" t="s">
        <v>57</v>
      </c>
      <c r="E738" s="14" t="s">
        <v>54</v>
      </c>
      <c r="F738" s="14" t="s">
        <v>104</v>
      </c>
      <c r="G738" s="14" t="s">
        <v>55</v>
      </c>
      <c r="H738" s="14" t="s">
        <v>455</v>
      </c>
      <c r="I738" s="14" t="s">
        <v>30</v>
      </c>
      <c r="J738" s="20" t="s">
        <v>398</v>
      </c>
      <c r="K738" s="21">
        <v>0</v>
      </c>
      <c r="L738" s="21">
        <v>28941818</v>
      </c>
      <c r="M738" s="21">
        <v>0</v>
      </c>
      <c r="N738" s="16">
        <f t="shared" si="150"/>
        <v>28941818</v>
      </c>
      <c r="O738" s="21">
        <v>0</v>
      </c>
      <c r="P738" s="21">
        <v>28941818</v>
      </c>
      <c r="Q738" s="21">
        <v>0</v>
      </c>
      <c r="R738" s="21">
        <v>0</v>
      </c>
      <c r="S738" s="21">
        <v>0</v>
      </c>
      <c r="T738" s="21">
        <v>0</v>
      </c>
      <c r="U738" s="21">
        <v>0</v>
      </c>
      <c r="V738" s="21">
        <v>0</v>
      </c>
      <c r="W738" s="17">
        <f t="shared" si="151"/>
        <v>0</v>
      </c>
      <c r="X738" s="18">
        <f t="shared" si="143"/>
        <v>0</v>
      </c>
      <c r="Y738" s="18">
        <f t="shared" si="144"/>
        <v>0</v>
      </c>
      <c r="Z738" s="18">
        <f t="shared" si="145"/>
        <v>1</v>
      </c>
      <c r="AA738" s="18">
        <f t="shared" si="146"/>
        <v>1</v>
      </c>
    </row>
    <row r="739" spans="1:27" hidden="1" outlineLevel="4" x14ac:dyDescent="0.35">
      <c r="A739" s="14" t="s">
        <v>379</v>
      </c>
      <c r="B739" s="14" t="s">
        <v>467</v>
      </c>
      <c r="C739" s="14" t="s">
        <v>30</v>
      </c>
      <c r="D739" s="14" t="s">
        <v>59</v>
      </c>
      <c r="E739" s="14" t="s">
        <v>54</v>
      </c>
      <c r="F739" s="14" t="s">
        <v>33</v>
      </c>
      <c r="G739" s="14" t="s">
        <v>55</v>
      </c>
      <c r="H739" s="14" t="s">
        <v>455</v>
      </c>
      <c r="I739" s="14" t="s">
        <v>30</v>
      </c>
      <c r="J739" s="20" t="s">
        <v>60</v>
      </c>
      <c r="K739" s="21">
        <v>215414580</v>
      </c>
      <c r="L739" s="21">
        <v>185928031.94</v>
      </c>
      <c r="M739" s="21">
        <v>0</v>
      </c>
      <c r="N739" s="16">
        <f t="shared" si="150"/>
        <v>185928031.94</v>
      </c>
      <c r="O739" s="21">
        <v>0</v>
      </c>
      <c r="P739" s="21">
        <v>71986103.939999998</v>
      </c>
      <c r="Q739" s="21">
        <v>0</v>
      </c>
      <c r="R739" s="21">
        <v>113941928</v>
      </c>
      <c r="S739" s="21">
        <v>113941928</v>
      </c>
      <c r="T739" s="21">
        <v>0</v>
      </c>
      <c r="U739" s="21">
        <v>0</v>
      </c>
      <c r="V739" s="21">
        <v>0</v>
      </c>
      <c r="W739" s="17">
        <f t="shared" si="151"/>
        <v>0</v>
      </c>
      <c r="X739" s="18">
        <f t="shared" si="143"/>
        <v>0.61282812930956898</v>
      </c>
      <c r="Y739" s="18">
        <f t="shared" si="144"/>
        <v>0.61282812930956898</v>
      </c>
      <c r="Z739" s="18">
        <f t="shared" si="145"/>
        <v>0.38717187069043096</v>
      </c>
      <c r="AA739" s="18">
        <f t="shared" si="146"/>
        <v>1</v>
      </c>
    </row>
    <row r="740" spans="1:27" hidden="1" outlineLevel="4" x14ac:dyDescent="0.35">
      <c r="A740" s="14" t="s">
        <v>379</v>
      </c>
      <c r="B740" s="14" t="s">
        <v>467</v>
      </c>
      <c r="C740" s="14" t="s">
        <v>30</v>
      </c>
      <c r="D740" s="14" t="s">
        <v>61</v>
      </c>
      <c r="E740" s="14" t="s">
        <v>54</v>
      </c>
      <c r="F740" s="14" t="s">
        <v>33</v>
      </c>
      <c r="G740" s="14" t="s">
        <v>55</v>
      </c>
      <c r="H740" s="14" t="s">
        <v>455</v>
      </c>
      <c r="I740" s="14" t="s">
        <v>30</v>
      </c>
      <c r="J740" s="20" t="s">
        <v>62</v>
      </c>
      <c r="K740" s="21">
        <v>2080697446</v>
      </c>
      <c r="L740" s="21">
        <v>2107354318.01</v>
      </c>
      <c r="M740" s="21">
        <v>0</v>
      </c>
      <c r="N740" s="16">
        <f t="shared" si="150"/>
        <v>2107354318.01</v>
      </c>
      <c r="O740" s="21">
        <v>0</v>
      </c>
      <c r="P740" s="21">
        <v>21007778.010000002</v>
      </c>
      <c r="Q740" s="21">
        <v>0</v>
      </c>
      <c r="R740" s="21">
        <v>2086346540</v>
      </c>
      <c r="S740" s="21">
        <v>2086346540</v>
      </c>
      <c r="T740" s="21">
        <v>0</v>
      </c>
      <c r="U740" s="21">
        <v>0</v>
      </c>
      <c r="V740" s="21">
        <v>0</v>
      </c>
      <c r="W740" s="17">
        <f t="shared" si="151"/>
        <v>0</v>
      </c>
      <c r="X740" s="18">
        <f t="shared" si="143"/>
        <v>0.99003120745739714</v>
      </c>
      <c r="Y740" s="18">
        <f t="shared" si="144"/>
        <v>0.99003120745739714</v>
      </c>
      <c r="Z740" s="18">
        <f t="shared" si="145"/>
        <v>9.9687925426028487E-3</v>
      </c>
      <c r="AA740" s="18">
        <f t="shared" si="146"/>
        <v>1</v>
      </c>
    </row>
    <row r="741" spans="1:27" hidden="1" outlineLevel="4" x14ac:dyDescent="0.35">
      <c r="A741" s="14" t="s">
        <v>379</v>
      </c>
      <c r="B741" s="14" t="s">
        <v>467</v>
      </c>
      <c r="C741" s="14" t="s">
        <v>30</v>
      </c>
      <c r="D741" s="14" t="s">
        <v>61</v>
      </c>
      <c r="E741" s="14" t="s">
        <v>54</v>
      </c>
      <c r="F741" s="14" t="s">
        <v>104</v>
      </c>
      <c r="G741" s="14" t="s">
        <v>55</v>
      </c>
      <c r="H741" s="14" t="s">
        <v>455</v>
      </c>
      <c r="I741" s="14" t="s">
        <v>30</v>
      </c>
      <c r="J741" s="20" t="s">
        <v>397</v>
      </c>
      <c r="K741" s="21">
        <v>0</v>
      </c>
      <c r="L741" s="21">
        <v>179185225</v>
      </c>
      <c r="M741" s="21">
        <v>0</v>
      </c>
      <c r="N741" s="16">
        <f t="shared" si="150"/>
        <v>179185225</v>
      </c>
      <c r="O741" s="21">
        <v>0</v>
      </c>
      <c r="P741" s="21">
        <v>179185225</v>
      </c>
      <c r="Q741" s="21">
        <v>0</v>
      </c>
      <c r="R741" s="21">
        <v>0</v>
      </c>
      <c r="S741" s="21">
        <v>0</v>
      </c>
      <c r="T741" s="21">
        <v>0</v>
      </c>
      <c r="U741" s="21">
        <v>0</v>
      </c>
      <c r="V741" s="21">
        <v>0</v>
      </c>
      <c r="W741" s="17">
        <f t="shared" si="151"/>
        <v>0</v>
      </c>
      <c r="X741" s="18">
        <f t="shared" si="143"/>
        <v>0</v>
      </c>
      <c r="Y741" s="18">
        <f t="shared" si="144"/>
        <v>0</v>
      </c>
      <c r="Z741" s="18">
        <f t="shared" si="145"/>
        <v>1</v>
      </c>
      <c r="AA741" s="18">
        <f t="shared" si="146"/>
        <v>1</v>
      </c>
    </row>
    <row r="742" spans="1:27" hidden="1" outlineLevel="4" x14ac:dyDescent="0.35">
      <c r="A742" s="14" t="s">
        <v>379</v>
      </c>
      <c r="B742" s="14" t="s">
        <v>467</v>
      </c>
      <c r="C742" s="14" t="s">
        <v>30</v>
      </c>
      <c r="D742" s="14" t="s">
        <v>63</v>
      </c>
      <c r="E742" s="14" t="s">
        <v>54</v>
      </c>
      <c r="F742" s="14" t="s">
        <v>33</v>
      </c>
      <c r="G742" s="14" t="s">
        <v>55</v>
      </c>
      <c r="H742" s="14" t="s">
        <v>455</v>
      </c>
      <c r="I742" s="14" t="s">
        <v>30</v>
      </c>
      <c r="J742" s="20" t="s">
        <v>64</v>
      </c>
      <c r="K742" s="21">
        <v>1040348723</v>
      </c>
      <c r="L742" s="21">
        <v>1055068192.91</v>
      </c>
      <c r="M742" s="21">
        <v>0</v>
      </c>
      <c r="N742" s="16">
        <f t="shared" si="150"/>
        <v>1055068192.91</v>
      </c>
      <c r="O742" s="21">
        <v>0</v>
      </c>
      <c r="P742" s="21">
        <v>11310991.91</v>
      </c>
      <c r="Q742" s="21">
        <v>0</v>
      </c>
      <c r="R742" s="21">
        <v>1043757201</v>
      </c>
      <c r="S742" s="21">
        <v>1043757201</v>
      </c>
      <c r="T742" s="21">
        <v>0</v>
      </c>
      <c r="U742" s="21">
        <v>0</v>
      </c>
      <c r="V742" s="21">
        <v>0</v>
      </c>
      <c r="W742" s="17">
        <f t="shared" si="151"/>
        <v>0</v>
      </c>
      <c r="X742" s="18">
        <f t="shared" si="143"/>
        <v>0.98927937361204787</v>
      </c>
      <c r="Y742" s="18">
        <f t="shared" si="144"/>
        <v>0.98927937361204787</v>
      </c>
      <c r="Z742" s="18">
        <f t="shared" si="145"/>
        <v>1.0720626387952212E-2</v>
      </c>
      <c r="AA742" s="18">
        <f t="shared" si="146"/>
        <v>1</v>
      </c>
    </row>
    <row r="743" spans="1:27" hidden="1" outlineLevel="4" x14ac:dyDescent="0.35">
      <c r="A743" s="14" t="s">
        <v>379</v>
      </c>
      <c r="B743" s="14" t="s">
        <v>467</v>
      </c>
      <c r="C743" s="14" t="s">
        <v>30</v>
      </c>
      <c r="D743" s="14" t="s">
        <v>63</v>
      </c>
      <c r="E743" s="14" t="s">
        <v>54</v>
      </c>
      <c r="F743" s="14" t="s">
        <v>104</v>
      </c>
      <c r="G743" s="14" t="s">
        <v>55</v>
      </c>
      <c r="H743" s="14" t="s">
        <v>455</v>
      </c>
      <c r="I743" s="14" t="s">
        <v>30</v>
      </c>
      <c r="J743" s="20" t="s">
        <v>397</v>
      </c>
      <c r="K743" s="21">
        <v>0</v>
      </c>
      <c r="L743" s="21">
        <v>89856375</v>
      </c>
      <c r="M743" s="21">
        <v>0</v>
      </c>
      <c r="N743" s="16">
        <f t="shared" si="150"/>
        <v>89856375</v>
      </c>
      <c r="O743" s="21">
        <v>0</v>
      </c>
      <c r="P743" s="21">
        <v>89856375</v>
      </c>
      <c r="Q743" s="21">
        <v>0</v>
      </c>
      <c r="R743" s="21">
        <v>0</v>
      </c>
      <c r="S743" s="21">
        <v>0</v>
      </c>
      <c r="T743" s="21">
        <v>0</v>
      </c>
      <c r="U743" s="21">
        <v>0</v>
      </c>
      <c r="V743" s="21">
        <v>0</v>
      </c>
      <c r="W743" s="17">
        <f t="shared" si="151"/>
        <v>0</v>
      </c>
      <c r="X743" s="18">
        <f t="shared" si="143"/>
        <v>0</v>
      </c>
      <c r="Y743" s="18">
        <f t="shared" si="144"/>
        <v>0</v>
      </c>
      <c r="Z743" s="18">
        <f t="shared" si="145"/>
        <v>1</v>
      </c>
      <c r="AA743" s="18">
        <f t="shared" si="146"/>
        <v>1</v>
      </c>
    </row>
    <row r="744" spans="1:27" hidden="1" outlineLevel="4" x14ac:dyDescent="0.35">
      <c r="A744" s="14" t="s">
        <v>379</v>
      </c>
      <c r="B744" s="14" t="s">
        <v>467</v>
      </c>
      <c r="C744" s="14" t="s">
        <v>30</v>
      </c>
      <c r="D744" s="14" t="s">
        <v>65</v>
      </c>
      <c r="E744" s="14" t="s">
        <v>54</v>
      </c>
      <c r="F744" s="14" t="s">
        <v>33</v>
      </c>
      <c r="G744" s="14" t="s">
        <v>55</v>
      </c>
      <c r="H744" s="14" t="s">
        <v>455</v>
      </c>
      <c r="I744" s="14" t="s">
        <v>30</v>
      </c>
      <c r="J744" s="20" t="s">
        <v>66</v>
      </c>
      <c r="K744" s="21">
        <v>3685111380</v>
      </c>
      <c r="L744" s="21">
        <v>4017611761.54</v>
      </c>
      <c r="M744" s="21">
        <v>0</v>
      </c>
      <c r="N744" s="16">
        <f t="shared" si="150"/>
        <v>4017611761.54</v>
      </c>
      <c r="O744" s="21">
        <v>0</v>
      </c>
      <c r="P744" s="21">
        <v>0</v>
      </c>
      <c r="Q744" s="21">
        <v>0</v>
      </c>
      <c r="R744" s="21">
        <v>3683575052.46</v>
      </c>
      <c r="S744" s="21">
        <v>3683575052.46</v>
      </c>
      <c r="T744" s="21">
        <v>334036709.07999998</v>
      </c>
      <c r="U744" s="21">
        <v>334036709.07999998</v>
      </c>
      <c r="V744" s="21">
        <v>0</v>
      </c>
      <c r="W744" s="17">
        <f t="shared" si="151"/>
        <v>334036709.07999998</v>
      </c>
      <c r="X744" s="18">
        <f t="shared" si="143"/>
        <v>0.91685689685656446</v>
      </c>
      <c r="Y744" s="18">
        <f t="shared" si="144"/>
        <v>0.91685689685656446</v>
      </c>
      <c r="Z744" s="18">
        <f t="shared" si="145"/>
        <v>0</v>
      </c>
      <c r="AA744" s="18">
        <f t="shared" si="146"/>
        <v>0.91685689685656446</v>
      </c>
    </row>
    <row r="745" spans="1:27" hidden="1" outlineLevel="3" x14ac:dyDescent="0.35">
      <c r="A745" s="35"/>
      <c r="B745" s="37"/>
      <c r="C745" s="36" t="s">
        <v>491</v>
      </c>
      <c r="D745" s="37"/>
      <c r="E745" s="37"/>
      <c r="F745" s="37"/>
      <c r="G745" s="37"/>
      <c r="H745" s="37"/>
      <c r="I745" s="37"/>
      <c r="J745" s="38"/>
      <c r="K745" s="39">
        <f t="shared" ref="K745:W745" si="152">SUBTOTAL(9,K722:K744)</f>
        <v>93969117949</v>
      </c>
      <c r="L745" s="39">
        <f t="shared" si="152"/>
        <v>98085913994.819992</v>
      </c>
      <c r="M745" s="39">
        <f t="shared" si="152"/>
        <v>0</v>
      </c>
      <c r="N745" s="39">
        <f t="shared" si="152"/>
        <v>98085913994.819992</v>
      </c>
      <c r="O745" s="39">
        <f t="shared" si="152"/>
        <v>0</v>
      </c>
      <c r="P745" s="39">
        <f t="shared" si="152"/>
        <v>1032693552.2999998</v>
      </c>
      <c r="Q745" s="39">
        <f t="shared" si="152"/>
        <v>0</v>
      </c>
      <c r="R745" s="39">
        <f t="shared" si="152"/>
        <v>83764412449.550003</v>
      </c>
      <c r="S745" s="39">
        <f t="shared" si="152"/>
        <v>83764412449.550003</v>
      </c>
      <c r="T745" s="39">
        <f t="shared" si="152"/>
        <v>13288807992.969999</v>
      </c>
      <c r="U745" s="39">
        <f t="shared" si="152"/>
        <v>13288807992.969999</v>
      </c>
      <c r="V745" s="39">
        <f t="shared" si="152"/>
        <v>0</v>
      </c>
      <c r="W745" s="40">
        <f t="shared" si="152"/>
        <v>13288807992.969999</v>
      </c>
      <c r="X745" s="41">
        <f t="shared" si="143"/>
        <v>0.85399023201204693</v>
      </c>
      <c r="Y745" s="41">
        <f t="shared" si="144"/>
        <v>0.85399023201204693</v>
      </c>
      <c r="Z745" s="41">
        <f t="shared" si="145"/>
        <v>1.052845928880815E-2</v>
      </c>
      <c r="AA745" s="41">
        <f t="shared" si="146"/>
        <v>0.86451869130085512</v>
      </c>
    </row>
    <row r="746" spans="1:27" hidden="1" outlineLevel="4" x14ac:dyDescent="0.35">
      <c r="A746" s="14" t="s">
        <v>379</v>
      </c>
      <c r="B746" s="14" t="s">
        <v>467</v>
      </c>
      <c r="C746" s="14" t="s">
        <v>67</v>
      </c>
      <c r="D746" s="14" t="s">
        <v>93</v>
      </c>
      <c r="E746" s="14" t="s">
        <v>32</v>
      </c>
      <c r="F746" s="14" t="s">
        <v>33</v>
      </c>
      <c r="G746" s="14" t="s">
        <v>69</v>
      </c>
      <c r="H746" s="14" t="s">
        <v>455</v>
      </c>
      <c r="I746" s="14" t="s">
        <v>30</v>
      </c>
      <c r="J746" s="20" t="s">
        <v>94</v>
      </c>
      <c r="K746" s="21">
        <v>0</v>
      </c>
      <c r="L746" s="21">
        <v>124425234.84999999</v>
      </c>
      <c r="M746" s="21">
        <v>0</v>
      </c>
      <c r="N746" s="16">
        <f t="shared" si="150"/>
        <v>124425234.84999999</v>
      </c>
      <c r="O746" s="21">
        <v>0</v>
      </c>
      <c r="P746" s="21">
        <v>0</v>
      </c>
      <c r="Q746" s="21">
        <v>0</v>
      </c>
      <c r="R746" s="21">
        <v>0</v>
      </c>
      <c r="S746" s="21">
        <v>0</v>
      </c>
      <c r="T746" s="21">
        <v>124425234.84999999</v>
      </c>
      <c r="U746" s="21">
        <v>124425234.84999999</v>
      </c>
      <c r="V746" s="21">
        <v>0</v>
      </c>
      <c r="W746" s="17">
        <f t="shared" si="151"/>
        <v>124425234.84999999</v>
      </c>
      <c r="X746" s="18">
        <f t="shared" si="143"/>
        <v>0</v>
      </c>
      <c r="Y746" s="18">
        <f t="shared" si="144"/>
        <v>0</v>
      </c>
      <c r="Z746" s="18">
        <f t="shared" si="145"/>
        <v>0</v>
      </c>
      <c r="AA746" s="18">
        <f t="shared" si="146"/>
        <v>0</v>
      </c>
    </row>
    <row r="747" spans="1:27" hidden="1" outlineLevel="3" x14ac:dyDescent="0.35">
      <c r="A747" s="35"/>
      <c r="B747" s="37"/>
      <c r="C747" s="36" t="s">
        <v>492</v>
      </c>
      <c r="D747" s="37"/>
      <c r="E747" s="37"/>
      <c r="F747" s="37"/>
      <c r="G747" s="37"/>
      <c r="H747" s="37"/>
      <c r="I747" s="37"/>
      <c r="J747" s="38"/>
      <c r="K747" s="39">
        <f t="shared" ref="K747:W747" si="153">SUBTOTAL(9,K746:K746)</f>
        <v>0</v>
      </c>
      <c r="L747" s="39">
        <f t="shared" si="153"/>
        <v>124425234.84999999</v>
      </c>
      <c r="M747" s="39">
        <f t="shared" si="153"/>
        <v>0</v>
      </c>
      <c r="N747" s="39">
        <f t="shared" si="153"/>
        <v>124425234.84999999</v>
      </c>
      <c r="O747" s="39">
        <f t="shared" si="153"/>
        <v>0</v>
      </c>
      <c r="P747" s="39">
        <f t="shared" si="153"/>
        <v>0</v>
      </c>
      <c r="Q747" s="39">
        <f t="shared" si="153"/>
        <v>0</v>
      </c>
      <c r="R747" s="39">
        <f t="shared" si="153"/>
        <v>0</v>
      </c>
      <c r="S747" s="39">
        <f t="shared" si="153"/>
        <v>0</v>
      </c>
      <c r="T747" s="39">
        <f t="shared" si="153"/>
        <v>124425234.84999999</v>
      </c>
      <c r="U747" s="39">
        <f t="shared" si="153"/>
        <v>124425234.84999999</v>
      </c>
      <c r="V747" s="39">
        <f t="shared" si="153"/>
        <v>0</v>
      </c>
      <c r="W747" s="40">
        <f t="shared" si="153"/>
        <v>124425234.84999999</v>
      </c>
      <c r="X747" s="41">
        <f t="shared" si="143"/>
        <v>0</v>
      </c>
      <c r="Y747" s="41">
        <f t="shared" si="144"/>
        <v>0</v>
      </c>
      <c r="Z747" s="41">
        <f t="shared" si="145"/>
        <v>0</v>
      </c>
      <c r="AA747" s="41">
        <f t="shared" si="146"/>
        <v>0</v>
      </c>
    </row>
    <row r="748" spans="1:27" hidden="1" outlineLevel="4" x14ac:dyDescent="0.35">
      <c r="A748" s="14" t="s">
        <v>379</v>
      </c>
      <c r="B748" s="14" t="s">
        <v>467</v>
      </c>
      <c r="C748" s="14" t="s">
        <v>116</v>
      </c>
      <c r="D748" s="14" t="s">
        <v>117</v>
      </c>
      <c r="E748" s="14" t="s">
        <v>54</v>
      </c>
      <c r="F748" s="14" t="s">
        <v>33</v>
      </c>
      <c r="G748" s="14" t="s">
        <v>118</v>
      </c>
      <c r="H748" s="14" t="s">
        <v>455</v>
      </c>
      <c r="I748" s="14" t="s">
        <v>30</v>
      </c>
      <c r="J748" s="20" t="s">
        <v>119</v>
      </c>
      <c r="K748" s="21">
        <v>62398688</v>
      </c>
      <c r="L748" s="21">
        <v>62373867.170000002</v>
      </c>
      <c r="M748" s="21">
        <v>-23000000</v>
      </c>
      <c r="N748" s="16">
        <f t="shared" si="150"/>
        <v>62373867.170000002</v>
      </c>
      <c r="O748" s="21">
        <v>0</v>
      </c>
      <c r="P748" s="21">
        <v>6530885.4500000002</v>
      </c>
      <c r="Q748" s="21">
        <v>0</v>
      </c>
      <c r="R748" s="21">
        <v>32842981.719999999</v>
      </c>
      <c r="S748" s="21">
        <v>32842981.719999999</v>
      </c>
      <c r="T748" s="21">
        <v>0</v>
      </c>
      <c r="U748" s="21">
        <v>23000000</v>
      </c>
      <c r="V748" s="21">
        <v>0</v>
      </c>
      <c r="W748" s="17">
        <f t="shared" si="151"/>
        <v>23000000</v>
      </c>
      <c r="X748" s="18">
        <f t="shared" si="143"/>
        <v>0.52655035209675938</v>
      </c>
      <c r="Y748" s="18">
        <f t="shared" si="144"/>
        <v>0.52655035209675938</v>
      </c>
      <c r="Z748" s="18">
        <f t="shared" si="145"/>
        <v>0.10470547596800546</v>
      </c>
      <c r="AA748" s="18">
        <f t="shared" si="146"/>
        <v>0.63125582806476488</v>
      </c>
    </row>
    <row r="749" spans="1:27" hidden="1" outlineLevel="4" x14ac:dyDescent="0.35">
      <c r="A749" s="14" t="s">
        <v>379</v>
      </c>
      <c r="B749" s="14" t="s">
        <v>467</v>
      </c>
      <c r="C749" s="14" t="s">
        <v>116</v>
      </c>
      <c r="D749" s="14" t="s">
        <v>117</v>
      </c>
      <c r="E749" s="14" t="s">
        <v>120</v>
      </c>
      <c r="F749" s="14" t="s">
        <v>33</v>
      </c>
      <c r="G749" s="14" t="s">
        <v>118</v>
      </c>
      <c r="H749" s="14" t="s">
        <v>455</v>
      </c>
      <c r="I749" s="14" t="s">
        <v>30</v>
      </c>
      <c r="J749" s="20" t="s">
        <v>121</v>
      </c>
      <c r="K749" s="21">
        <v>173391454</v>
      </c>
      <c r="L749" s="21">
        <v>223645882.68000001</v>
      </c>
      <c r="M749" s="21">
        <v>0</v>
      </c>
      <c r="N749" s="16">
        <f t="shared" si="150"/>
        <v>223645882.68000001</v>
      </c>
      <c r="O749" s="21">
        <v>0</v>
      </c>
      <c r="P749" s="21">
        <v>49775245.329999998</v>
      </c>
      <c r="Q749" s="21">
        <v>0</v>
      </c>
      <c r="R749" s="21">
        <v>173870637.34999999</v>
      </c>
      <c r="S749" s="21">
        <v>173870637.34999999</v>
      </c>
      <c r="T749" s="21">
        <v>0</v>
      </c>
      <c r="U749" s="21">
        <v>0</v>
      </c>
      <c r="V749" s="21">
        <v>0</v>
      </c>
      <c r="W749" s="17">
        <f t="shared" si="151"/>
        <v>0</v>
      </c>
      <c r="X749" s="18">
        <f t="shared" si="143"/>
        <v>0.77743723813051324</v>
      </c>
      <c r="Y749" s="18">
        <f t="shared" si="144"/>
        <v>0.77743723813051324</v>
      </c>
      <c r="Z749" s="18">
        <f t="shared" si="145"/>
        <v>0.22256276186948667</v>
      </c>
      <c r="AA749" s="18">
        <f t="shared" si="146"/>
        <v>0.99999999999999989</v>
      </c>
    </row>
    <row r="750" spans="1:27" hidden="1" outlineLevel="4" x14ac:dyDescent="0.35">
      <c r="A750" s="14" t="s">
        <v>379</v>
      </c>
      <c r="B750" s="14" t="s">
        <v>467</v>
      </c>
      <c r="C750" s="14" t="s">
        <v>116</v>
      </c>
      <c r="D750" s="14" t="s">
        <v>117</v>
      </c>
      <c r="E750" s="14" t="s">
        <v>122</v>
      </c>
      <c r="F750" s="14" t="s">
        <v>33</v>
      </c>
      <c r="G750" s="14" t="s">
        <v>118</v>
      </c>
      <c r="H750" s="14" t="s">
        <v>455</v>
      </c>
      <c r="I750" s="14" t="s">
        <v>30</v>
      </c>
      <c r="J750" s="20" t="s">
        <v>123</v>
      </c>
      <c r="K750" s="21">
        <v>854597469</v>
      </c>
      <c r="L750" s="21">
        <v>854245304.87</v>
      </c>
      <c r="M750" s="21">
        <v>0</v>
      </c>
      <c r="N750" s="16">
        <f t="shared" si="150"/>
        <v>854245304.87</v>
      </c>
      <c r="O750" s="21">
        <v>0</v>
      </c>
      <c r="P750" s="21">
        <v>0</v>
      </c>
      <c r="Q750" s="21">
        <v>0</v>
      </c>
      <c r="R750" s="21">
        <v>854245304.87</v>
      </c>
      <c r="S750" s="21">
        <v>854245304.87</v>
      </c>
      <c r="T750" s="21">
        <v>0</v>
      </c>
      <c r="U750" s="21">
        <v>0</v>
      </c>
      <c r="V750" s="21">
        <v>0</v>
      </c>
      <c r="W750" s="17">
        <f t="shared" si="151"/>
        <v>0</v>
      </c>
      <c r="X750" s="18">
        <f t="shared" si="143"/>
        <v>1</v>
      </c>
      <c r="Y750" s="18">
        <f t="shared" si="144"/>
        <v>1</v>
      </c>
      <c r="Z750" s="18">
        <f t="shared" si="145"/>
        <v>0</v>
      </c>
      <c r="AA750" s="18">
        <f t="shared" si="146"/>
        <v>1</v>
      </c>
    </row>
    <row r="751" spans="1:27" hidden="1" outlineLevel="4" x14ac:dyDescent="0.35">
      <c r="A751" s="14" t="s">
        <v>379</v>
      </c>
      <c r="B751" s="14" t="s">
        <v>467</v>
      </c>
      <c r="C751" s="14" t="s">
        <v>116</v>
      </c>
      <c r="D751" s="14" t="s">
        <v>117</v>
      </c>
      <c r="E751" s="14" t="s">
        <v>292</v>
      </c>
      <c r="F751" s="14" t="s">
        <v>33</v>
      </c>
      <c r="G751" s="14" t="s">
        <v>118</v>
      </c>
      <c r="H751" s="14" t="s">
        <v>455</v>
      </c>
      <c r="I751" s="14" t="s">
        <v>30</v>
      </c>
      <c r="J751" s="20" t="s">
        <v>468</v>
      </c>
      <c r="K751" s="21">
        <v>25421749</v>
      </c>
      <c r="L751" s="21">
        <v>25421749</v>
      </c>
      <c r="M751" s="21">
        <v>0</v>
      </c>
      <c r="N751" s="16">
        <f t="shared" si="150"/>
        <v>25421749</v>
      </c>
      <c r="O751" s="21">
        <v>0</v>
      </c>
      <c r="P751" s="21">
        <v>2594653.6800000002</v>
      </c>
      <c r="Q751" s="21">
        <v>0</v>
      </c>
      <c r="R751" s="21">
        <v>22827095.32</v>
      </c>
      <c r="S751" s="21">
        <v>22827095.32</v>
      </c>
      <c r="T751" s="21">
        <v>0</v>
      </c>
      <c r="U751" s="21">
        <v>0</v>
      </c>
      <c r="V751" s="21">
        <v>0</v>
      </c>
      <c r="W751" s="17">
        <f t="shared" si="151"/>
        <v>0</v>
      </c>
      <c r="X751" s="18">
        <f t="shared" si="143"/>
        <v>0.89793567389875495</v>
      </c>
      <c r="Y751" s="18">
        <f t="shared" si="144"/>
        <v>0.89793567389875495</v>
      </c>
      <c r="Z751" s="18">
        <f t="shared" si="145"/>
        <v>0.10206432610124505</v>
      </c>
      <c r="AA751" s="18">
        <f t="shared" si="146"/>
        <v>1</v>
      </c>
    </row>
    <row r="752" spans="1:27" hidden="1" outlineLevel="4" x14ac:dyDescent="0.35">
      <c r="A752" s="14" t="s">
        <v>379</v>
      </c>
      <c r="B752" s="14" t="s">
        <v>467</v>
      </c>
      <c r="C752" s="14" t="s">
        <v>116</v>
      </c>
      <c r="D752" s="14" t="s">
        <v>117</v>
      </c>
      <c r="E752" s="14" t="s">
        <v>124</v>
      </c>
      <c r="F752" s="14" t="s">
        <v>33</v>
      </c>
      <c r="G752" s="14" t="s">
        <v>118</v>
      </c>
      <c r="H752" s="14" t="s">
        <v>455</v>
      </c>
      <c r="I752" s="14" t="s">
        <v>30</v>
      </c>
      <c r="J752" s="20" t="s">
        <v>469</v>
      </c>
      <c r="K752" s="21">
        <v>558336</v>
      </c>
      <c r="L752" s="21">
        <v>558336</v>
      </c>
      <c r="M752" s="21">
        <v>0</v>
      </c>
      <c r="N752" s="16">
        <f t="shared" si="150"/>
        <v>558336</v>
      </c>
      <c r="O752" s="21">
        <v>0</v>
      </c>
      <c r="P752" s="21">
        <v>56986.19</v>
      </c>
      <c r="Q752" s="21">
        <v>0</v>
      </c>
      <c r="R752" s="21">
        <v>501349.81</v>
      </c>
      <c r="S752" s="21">
        <v>501349.81</v>
      </c>
      <c r="T752" s="21">
        <v>0</v>
      </c>
      <c r="U752" s="21">
        <v>0</v>
      </c>
      <c r="V752" s="21">
        <v>0</v>
      </c>
      <c r="W752" s="17">
        <f t="shared" si="151"/>
        <v>0</v>
      </c>
      <c r="X752" s="18">
        <f t="shared" si="143"/>
        <v>0.89793566956098114</v>
      </c>
      <c r="Y752" s="18">
        <f t="shared" si="144"/>
        <v>0.89793566956098114</v>
      </c>
      <c r="Z752" s="18">
        <f t="shared" si="145"/>
        <v>0.1020643304390188</v>
      </c>
      <c r="AA752" s="18">
        <f t="shared" si="146"/>
        <v>1</v>
      </c>
    </row>
    <row r="753" spans="1:27" hidden="1" outlineLevel="4" x14ac:dyDescent="0.35">
      <c r="A753" s="14" t="s">
        <v>379</v>
      </c>
      <c r="B753" s="14" t="s">
        <v>467</v>
      </c>
      <c r="C753" s="14" t="s">
        <v>116</v>
      </c>
      <c r="D753" s="14" t="s">
        <v>158</v>
      </c>
      <c r="E753" s="14" t="s">
        <v>32</v>
      </c>
      <c r="F753" s="14" t="s">
        <v>33</v>
      </c>
      <c r="G753" s="14" t="s">
        <v>159</v>
      </c>
      <c r="H753" s="14" t="s">
        <v>455</v>
      </c>
      <c r="I753" s="14" t="s">
        <v>30</v>
      </c>
      <c r="J753" s="20" t="s">
        <v>160</v>
      </c>
      <c r="K753" s="21">
        <v>1141887093</v>
      </c>
      <c r="L753" s="21">
        <v>218825508</v>
      </c>
      <c r="M753" s="21">
        <v>-112000000</v>
      </c>
      <c r="N753" s="16">
        <f t="shared" si="150"/>
        <v>218825508</v>
      </c>
      <c r="O753" s="21">
        <v>0</v>
      </c>
      <c r="P753" s="21">
        <v>0</v>
      </c>
      <c r="Q753" s="21">
        <v>0</v>
      </c>
      <c r="R753" s="21">
        <v>86547497.670000002</v>
      </c>
      <c r="S753" s="21">
        <v>86547497.670000002</v>
      </c>
      <c r="T753" s="21">
        <v>20278010.329999998</v>
      </c>
      <c r="U753" s="21">
        <v>132278010.33</v>
      </c>
      <c r="V753" s="21">
        <v>0</v>
      </c>
      <c r="W753" s="17">
        <f t="shared" si="151"/>
        <v>132278010.33</v>
      </c>
      <c r="X753" s="18">
        <f t="shared" si="143"/>
        <v>0.39550918200084789</v>
      </c>
      <c r="Y753" s="18">
        <f t="shared" si="144"/>
        <v>0.39550918200084789</v>
      </c>
      <c r="Z753" s="18">
        <f t="shared" si="145"/>
        <v>0</v>
      </c>
      <c r="AA753" s="18">
        <f t="shared" si="146"/>
        <v>0.39550918200084789</v>
      </c>
    </row>
    <row r="754" spans="1:27" hidden="1" outlineLevel="4" x14ac:dyDescent="0.35">
      <c r="A754" s="14" t="s">
        <v>379</v>
      </c>
      <c r="B754" s="14" t="s">
        <v>467</v>
      </c>
      <c r="C754" s="14" t="s">
        <v>116</v>
      </c>
      <c r="D754" s="14" t="s">
        <v>307</v>
      </c>
      <c r="E754" s="14" t="s">
        <v>54</v>
      </c>
      <c r="F754" s="14" t="s">
        <v>33</v>
      </c>
      <c r="G754" s="14" t="s">
        <v>159</v>
      </c>
      <c r="H754" s="14" t="s">
        <v>455</v>
      </c>
      <c r="I754" s="14" t="s">
        <v>30</v>
      </c>
      <c r="J754" s="20" t="s">
        <v>470</v>
      </c>
      <c r="K754" s="21">
        <v>14486025</v>
      </c>
      <c r="L754" s="21">
        <v>14486025</v>
      </c>
      <c r="M754" s="21">
        <v>0</v>
      </c>
      <c r="N754" s="16">
        <f t="shared" si="150"/>
        <v>14486025</v>
      </c>
      <c r="O754" s="21">
        <v>0</v>
      </c>
      <c r="P754" s="21">
        <v>1207166</v>
      </c>
      <c r="Q754" s="21">
        <v>0</v>
      </c>
      <c r="R754" s="21">
        <v>13278859</v>
      </c>
      <c r="S754" s="21">
        <v>13278859</v>
      </c>
      <c r="T754" s="21">
        <v>0</v>
      </c>
      <c r="U754" s="21">
        <v>0</v>
      </c>
      <c r="V754" s="21">
        <v>0</v>
      </c>
      <c r="W754" s="17">
        <f t="shared" si="151"/>
        <v>0</v>
      </c>
      <c r="X754" s="18">
        <f t="shared" si="143"/>
        <v>0.91666685650480373</v>
      </c>
      <c r="Y754" s="18">
        <f t="shared" si="144"/>
        <v>0.91666685650480373</v>
      </c>
      <c r="Z754" s="18">
        <f t="shared" si="145"/>
        <v>8.333314349519623E-2</v>
      </c>
      <c r="AA754" s="18">
        <f t="shared" si="146"/>
        <v>1</v>
      </c>
    </row>
    <row r="755" spans="1:27" hidden="1" outlineLevel="4" x14ac:dyDescent="0.35">
      <c r="A755" s="14" t="s">
        <v>379</v>
      </c>
      <c r="B755" s="14" t="s">
        <v>467</v>
      </c>
      <c r="C755" s="14" t="s">
        <v>116</v>
      </c>
      <c r="D755" s="14" t="s">
        <v>277</v>
      </c>
      <c r="E755" s="14" t="s">
        <v>32</v>
      </c>
      <c r="F755" s="14" t="s">
        <v>33</v>
      </c>
      <c r="G755" s="14" t="s">
        <v>159</v>
      </c>
      <c r="H755" s="14" t="s">
        <v>455</v>
      </c>
      <c r="I755" s="14" t="s">
        <v>30</v>
      </c>
      <c r="J755" s="20" t="s">
        <v>471</v>
      </c>
      <c r="K755" s="21">
        <v>800000</v>
      </c>
      <c r="L755" s="21">
        <v>800000</v>
      </c>
      <c r="M755" s="21">
        <v>0</v>
      </c>
      <c r="N755" s="16">
        <f t="shared" si="150"/>
        <v>800000</v>
      </c>
      <c r="O755" s="21">
        <v>0</v>
      </c>
      <c r="P755" s="21">
        <v>684947.35</v>
      </c>
      <c r="Q755" s="21">
        <v>0</v>
      </c>
      <c r="R755" s="21">
        <v>115052.65</v>
      </c>
      <c r="S755" s="21">
        <v>115052.65</v>
      </c>
      <c r="T755" s="21">
        <v>0</v>
      </c>
      <c r="U755" s="21">
        <v>0</v>
      </c>
      <c r="V755" s="21">
        <v>0</v>
      </c>
      <c r="W755" s="17">
        <f t="shared" si="151"/>
        <v>0</v>
      </c>
      <c r="X755" s="18">
        <f t="shared" si="143"/>
        <v>0.1438158125</v>
      </c>
      <c r="Y755" s="18">
        <f t="shared" si="144"/>
        <v>0.1438158125</v>
      </c>
      <c r="Z755" s="18">
        <f t="shared" si="145"/>
        <v>0.85618418749999992</v>
      </c>
      <c r="AA755" s="18">
        <f t="shared" si="146"/>
        <v>0.99999999999999989</v>
      </c>
    </row>
    <row r="756" spans="1:27" hidden="1" outlineLevel="3" x14ac:dyDescent="0.35">
      <c r="A756" s="35"/>
      <c r="B756" s="37"/>
      <c r="C756" s="36" t="s">
        <v>495</v>
      </c>
      <c r="D756" s="37"/>
      <c r="E756" s="37"/>
      <c r="F756" s="37"/>
      <c r="G756" s="37"/>
      <c r="H756" s="37"/>
      <c r="I756" s="37"/>
      <c r="J756" s="38"/>
      <c r="K756" s="39">
        <f t="shared" ref="K756:W756" si="154">SUBTOTAL(9,K748:K755)</f>
        <v>2273540814</v>
      </c>
      <c r="L756" s="39">
        <f t="shared" si="154"/>
        <v>1400356672.72</v>
      </c>
      <c r="M756" s="39">
        <f t="shared" si="154"/>
        <v>-135000000</v>
      </c>
      <c r="N756" s="39">
        <f t="shared" si="154"/>
        <v>1400356672.72</v>
      </c>
      <c r="O756" s="39">
        <f t="shared" si="154"/>
        <v>0</v>
      </c>
      <c r="P756" s="39">
        <f t="shared" si="154"/>
        <v>60849884</v>
      </c>
      <c r="Q756" s="39">
        <f t="shared" si="154"/>
        <v>0</v>
      </c>
      <c r="R756" s="39">
        <f t="shared" si="154"/>
        <v>1184228778.3900001</v>
      </c>
      <c r="S756" s="39">
        <f t="shared" si="154"/>
        <v>1184228778.3900001</v>
      </c>
      <c r="T756" s="39">
        <f t="shared" si="154"/>
        <v>20278010.329999998</v>
      </c>
      <c r="U756" s="39">
        <f t="shared" si="154"/>
        <v>155278010.32999998</v>
      </c>
      <c r="V756" s="39">
        <f t="shared" si="154"/>
        <v>0</v>
      </c>
      <c r="W756" s="40">
        <f t="shared" si="154"/>
        <v>155278010.32999998</v>
      </c>
      <c r="X756" s="41">
        <f t="shared" si="143"/>
        <v>0.84566225266724282</v>
      </c>
      <c r="Y756" s="41">
        <f t="shared" si="144"/>
        <v>0.84566225266724282</v>
      </c>
      <c r="Z756" s="41">
        <f t="shared" si="145"/>
        <v>4.3453132466464761E-2</v>
      </c>
      <c r="AA756" s="41">
        <f t="shared" si="146"/>
        <v>0.88911538513370758</v>
      </c>
    </row>
    <row r="757" spans="1:27" hidden="1" outlineLevel="4" x14ac:dyDescent="0.35">
      <c r="A757" s="14" t="s">
        <v>379</v>
      </c>
      <c r="B757" s="14" t="s">
        <v>467</v>
      </c>
      <c r="C757" s="14" t="s">
        <v>182</v>
      </c>
      <c r="D757" s="14" t="s">
        <v>450</v>
      </c>
      <c r="E757" s="14" t="s">
        <v>447</v>
      </c>
      <c r="F757" s="14" t="s">
        <v>444</v>
      </c>
      <c r="G757" s="14" t="s">
        <v>448</v>
      </c>
      <c r="H757" s="14" t="s">
        <v>455</v>
      </c>
      <c r="I757" s="14" t="s">
        <v>30</v>
      </c>
      <c r="J757" s="20" t="s">
        <v>472</v>
      </c>
      <c r="K757" s="21">
        <v>50354913</v>
      </c>
      <c r="L757" s="21">
        <v>45819069</v>
      </c>
      <c r="M757" s="21">
        <v>0</v>
      </c>
      <c r="N757" s="16">
        <f t="shared" si="150"/>
        <v>45819069</v>
      </c>
      <c r="O757" s="21">
        <v>0</v>
      </c>
      <c r="P757" s="21">
        <v>0</v>
      </c>
      <c r="Q757" s="21">
        <v>0</v>
      </c>
      <c r="R757" s="21">
        <v>45819069</v>
      </c>
      <c r="S757" s="21">
        <v>45819069</v>
      </c>
      <c r="T757" s="21">
        <v>0</v>
      </c>
      <c r="U757" s="21">
        <v>0</v>
      </c>
      <c r="V757" s="21">
        <v>0</v>
      </c>
      <c r="W757" s="17">
        <f t="shared" si="151"/>
        <v>0</v>
      </c>
      <c r="X757" s="18">
        <f t="shared" si="143"/>
        <v>1</v>
      </c>
      <c r="Y757" s="18">
        <f t="shared" si="144"/>
        <v>1</v>
      </c>
      <c r="Z757" s="18">
        <f t="shared" si="145"/>
        <v>0</v>
      </c>
      <c r="AA757" s="18">
        <f t="shared" si="146"/>
        <v>1</v>
      </c>
    </row>
    <row r="758" spans="1:27" hidden="1" outlineLevel="3" x14ac:dyDescent="0.35">
      <c r="A758" s="35"/>
      <c r="B758" s="37"/>
      <c r="C758" s="36" t="s">
        <v>496</v>
      </c>
      <c r="D758" s="37"/>
      <c r="E758" s="37"/>
      <c r="F758" s="37"/>
      <c r="G758" s="37"/>
      <c r="H758" s="37"/>
      <c r="I758" s="37"/>
      <c r="J758" s="38"/>
      <c r="K758" s="39">
        <f t="shared" ref="K758:W758" si="155">SUBTOTAL(9,K757:K757)</f>
        <v>50354913</v>
      </c>
      <c r="L758" s="39">
        <f t="shared" si="155"/>
        <v>45819069</v>
      </c>
      <c r="M758" s="39">
        <f t="shared" si="155"/>
        <v>0</v>
      </c>
      <c r="N758" s="39">
        <f t="shared" si="155"/>
        <v>45819069</v>
      </c>
      <c r="O758" s="39">
        <f t="shared" si="155"/>
        <v>0</v>
      </c>
      <c r="P758" s="39">
        <f t="shared" si="155"/>
        <v>0</v>
      </c>
      <c r="Q758" s="39">
        <f t="shared" si="155"/>
        <v>0</v>
      </c>
      <c r="R758" s="39">
        <f t="shared" si="155"/>
        <v>45819069</v>
      </c>
      <c r="S758" s="39">
        <f t="shared" si="155"/>
        <v>45819069</v>
      </c>
      <c r="T758" s="39">
        <f t="shared" si="155"/>
        <v>0</v>
      </c>
      <c r="U758" s="39">
        <f t="shared" si="155"/>
        <v>0</v>
      </c>
      <c r="V758" s="39">
        <f t="shared" si="155"/>
        <v>0</v>
      </c>
      <c r="W758" s="40">
        <f t="shared" si="155"/>
        <v>0</v>
      </c>
      <c r="X758" s="41">
        <f t="shared" si="143"/>
        <v>1</v>
      </c>
      <c r="Y758" s="41">
        <f t="shared" si="144"/>
        <v>1</v>
      </c>
      <c r="Z758" s="41">
        <f t="shared" si="145"/>
        <v>0</v>
      </c>
      <c r="AA758" s="41">
        <f t="shared" si="146"/>
        <v>1</v>
      </c>
    </row>
    <row r="759" spans="1:27" outlineLevel="2" collapsed="1" x14ac:dyDescent="0.35">
      <c r="A759" s="28"/>
      <c r="B759" s="28" t="s">
        <v>490</v>
      </c>
      <c r="C759" s="28"/>
      <c r="D759" s="28"/>
      <c r="E759" s="28"/>
      <c r="F759" s="28"/>
      <c r="G759" s="28"/>
      <c r="H759" s="28"/>
      <c r="I759" s="28"/>
      <c r="J759" s="33"/>
      <c r="K759" s="34">
        <f t="shared" ref="K759:W759" si="156">SUBTOTAL(9,K722:K757)</f>
        <v>96293013676</v>
      </c>
      <c r="L759" s="34">
        <f t="shared" si="156"/>
        <v>99656514971.389984</v>
      </c>
      <c r="M759" s="34">
        <f t="shared" si="156"/>
        <v>-135000000</v>
      </c>
      <c r="N759" s="30">
        <f t="shared" si="156"/>
        <v>99656514971.389984</v>
      </c>
      <c r="O759" s="34">
        <f t="shared" si="156"/>
        <v>0</v>
      </c>
      <c r="P759" s="34">
        <f t="shared" si="156"/>
        <v>1093543436.3</v>
      </c>
      <c r="Q759" s="34">
        <f t="shared" si="156"/>
        <v>0</v>
      </c>
      <c r="R759" s="34">
        <f t="shared" si="156"/>
        <v>84994460296.940002</v>
      </c>
      <c r="S759" s="34">
        <f t="shared" si="156"/>
        <v>84994460296.940002</v>
      </c>
      <c r="T759" s="34">
        <f t="shared" si="156"/>
        <v>13433511238.15</v>
      </c>
      <c r="U759" s="34">
        <f t="shared" si="156"/>
        <v>13568511238.15</v>
      </c>
      <c r="V759" s="34">
        <f t="shared" si="156"/>
        <v>0</v>
      </c>
      <c r="W759" s="31">
        <f t="shared" si="156"/>
        <v>13568511238.15</v>
      </c>
      <c r="X759" s="32">
        <f t="shared" si="143"/>
        <v>0.85287409780826418</v>
      </c>
      <c r="Y759" s="32">
        <f t="shared" si="144"/>
        <v>0.85287409780826418</v>
      </c>
      <c r="Z759" s="32">
        <f t="shared" si="145"/>
        <v>1.0973125405940006E-2</v>
      </c>
      <c r="AA759" s="32">
        <f t="shared" si="146"/>
        <v>0.86384722321420415</v>
      </c>
    </row>
    <row r="760" spans="1:27" outlineLevel="1" x14ac:dyDescent="0.35">
      <c r="A760" s="28" t="s">
        <v>484</v>
      </c>
      <c r="B760" s="28"/>
      <c r="C760" s="28"/>
      <c r="D760" s="28"/>
      <c r="E760" s="28"/>
      <c r="F760" s="28"/>
      <c r="G760" s="28"/>
      <c r="H760" s="28"/>
      <c r="I760" s="28"/>
      <c r="J760" s="29"/>
      <c r="K760" s="30">
        <f t="shared" ref="K760:W760" si="157">SUBTOTAL(9,K537:K757)</f>
        <v>1531584829145</v>
      </c>
      <c r="L760" s="30">
        <f t="shared" si="157"/>
        <v>1622965579097.9404</v>
      </c>
      <c r="M760" s="30">
        <f t="shared" si="157"/>
        <v>40000000</v>
      </c>
      <c r="N760" s="30">
        <f t="shared" si="157"/>
        <v>1622965579097.9404</v>
      </c>
      <c r="O760" s="30">
        <f t="shared" si="157"/>
        <v>0</v>
      </c>
      <c r="P760" s="30">
        <f t="shared" si="157"/>
        <v>17483253212.700001</v>
      </c>
      <c r="Q760" s="30">
        <f t="shared" si="157"/>
        <v>0</v>
      </c>
      <c r="R760" s="30">
        <f t="shared" si="157"/>
        <v>1385798509214.3696</v>
      </c>
      <c r="S760" s="30">
        <f t="shared" si="157"/>
        <v>1385532853972.72</v>
      </c>
      <c r="T760" s="30">
        <f t="shared" si="157"/>
        <v>218602029550.86996</v>
      </c>
      <c r="U760" s="30">
        <f t="shared" si="157"/>
        <v>219683816670.86996</v>
      </c>
      <c r="V760" s="30">
        <f t="shared" si="157"/>
        <v>325002926.31</v>
      </c>
      <c r="W760" s="31">
        <f t="shared" si="157"/>
        <v>219683816670.86996</v>
      </c>
      <c r="X760" s="32">
        <f t="shared" si="143"/>
        <v>0.85386808387187696</v>
      </c>
      <c r="Y760" s="32">
        <f t="shared" si="144"/>
        <v>0.85386808387187696</v>
      </c>
      <c r="Z760" s="32">
        <f t="shared" si="145"/>
        <v>1.0772411588924367E-2</v>
      </c>
      <c r="AA760" s="32">
        <f t="shared" si="146"/>
        <v>0.86464049546080135</v>
      </c>
    </row>
    <row r="761" spans="1:27" x14ac:dyDescent="0.35">
      <c r="A761" s="42" t="s">
        <v>485</v>
      </c>
      <c r="B761" s="42"/>
      <c r="C761" s="42"/>
      <c r="D761" s="42"/>
      <c r="E761" s="42"/>
      <c r="F761" s="42"/>
      <c r="G761" s="42"/>
      <c r="H761" s="42"/>
      <c r="I761" s="42"/>
      <c r="J761" s="23"/>
      <c r="K761" s="24">
        <f t="shared" ref="K761:W761" si="158">SUBTOTAL(9,K10:K757)</f>
        <v>2612696741714</v>
      </c>
      <c r="L761" s="24">
        <f t="shared" si="158"/>
        <v>2719300482020.6304</v>
      </c>
      <c r="M761" s="24">
        <f t="shared" si="158"/>
        <v>0</v>
      </c>
      <c r="N761" s="25">
        <f t="shared" si="158"/>
        <v>2719300482020.6304</v>
      </c>
      <c r="O761" s="24">
        <f t="shared" si="158"/>
        <v>-824990236.63</v>
      </c>
      <c r="P761" s="24">
        <f t="shared" si="158"/>
        <v>93973777792.360001</v>
      </c>
      <c r="Q761" s="24">
        <f t="shared" si="158"/>
        <v>1468115852.9199996</v>
      </c>
      <c r="R761" s="24">
        <f t="shared" si="158"/>
        <v>2350553384772.2896</v>
      </c>
      <c r="S761" s="24">
        <f t="shared" si="158"/>
        <v>2349358671656.1299</v>
      </c>
      <c r="T761" s="24">
        <f t="shared" si="158"/>
        <v>273005906719.69003</v>
      </c>
      <c r="U761" s="24">
        <f t="shared" si="158"/>
        <v>274130193839.69003</v>
      </c>
      <c r="V761" s="24">
        <f t="shared" si="158"/>
        <v>37466676258.309998</v>
      </c>
      <c r="W761" s="26">
        <f t="shared" si="158"/>
        <v>274130193839.69003</v>
      </c>
      <c r="X761" s="27">
        <f t="shared" si="143"/>
        <v>0.86439634027706425</v>
      </c>
      <c r="Y761" s="27">
        <f t="shared" si="144"/>
        <v>0.86439634027706425</v>
      </c>
      <c r="Z761" s="27">
        <f t="shared" si="145"/>
        <v>3.4794574573216351E-2</v>
      </c>
      <c r="AA761" s="27">
        <f t="shared" si="146"/>
        <v>0.89919091485028058</v>
      </c>
    </row>
    <row r="762" spans="1:27" x14ac:dyDescent="0.35">
      <c r="K762" s="11"/>
      <c r="L762" s="11"/>
    </row>
    <row r="765" spans="1:27" x14ac:dyDescent="0.35">
      <c r="L765" s="11"/>
    </row>
    <row r="858" spans="16:16" x14ac:dyDescent="0.35">
      <c r="P858" s="11">
        <v>-43374635564.509995</v>
      </c>
    </row>
  </sheetData>
  <autoFilter ref="A9:AA760" xr:uid="{00000000-0009-0000-0000-000000000000}"/>
  <mergeCells count="3">
    <mergeCell ref="A5:S5"/>
    <mergeCell ref="A6:S6"/>
    <mergeCell ref="A7:S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776"/>
  <sheetViews>
    <sheetView zoomScale="80" zoomScaleNormal="80" workbookViewId="0">
      <selection activeCell="A5" sqref="A5:S5"/>
    </sheetView>
  </sheetViews>
  <sheetFormatPr baseColWidth="10" defaultColWidth="11.453125" defaultRowHeight="14.5" outlineLevelRow="2" x14ac:dyDescent="0.35"/>
  <cols>
    <col min="1" max="1" width="33" style="52" customWidth="1"/>
    <col min="2" max="2" width="14.453125" style="52" customWidth="1"/>
    <col min="3" max="3" width="11.453125" style="52"/>
    <col min="4" max="4" width="14.7265625" style="52" customWidth="1"/>
    <col min="5" max="5" width="6.7265625" style="52" customWidth="1"/>
    <col min="6" max="6" width="9" style="52" customWidth="1"/>
    <col min="7" max="7" width="9.26953125" style="52" customWidth="1"/>
    <col min="8" max="9" width="11.453125" style="52"/>
    <col min="10" max="10" width="46.453125" customWidth="1"/>
    <col min="11" max="11" width="20.453125" customWidth="1"/>
    <col min="12" max="12" width="28.26953125" customWidth="1"/>
    <col min="13" max="13" width="23.7265625" customWidth="1"/>
    <col min="14" max="14" width="23.7265625" bestFit="1" customWidth="1"/>
    <col min="15" max="15" width="16.7265625" customWidth="1"/>
    <col min="16" max="16" width="21.26953125" customWidth="1"/>
    <col min="17" max="17" width="18.7265625" customWidth="1"/>
    <col min="18" max="18" width="21.36328125" bestFit="1" customWidth="1"/>
    <col min="19" max="19" width="20.6328125" bestFit="1" customWidth="1"/>
    <col min="20" max="20" width="20.453125" customWidth="1"/>
    <col min="21" max="21" width="20.7265625" customWidth="1"/>
    <col min="22" max="22" width="19" customWidth="1"/>
    <col min="23" max="23" width="29.7265625" customWidth="1"/>
    <col min="24" max="24" width="33.7265625" style="9" customWidth="1"/>
    <col min="25" max="25" width="27.453125" style="10" customWidth="1"/>
    <col min="26" max="26" width="26.453125" style="10" customWidth="1"/>
    <col min="27" max="27" width="26.26953125" style="10" customWidth="1"/>
  </cols>
  <sheetData>
    <row r="1" spans="1:27" x14ac:dyDescent="0.35">
      <c r="B1" s="53"/>
      <c r="D1" s="53"/>
      <c r="E1" s="53"/>
      <c r="F1" s="54"/>
      <c r="K1" s="1"/>
      <c r="L1" s="1"/>
      <c r="P1" s="2"/>
      <c r="Q1" s="3"/>
      <c r="R1" s="3"/>
      <c r="S1" s="3"/>
      <c r="U1" s="4"/>
      <c r="V1" s="4"/>
      <c r="W1" s="3"/>
      <c r="X1" s="5"/>
      <c r="Y1" s="6"/>
      <c r="Z1" s="6"/>
      <c r="AA1" s="6"/>
    </row>
    <row r="2" spans="1:27" x14ac:dyDescent="0.35">
      <c r="B2" s="53"/>
      <c r="D2" s="53"/>
      <c r="E2" s="53"/>
      <c r="F2" s="54"/>
      <c r="P2" s="7"/>
      <c r="Q2" s="8"/>
      <c r="R2" s="8"/>
      <c r="S2" s="3"/>
      <c r="U2" s="4"/>
      <c r="V2" s="4"/>
      <c r="W2" s="3"/>
      <c r="X2" s="5"/>
      <c r="Y2" s="6"/>
      <c r="Z2" s="6"/>
      <c r="AA2" s="6"/>
    </row>
    <row r="3" spans="1:27" x14ac:dyDescent="0.35">
      <c r="B3" s="53"/>
      <c r="D3" s="53"/>
      <c r="E3" s="53"/>
      <c r="F3" s="54"/>
      <c r="P3" s="2"/>
      <c r="Q3" s="3"/>
      <c r="R3" s="3"/>
      <c r="S3" s="3"/>
      <c r="U3" s="4"/>
      <c r="V3" s="4"/>
      <c r="W3" s="3"/>
      <c r="X3" s="5"/>
      <c r="Y3" s="6"/>
      <c r="Z3" s="6"/>
      <c r="AA3" s="6"/>
    </row>
    <row r="4" spans="1:27" x14ac:dyDescent="0.35">
      <c r="F4" s="54"/>
      <c r="P4" s="2"/>
      <c r="Q4" s="3"/>
      <c r="R4" s="3"/>
      <c r="S4" s="3"/>
      <c r="U4" s="4"/>
      <c r="V4" s="4"/>
      <c r="W4" s="3"/>
      <c r="X4" s="5"/>
      <c r="Y4" s="6"/>
      <c r="Z4" s="6"/>
      <c r="AA4" s="6"/>
    </row>
    <row r="5" spans="1:27" ht="17" x14ac:dyDescent="0.35">
      <c r="A5" s="56" t="s">
        <v>0</v>
      </c>
      <c r="B5" s="56"/>
      <c r="C5" s="56"/>
      <c r="D5" s="56"/>
      <c r="E5" s="56"/>
      <c r="F5" s="56"/>
      <c r="G5" s="56"/>
      <c r="H5" s="56"/>
      <c r="I5" s="56"/>
      <c r="J5" s="56"/>
      <c r="K5" s="56"/>
      <c r="L5" s="56"/>
      <c r="M5" s="56"/>
      <c r="N5" s="56"/>
      <c r="O5" s="56"/>
      <c r="P5" s="56"/>
      <c r="Q5" s="56"/>
      <c r="R5" s="56"/>
      <c r="S5" s="56"/>
      <c r="U5" s="4"/>
      <c r="V5" s="4"/>
      <c r="W5" s="3"/>
      <c r="X5" s="5"/>
      <c r="Y5" s="6"/>
      <c r="Z5" s="6"/>
      <c r="AA5" s="6"/>
    </row>
    <row r="6" spans="1:27" ht="17" x14ac:dyDescent="0.35">
      <c r="A6" s="56" t="s">
        <v>1</v>
      </c>
      <c r="B6" s="56"/>
      <c r="C6" s="56"/>
      <c r="D6" s="56"/>
      <c r="E6" s="56"/>
      <c r="F6" s="56"/>
      <c r="G6" s="56"/>
      <c r="H6" s="56"/>
      <c r="I6" s="56"/>
      <c r="J6" s="56"/>
      <c r="K6" s="56"/>
      <c r="L6" s="56"/>
      <c r="M6" s="56"/>
      <c r="N6" s="56"/>
      <c r="O6" s="56"/>
      <c r="P6" s="56"/>
      <c r="Q6" s="56"/>
      <c r="R6" s="56"/>
      <c r="S6" s="56"/>
      <c r="U6" s="4"/>
      <c r="V6" s="4"/>
      <c r="W6" s="3"/>
      <c r="X6" s="5"/>
      <c r="Y6" s="6"/>
      <c r="Z6" s="6"/>
      <c r="AA6" s="6"/>
    </row>
    <row r="7" spans="1:27" ht="17" x14ac:dyDescent="0.35">
      <c r="A7" s="56" t="s">
        <v>474</v>
      </c>
      <c r="B7" s="56"/>
      <c r="C7" s="56"/>
      <c r="D7" s="56"/>
      <c r="E7" s="56"/>
      <c r="F7" s="56"/>
      <c r="G7" s="56"/>
      <c r="H7" s="56"/>
      <c r="I7" s="56"/>
      <c r="J7" s="56"/>
      <c r="K7" s="56"/>
      <c r="L7" s="56"/>
      <c r="M7" s="56"/>
      <c r="N7" s="56"/>
      <c r="O7" s="56"/>
      <c r="P7" s="56"/>
      <c r="Q7" s="56"/>
      <c r="R7" s="56"/>
      <c r="S7" s="56"/>
      <c r="U7" s="4"/>
      <c r="V7" s="4"/>
      <c r="W7" s="3"/>
      <c r="X7" s="5"/>
      <c r="Y7" s="6"/>
      <c r="Z7" s="6"/>
      <c r="AA7" s="6"/>
    </row>
    <row r="8" spans="1:27" x14ac:dyDescent="0.35">
      <c r="A8" s="52" t="s">
        <v>475</v>
      </c>
    </row>
    <row r="9" spans="1:27" s="12" customFormat="1" ht="120.75" customHeight="1" x14ac:dyDescent="0.35">
      <c r="A9" s="22" t="s">
        <v>2</v>
      </c>
      <c r="B9" s="13" t="s">
        <v>3</v>
      </c>
      <c r="C9" s="13" t="s">
        <v>4</v>
      </c>
      <c r="D9" s="13" t="s">
        <v>5</v>
      </c>
      <c r="E9" s="13" t="s">
        <v>6</v>
      </c>
      <c r="F9" s="13" t="s">
        <v>7</v>
      </c>
      <c r="G9" s="13" t="s">
        <v>8</v>
      </c>
      <c r="H9" s="13" t="s">
        <v>9</v>
      </c>
      <c r="I9" s="13" t="s">
        <v>10</v>
      </c>
      <c r="J9" s="13" t="s">
        <v>11</v>
      </c>
      <c r="K9" s="13" t="s">
        <v>12</v>
      </c>
      <c r="L9" s="13" t="s">
        <v>13</v>
      </c>
      <c r="M9" s="13" t="s">
        <v>14</v>
      </c>
      <c r="N9" s="13" t="s">
        <v>15</v>
      </c>
      <c r="O9" s="13" t="s">
        <v>16</v>
      </c>
      <c r="P9" s="13" t="s">
        <v>17</v>
      </c>
      <c r="Q9" s="13" t="s">
        <v>18</v>
      </c>
      <c r="R9" s="13" t="s">
        <v>19</v>
      </c>
      <c r="S9" s="13" t="s">
        <v>20</v>
      </c>
      <c r="T9" s="13" t="s">
        <v>21</v>
      </c>
      <c r="U9" s="13" t="s">
        <v>22</v>
      </c>
      <c r="V9" s="13" t="s">
        <v>23</v>
      </c>
      <c r="W9" s="13" t="s">
        <v>24</v>
      </c>
      <c r="X9" s="13" t="s">
        <v>25</v>
      </c>
      <c r="Y9" s="13" t="s">
        <v>26</v>
      </c>
      <c r="Z9" s="13" t="s">
        <v>27</v>
      </c>
      <c r="AA9" s="13" t="s">
        <v>473</v>
      </c>
    </row>
    <row r="10" spans="1:27" outlineLevel="2" x14ac:dyDescent="0.35">
      <c r="A10" s="14" t="s">
        <v>28</v>
      </c>
      <c r="B10" s="14" t="s">
        <v>29</v>
      </c>
      <c r="C10" s="14" t="s">
        <v>30</v>
      </c>
      <c r="D10" s="14" t="s">
        <v>31</v>
      </c>
      <c r="E10" s="14" t="s">
        <v>32</v>
      </c>
      <c r="F10" s="14" t="s">
        <v>33</v>
      </c>
      <c r="G10" s="14" t="s">
        <v>34</v>
      </c>
      <c r="H10" s="14" t="s">
        <v>35</v>
      </c>
      <c r="I10" s="14" t="s">
        <v>30</v>
      </c>
      <c r="J10" s="15" t="s">
        <v>36</v>
      </c>
      <c r="K10" s="16">
        <v>3892068519</v>
      </c>
      <c r="L10" s="16">
        <v>3974424947</v>
      </c>
      <c r="M10" s="16">
        <v>0</v>
      </c>
      <c r="N10" s="16">
        <f t="shared" ref="N10:N73" si="0">+L10</f>
        <v>3974424947</v>
      </c>
      <c r="O10" s="16">
        <v>0</v>
      </c>
      <c r="P10" s="16">
        <v>0</v>
      </c>
      <c r="Q10" s="16">
        <v>0</v>
      </c>
      <c r="R10" s="16">
        <v>3450814239.6799998</v>
      </c>
      <c r="S10" s="16">
        <v>3450814239.6799998</v>
      </c>
      <c r="T10" s="16">
        <v>523610707.31999999</v>
      </c>
      <c r="U10" s="16">
        <v>523610707.31999999</v>
      </c>
      <c r="V10" s="16">
        <v>0</v>
      </c>
      <c r="W10" s="17">
        <f t="shared" ref="W10:W73" si="1">+U10</f>
        <v>523610707.31999999</v>
      </c>
      <c r="X10" s="18">
        <f>+IF(L10=0,0,R10/L10)</f>
        <v>0.86825497668153595</v>
      </c>
      <c r="Y10" s="18">
        <f>+IF(N10=0,0,R10/N10)</f>
        <v>0.86825497668153595</v>
      </c>
      <c r="Z10" s="18">
        <f>+IF(N10=0,0,(O10+P10+Q10)/N10)</f>
        <v>0</v>
      </c>
      <c r="AA10" s="18">
        <f>+Y10+Z10</f>
        <v>0.86825497668153595</v>
      </c>
    </row>
    <row r="11" spans="1:27" outlineLevel="2" x14ac:dyDescent="0.35">
      <c r="A11" s="14" t="s">
        <v>28</v>
      </c>
      <c r="B11" s="14" t="s">
        <v>29</v>
      </c>
      <c r="C11" s="14" t="s">
        <v>30</v>
      </c>
      <c r="D11" s="14" t="s">
        <v>37</v>
      </c>
      <c r="E11" s="14" t="s">
        <v>32</v>
      </c>
      <c r="F11" s="14" t="s">
        <v>33</v>
      </c>
      <c r="G11" s="14" t="s">
        <v>34</v>
      </c>
      <c r="H11" s="14" t="s">
        <v>35</v>
      </c>
      <c r="I11" s="14" t="s">
        <v>30</v>
      </c>
      <c r="J11" s="15" t="s">
        <v>38</v>
      </c>
      <c r="K11" s="16">
        <v>15187806</v>
      </c>
      <c r="L11" s="16">
        <v>41687806</v>
      </c>
      <c r="M11" s="16">
        <v>0</v>
      </c>
      <c r="N11" s="16">
        <f t="shared" si="0"/>
        <v>41687806</v>
      </c>
      <c r="O11" s="16">
        <v>0</v>
      </c>
      <c r="P11" s="16">
        <v>0</v>
      </c>
      <c r="Q11" s="16">
        <v>0</v>
      </c>
      <c r="R11" s="16">
        <v>23523299.25</v>
      </c>
      <c r="S11" s="16">
        <v>23523299.25</v>
      </c>
      <c r="T11" s="16">
        <v>18164506.75</v>
      </c>
      <c r="U11" s="16">
        <v>18164506.75</v>
      </c>
      <c r="V11" s="16">
        <v>0</v>
      </c>
      <c r="W11" s="17">
        <f t="shared" si="1"/>
        <v>18164506.75</v>
      </c>
      <c r="X11" s="18">
        <f t="shared" ref="X11:X74" si="2">+IF(L11=0,0,R11/L11)</f>
        <v>0.56427290152904663</v>
      </c>
      <c r="Y11" s="18">
        <f t="shared" ref="Y11:Y74" si="3">+IF(N11=0,0,R11/N11)</f>
        <v>0.56427290152904663</v>
      </c>
      <c r="Z11" s="18">
        <f t="shared" ref="Z11:Z74" si="4">+IF(N11=0,0,(O11+P11+Q11)/N11)</f>
        <v>0</v>
      </c>
      <c r="AA11" s="18">
        <f t="shared" ref="AA11:AA74" si="5">+Y11+Z11</f>
        <v>0.56427290152904663</v>
      </c>
    </row>
    <row r="12" spans="1:27" outlineLevel="2" x14ac:dyDescent="0.35">
      <c r="A12" s="14" t="s">
        <v>28</v>
      </c>
      <c r="B12" s="14" t="s">
        <v>29</v>
      </c>
      <c r="C12" s="14" t="s">
        <v>30</v>
      </c>
      <c r="D12" s="14" t="s">
        <v>39</v>
      </c>
      <c r="E12" s="14" t="s">
        <v>32</v>
      </c>
      <c r="F12" s="14" t="s">
        <v>33</v>
      </c>
      <c r="G12" s="14" t="s">
        <v>34</v>
      </c>
      <c r="H12" s="14" t="s">
        <v>35</v>
      </c>
      <c r="I12" s="14" t="s">
        <v>30</v>
      </c>
      <c r="J12" s="15" t="s">
        <v>40</v>
      </c>
      <c r="K12" s="16">
        <v>49533768</v>
      </c>
      <c r="L12" s="16">
        <v>59097544</v>
      </c>
      <c r="M12" s="16">
        <v>0</v>
      </c>
      <c r="N12" s="16">
        <f t="shared" si="0"/>
        <v>59097544</v>
      </c>
      <c r="O12" s="16">
        <v>0</v>
      </c>
      <c r="P12" s="16">
        <v>0</v>
      </c>
      <c r="Q12" s="16">
        <v>0</v>
      </c>
      <c r="R12" s="16">
        <v>48513310.539999999</v>
      </c>
      <c r="S12" s="16">
        <v>48513310.539999999</v>
      </c>
      <c r="T12" s="16">
        <v>10584233.460000001</v>
      </c>
      <c r="U12" s="16">
        <v>10584233.460000001</v>
      </c>
      <c r="V12" s="16">
        <v>0</v>
      </c>
      <c r="W12" s="17">
        <f t="shared" si="1"/>
        <v>10584233.460000001</v>
      </c>
      <c r="X12" s="18">
        <f t="shared" si="2"/>
        <v>0.8209023126240238</v>
      </c>
      <c r="Y12" s="18">
        <f t="shared" si="3"/>
        <v>0.8209023126240238</v>
      </c>
      <c r="Z12" s="18">
        <f t="shared" si="4"/>
        <v>0</v>
      </c>
      <c r="AA12" s="18">
        <f t="shared" si="5"/>
        <v>0.8209023126240238</v>
      </c>
    </row>
    <row r="13" spans="1:27" outlineLevel="2" x14ac:dyDescent="0.35">
      <c r="A13" s="14" t="s">
        <v>28</v>
      </c>
      <c r="B13" s="14" t="s">
        <v>29</v>
      </c>
      <c r="C13" s="14" t="s">
        <v>30</v>
      </c>
      <c r="D13" s="14" t="s">
        <v>41</v>
      </c>
      <c r="E13" s="14" t="s">
        <v>32</v>
      </c>
      <c r="F13" s="14" t="s">
        <v>33</v>
      </c>
      <c r="G13" s="14" t="s">
        <v>34</v>
      </c>
      <c r="H13" s="14" t="s">
        <v>35</v>
      </c>
      <c r="I13" s="14" t="s">
        <v>30</v>
      </c>
      <c r="J13" s="15" t="s">
        <v>42</v>
      </c>
      <c r="K13" s="16">
        <v>38446011</v>
      </c>
      <c r="L13" s="16">
        <v>38446011</v>
      </c>
      <c r="M13" s="16">
        <v>0</v>
      </c>
      <c r="N13" s="16">
        <f t="shared" si="0"/>
        <v>38446011</v>
      </c>
      <c r="O13" s="16">
        <v>0</v>
      </c>
      <c r="P13" s="16">
        <v>12900582.279999999</v>
      </c>
      <c r="Q13" s="16">
        <v>0</v>
      </c>
      <c r="R13" s="16">
        <v>25545428.719999999</v>
      </c>
      <c r="S13" s="16">
        <v>25545428.719999999</v>
      </c>
      <c r="T13" s="16">
        <v>0</v>
      </c>
      <c r="U13" s="16">
        <v>0</v>
      </c>
      <c r="V13" s="16">
        <v>0</v>
      </c>
      <c r="W13" s="17">
        <f t="shared" si="1"/>
        <v>0</v>
      </c>
      <c r="X13" s="18">
        <f t="shared" si="2"/>
        <v>0.66444939424274729</v>
      </c>
      <c r="Y13" s="18">
        <f t="shared" si="3"/>
        <v>0.66444939424274729</v>
      </c>
      <c r="Z13" s="18">
        <f t="shared" si="4"/>
        <v>0.33555060575725265</v>
      </c>
      <c r="AA13" s="18">
        <f t="shared" si="5"/>
        <v>1</v>
      </c>
    </row>
    <row r="14" spans="1:27" outlineLevel="2" x14ac:dyDescent="0.35">
      <c r="A14" s="14" t="s">
        <v>28</v>
      </c>
      <c r="B14" s="14" t="s">
        <v>29</v>
      </c>
      <c r="C14" s="14" t="s">
        <v>30</v>
      </c>
      <c r="D14" s="14" t="s">
        <v>43</v>
      </c>
      <c r="E14" s="14" t="s">
        <v>32</v>
      </c>
      <c r="F14" s="14" t="s">
        <v>33</v>
      </c>
      <c r="G14" s="14" t="s">
        <v>34</v>
      </c>
      <c r="H14" s="14" t="s">
        <v>35</v>
      </c>
      <c r="I14" s="14" t="s">
        <v>30</v>
      </c>
      <c r="J14" s="15" t="s">
        <v>44</v>
      </c>
      <c r="K14" s="16">
        <v>925870925</v>
      </c>
      <c r="L14" s="16">
        <v>912719211</v>
      </c>
      <c r="M14" s="16">
        <v>0</v>
      </c>
      <c r="N14" s="16">
        <f t="shared" si="0"/>
        <v>912719211</v>
      </c>
      <c r="O14" s="16">
        <v>0</v>
      </c>
      <c r="P14" s="16">
        <v>0</v>
      </c>
      <c r="Q14" s="16">
        <v>0</v>
      </c>
      <c r="R14" s="16">
        <v>819737397.72000003</v>
      </c>
      <c r="S14" s="16">
        <v>819737397.72000003</v>
      </c>
      <c r="T14" s="16">
        <v>92981813.280000001</v>
      </c>
      <c r="U14" s="16">
        <v>92981813.280000001</v>
      </c>
      <c r="V14" s="16">
        <v>0</v>
      </c>
      <c r="W14" s="17">
        <f t="shared" si="1"/>
        <v>92981813.280000001</v>
      </c>
      <c r="X14" s="18">
        <f t="shared" si="2"/>
        <v>0.89812659560641162</v>
      </c>
      <c r="Y14" s="18">
        <f t="shared" si="3"/>
        <v>0.89812659560641162</v>
      </c>
      <c r="Z14" s="18">
        <f t="shared" si="4"/>
        <v>0</v>
      </c>
      <c r="AA14" s="18">
        <f t="shared" si="5"/>
        <v>0.89812659560641162</v>
      </c>
    </row>
    <row r="15" spans="1:27" outlineLevel="2" x14ac:dyDescent="0.35">
      <c r="A15" s="14" t="s">
        <v>28</v>
      </c>
      <c r="B15" s="14" t="s">
        <v>29</v>
      </c>
      <c r="C15" s="14" t="s">
        <v>30</v>
      </c>
      <c r="D15" s="14" t="s">
        <v>45</v>
      </c>
      <c r="E15" s="14" t="s">
        <v>32</v>
      </c>
      <c r="F15" s="14" t="s">
        <v>33</v>
      </c>
      <c r="G15" s="14" t="s">
        <v>34</v>
      </c>
      <c r="H15" s="14" t="s">
        <v>35</v>
      </c>
      <c r="I15" s="14" t="s">
        <v>30</v>
      </c>
      <c r="J15" s="15" t="s">
        <v>46</v>
      </c>
      <c r="K15" s="16">
        <v>1542599389</v>
      </c>
      <c r="L15" s="16">
        <v>1360600296</v>
      </c>
      <c r="M15" s="16">
        <v>0</v>
      </c>
      <c r="N15" s="16">
        <f t="shared" si="0"/>
        <v>1360600296</v>
      </c>
      <c r="O15" s="16">
        <v>0</v>
      </c>
      <c r="P15" s="16">
        <v>0</v>
      </c>
      <c r="Q15" s="16">
        <v>0</v>
      </c>
      <c r="R15" s="16">
        <v>1234892456.5</v>
      </c>
      <c r="S15" s="16">
        <v>1234892456.5</v>
      </c>
      <c r="T15" s="16">
        <v>125707839.5</v>
      </c>
      <c r="U15" s="16">
        <v>125707839.5</v>
      </c>
      <c r="V15" s="16">
        <v>0</v>
      </c>
      <c r="W15" s="17">
        <f t="shared" si="1"/>
        <v>125707839.5</v>
      </c>
      <c r="X15" s="18">
        <f t="shared" si="2"/>
        <v>0.90760854611779385</v>
      </c>
      <c r="Y15" s="18">
        <f t="shared" si="3"/>
        <v>0.90760854611779385</v>
      </c>
      <c r="Z15" s="18">
        <f t="shared" si="4"/>
        <v>0</v>
      </c>
      <c r="AA15" s="18">
        <f t="shared" si="5"/>
        <v>0.90760854611779385</v>
      </c>
    </row>
    <row r="16" spans="1:27" outlineLevel="2" x14ac:dyDescent="0.35">
      <c r="A16" s="14" t="s">
        <v>28</v>
      </c>
      <c r="B16" s="14" t="s">
        <v>29</v>
      </c>
      <c r="C16" s="14" t="s">
        <v>30</v>
      </c>
      <c r="D16" s="14" t="s">
        <v>47</v>
      </c>
      <c r="E16" s="14" t="s">
        <v>32</v>
      </c>
      <c r="F16" s="14" t="s">
        <v>33</v>
      </c>
      <c r="G16" s="14" t="s">
        <v>34</v>
      </c>
      <c r="H16" s="14" t="s">
        <v>35</v>
      </c>
      <c r="I16" s="14" t="s">
        <v>30</v>
      </c>
      <c r="J16" s="15" t="s">
        <v>48</v>
      </c>
      <c r="K16" s="16">
        <v>602439601</v>
      </c>
      <c r="L16" s="16">
        <v>599842106</v>
      </c>
      <c r="M16" s="16">
        <v>0</v>
      </c>
      <c r="N16" s="16">
        <f t="shared" si="0"/>
        <v>599842106</v>
      </c>
      <c r="O16" s="16">
        <v>0</v>
      </c>
      <c r="P16" s="16">
        <v>0</v>
      </c>
      <c r="Q16" s="16">
        <v>0</v>
      </c>
      <c r="R16" s="16">
        <v>2295656.21</v>
      </c>
      <c r="S16" s="16">
        <v>2295656.21</v>
      </c>
      <c r="T16" s="16">
        <v>597546449.78999996</v>
      </c>
      <c r="U16" s="16">
        <v>597546449.78999996</v>
      </c>
      <c r="V16" s="16">
        <v>0</v>
      </c>
      <c r="W16" s="17">
        <f t="shared" si="1"/>
        <v>597546449.78999996</v>
      </c>
      <c r="X16" s="18">
        <f t="shared" si="2"/>
        <v>3.827100810425602E-3</v>
      </c>
      <c r="Y16" s="18">
        <f t="shared" si="3"/>
        <v>3.827100810425602E-3</v>
      </c>
      <c r="Z16" s="18">
        <f t="shared" si="4"/>
        <v>0</v>
      </c>
      <c r="AA16" s="18">
        <f t="shared" si="5"/>
        <v>3.827100810425602E-3</v>
      </c>
    </row>
    <row r="17" spans="1:27" outlineLevel="2" x14ac:dyDescent="0.35">
      <c r="A17" s="14" t="s">
        <v>28</v>
      </c>
      <c r="B17" s="14" t="s">
        <v>29</v>
      </c>
      <c r="C17" s="14" t="s">
        <v>30</v>
      </c>
      <c r="D17" s="14" t="s">
        <v>49</v>
      </c>
      <c r="E17" s="14" t="s">
        <v>32</v>
      </c>
      <c r="F17" s="14" t="s">
        <v>33</v>
      </c>
      <c r="G17" s="14" t="s">
        <v>34</v>
      </c>
      <c r="H17" s="14" t="s">
        <v>35</v>
      </c>
      <c r="I17" s="14" t="s">
        <v>30</v>
      </c>
      <c r="J17" s="15" t="s">
        <v>50</v>
      </c>
      <c r="K17" s="16">
        <v>533916462</v>
      </c>
      <c r="L17" s="16">
        <v>524167125</v>
      </c>
      <c r="M17" s="16">
        <v>0</v>
      </c>
      <c r="N17" s="16">
        <f t="shared" si="0"/>
        <v>524167125</v>
      </c>
      <c r="O17" s="16">
        <v>0</v>
      </c>
      <c r="P17" s="16">
        <v>197562.71</v>
      </c>
      <c r="Q17" s="16">
        <v>0</v>
      </c>
      <c r="R17" s="16">
        <v>520767110.93000001</v>
      </c>
      <c r="S17" s="16">
        <v>520767110.93000001</v>
      </c>
      <c r="T17" s="16">
        <v>3202451.36</v>
      </c>
      <c r="U17" s="16">
        <v>3202451.36</v>
      </c>
      <c r="V17" s="16">
        <v>0</v>
      </c>
      <c r="W17" s="17">
        <f t="shared" si="1"/>
        <v>3202451.36</v>
      </c>
      <c r="X17" s="18">
        <f t="shared" si="2"/>
        <v>0.99351349234273323</v>
      </c>
      <c r="Y17" s="18">
        <f t="shared" si="3"/>
        <v>0.99351349234273323</v>
      </c>
      <c r="Z17" s="18">
        <f t="shared" si="4"/>
        <v>3.7690786120934234E-4</v>
      </c>
      <c r="AA17" s="18">
        <f t="shared" si="5"/>
        <v>0.99389040020394259</v>
      </c>
    </row>
    <row r="18" spans="1:27" outlineLevel="2" x14ac:dyDescent="0.35">
      <c r="A18" s="14" t="s">
        <v>28</v>
      </c>
      <c r="B18" s="14" t="s">
        <v>29</v>
      </c>
      <c r="C18" s="14" t="s">
        <v>30</v>
      </c>
      <c r="D18" s="14" t="s">
        <v>51</v>
      </c>
      <c r="E18" s="14" t="s">
        <v>32</v>
      </c>
      <c r="F18" s="14" t="s">
        <v>33</v>
      </c>
      <c r="G18" s="14" t="s">
        <v>34</v>
      </c>
      <c r="H18" s="14" t="s">
        <v>35</v>
      </c>
      <c r="I18" s="14" t="s">
        <v>30</v>
      </c>
      <c r="J18" s="15" t="s">
        <v>52</v>
      </c>
      <c r="K18" s="16">
        <v>348146250</v>
      </c>
      <c r="L18" s="16">
        <v>318701994</v>
      </c>
      <c r="M18" s="16">
        <v>0</v>
      </c>
      <c r="N18" s="16">
        <f t="shared" si="0"/>
        <v>318701994</v>
      </c>
      <c r="O18" s="16">
        <v>0</v>
      </c>
      <c r="P18" s="16">
        <v>0</v>
      </c>
      <c r="Q18" s="16">
        <v>0</v>
      </c>
      <c r="R18" s="16">
        <v>285554952.43000001</v>
      </c>
      <c r="S18" s="16">
        <v>285554952.43000001</v>
      </c>
      <c r="T18" s="16">
        <v>33147041.57</v>
      </c>
      <c r="U18" s="16">
        <v>33147041.57</v>
      </c>
      <c r="V18" s="16">
        <v>0</v>
      </c>
      <c r="W18" s="17">
        <f t="shared" si="1"/>
        <v>33147041.57</v>
      </c>
      <c r="X18" s="18">
        <f t="shared" si="2"/>
        <v>0.89599361725361537</v>
      </c>
      <c r="Y18" s="18">
        <f t="shared" si="3"/>
        <v>0.89599361725361537</v>
      </c>
      <c r="Z18" s="18">
        <f t="shared" si="4"/>
        <v>0</v>
      </c>
      <c r="AA18" s="18">
        <f t="shared" si="5"/>
        <v>0.89599361725361537</v>
      </c>
    </row>
    <row r="19" spans="1:27" ht="87" outlineLevel="2" x14ac:dyDescent="0.35">
      <c r="A19" s="14" t="s">
        <v>28</v>
      </c>
      <c r="B19" s="14" t="s">
        <v>29</v>
      </c>
      <c r="C19" s="14" t="s">
        <v>30</v>
      </c>
      <c r="D19" s="14" t="s">
        <v>53</v>
      </c>
      <c r="E19" s="14" t="s">
        <v>54</v>
      </c>
      <c r="F19" s="14" t="s">
        <v>33</v>
      </c>
      <c r="G19" s="14" t="s">
        <v>55</v>
      </c>
      <c r="H19" s="14" t="s">
        <v>35</v>
      </c>
      <c r="I19" s="14" t="s">
        <v>30</v>
      </c>
      <c r="J19" s="15" t="s">
        <v>56</v>
      </c>
      <c r="K19" s="16">
        <v>627569933</v>
      </c>
      <c r="L19" s="16">
        <v>663412598</v>
      </c>
      <c r="M19" s="16">
        <v>0</v>
      </c>
      <c r="N19" s="16">
        <f t="shared" si="0"/>
        <v>663412598</v>
      </c>
      <c r="O19" s="16">
        <v>0</v>
      </c>
      <c r="P19" s="16">
        <v>72329230</v>
      </c>
      <c r="Q19" s="16">
        <v>0</v>
      </c>
      <c r="R19" s="16">
        <v>591083368</v>
      </c>
      <c r="S19" s="16">
        <v>591083368</v>
      </c>
      <c r="T19" s="16">
        <v>0</v>
      </c>
      <c r="U19" s="16">
        <v>0</v>
      </c>
      <c r="V19" s="16">
        <v>0</v>
      </c>
      <c r="W19" s="17">
        <f t="shared" si="1"/>
        <v>0</v>
      </c>
      <c r="X19" s="18">
        <f t="shared" si="2"/>
        <v>0.89097398780479597</v>
      </c>
      <c r="Y19" s="18">
        <f t="shared" si="3"/>
        <v>0.89097398780479597</v>
      </c>
      <c r="Z19" s="18">
        <f t="shared" si="4"/>
        <v>0.10902601219520405</v>
      </c>
      <c r="AA19" s="18">
        <f t="shared" si="5"/>
        <v>1</v>
      </c>
    </row>
    <row r="20" spans="1:27" ht="58" outlineLevel="2" x14ac:dyDescent="0.35">
      <c r="A20" s="14" t="s">
        <v>28</v>
      </c>
      <c r="B20" s="14" t="s">
        <v>29</v>
      </c>
      <c r="C20" s="14" t="s">
        <v>30</v>
      </c>
      <c r="D20" s="14" t="s">
        <v>57</v>
      </c>
      <c r="E20" s="14" t="s">
        <v>54</v>
      </c>
      <c r="F20" s="14" t="s">
        <v>33</v>
      </c>
      <c r="G20" s="14" t="s">
        <v>55</v>
      </c>
      <c r="H20" s="14" t="s">
        <v>35</v>
      </c>
      <c r="I20" s="14" t="s">
        <v>30</v>
      </c>
      <c r="J20" s="15" t="s">
        <v>58</v>
      </c>
      <c r="K20" s="16">
        <v>33922700</v>
      </c>
      <c r="L20" s="16">
        <v>37833626</v>
      </c>
      <c r="M20" s="16">
        <v>0</v>
      </c>
      <c r="N20" s="16">
        <f t="shared" si="0"/>
        <v>37833626</v>
      </c>
      <c r="O20" s="16">
        <v>0</v>
      </c>
      <c r="P20" s="16">
        <v>5902440</v>
      </c>
      <c r="Q20" s="16">
        <v>0</v>
      </c>
      <c r="R20" s="16">
        <v>31931186</v>
      </c>
      <c r="S20" s="16">
        <v>31931186</v>
      </c>
      <c r="T20" s="16">
        <v>0</v>
      </c>
      <c r="U20" s="16">
        <v>0</v>
      </c>
      <c r="V20" s="16">
        <v>0</v>
      </c>
      <c r="W20" s="17">
        <f t="shared" si="1"/>
        <v>0</v>
      </c>
      <c r="X20" s="18">
        <f t="shared" si="2"/>
        <v>0.84398957689120258</v>
      </c>
      <c r="Y20" s="18">
        <f t="shared" si="3"/>
        <v>0.84398957689120258</v>
      </c>
      <c r="Z20" s="18">
        <f t="shared" si="4"/>
        <v>0.15601042310879745</v>
      </c>
      <c r="AA20" s="18">
        <f t="shared" si="5"/>
        <v>1</v>
      </c>
    </row>
    <row r="21" spans="1:27" ht="87" outlineLevel="2" x14ac:dyDescent="0.35">
      <c r="A21" s="14" t="s">
        <v>28</v>
      </c>
      <c r="B21" s="14" t="s">
        <v>29</v>
      </c>
      <c r="C21" s="14" t="s">
        <v>30</v>
      </c>
      <c r="D21" s="14" t="s">
        <v>59</v>
      </c>
      <c r="E21" s="14" t="s">
        <v>54</v>
      </c>
      <c r="F21" s="14" t="s">
        <v>33</v>
      </c>
      <c r="G21" s="14" t="s">
        <v>55</v>
      </c>
      <c r="H21" s="14" t="s">
        <v>35</v>
      </c>
      <c r="I21" s="14" t="s">
        <v>30</v>
      </c>
      <c r="J21" s="15" t="s">
        <v>60</v>
      </c>
      <c r="K21" s="16">
        <v>128699619</v>
      </c>
      <c r="L21" s="16">
        <v>104460597</v>
      </c>
      <c r="M21" s="16">
        <v>0</v>
      </c>
      <c r="N21" s="16">
        <f t="shared" si="0"/>
        <v>104460597</v>
      </c>
      <c r="O21" s="16">
        <v>0</v>
      </c>
      <c r="P21" s="16">
        <v>16151220</v>
      </c>
      <c r="Q21" s="16">
        <v>0</v>
      </c>
      <c r="R21" s="16">
        <v>88309377</v>
      </c>
      <c r="S21" s="16">
        <v>88309377</v>
      </c>
      <c r="T21" s="16">
        <v>0</v>
      </c>
      <c r="U21" s="16">
        <v>0</v>
      </c>
      <c r="V21" s="16">
        <v>0</v>
      </c>
      <c r="W21" s="17">
        <f t="shared" si="1"/>
        <v>0</v>
      </c>
      <c r="X21" s="18">
        <f t="shared" si="2"/>
        <v>0.84538457117950416</v>
      </c>
      <c r="Y21" s="18">
        <f t="shared" si="3"/>
        <v>0.84538457117950416</v>
      </c>
      <c r="Z21" s="18">
        <f t="shared" si="4"/>
        <v>0.15461542882049584</v>
      </c>
      <c r="AA21" s="18">
        <f t="shared" si="5"/>
        <v>1</v>
      </c>
    </row>
    <row r="22" spans="1:27" ht="72.5" outlineLevel="2" x14ac:dyDescent="0.35">
      <c r="A22" s="14" t="s">
        <v>28</v>
      </c>
      <c r="B22" s="14" t="s">
        <v>29</v>
      </c>
      <c r="C22" s="14" t="s">
        <v>30</v>
      </c>
      <c r="D22" s="14" t="s">
        <v>61</v>
      </c>
      <c r="E22" s="14" t="s">
        <v>54</v>
      </c>
      <c r="F22" s="14" t="s">
        <v>33</v>
      </c>
      <c r="G22" s="14" t="s">
        <v>55</v>
      </c>
      <c r="H22" s="14" t="s">
        <v>35</v>
      </c>
      <c r="I22" s="14" t="s">
        <v>30</v>
      </c>
      <c r="J22" s="15" t="s">
        <v>62</v>
      </c>
      <c r="K22" s="16">
        <v>203536196</v>
      </c>
      <c r="L22" s="16">
        <v>214787869</v>
      </c>
      <c r="M22" s="16">
        <v>0</v>
      </c>
      <c r="N22" s="16">
        <f t="shared" si="0"/>
        <v>214787869</v>
      </c>
      <c r="O22" s="16">
        <v>0</v>
      </c>
      <c r="P22" s="16">
        <v>23234667</v>
      </c>
      <c r="Q22" s="16">
        <v>0</v>
      </c>
      <c r="R22" s="16">
        <v>191553202</v>
      </c>
      <c r="S22" s="16">
        <v>191553202</v>
      </c>
      <c r="T22" s="16">
        <v>0</v>
      </c>
      <c r="U22" s="16">
        <v>0</v>
      </c>
      <c r="V22" s="16">
        <v>0</v>
      </c>
      <c r="W22" s="17">
        <f t="shared" si="1"/>
        <v>0</v>
      </c>
      <c r="X22" s="18">
        <f t="shared" si="2"/>
        <v>0.89182504995195977</v>
      </c>
      <c r="Y22" s="18">
        <f t="shared" si="3"/>
        <v>0.89182504995195977</v>
      </c>
      <c r="Z22" s="18">
        <f t="shared" si="4"/>
        <v>0.10817495004804019</v>
      </c>
      <c r="AA22" s="18">
        <f t="shared" si="5"/>
        <v>1</v>
      </c>
    </row>
    <row r="23" spans="1:27" ht="72.5" outlineLevel="2" x14ac:dyDescent="0.35">
      <c r="A23" s="14" t="s">
        <v>28</v>
      </c>
      <c r="B23" s="14" t="s">
        <v>29</v>
      </c>
      <c r="C23" s="14" t="s">
        <v>30</v>
      </c>
      <c r="D23" s="14" t="s">
        <v>63</v>
      </c>
      <c r="E23" s="14" t="s">
        <v>54</v>
      </c>
      <c r="F23" s="14" t="s">
        <v>33</v>
      </c>
      <c r="G23" s="14" t="s">
        <v>55</v>
      </c>
      <c r="H23" s="14" t="s">
        <v>35</v>
      </c>
      <c r="I23" s="14" t="s">
        <v>30</v>
      </c>
      <c r="J23" s="15" t="s">
        <v>64</v>
      </c>
      <c r="K23" s="16">
        <v>101768099</v>
      </c>
      <c r="L23" s="16">
        <v>108093937</v>
      </c>
      <c r="M23" s="16">
        <v>0</v>
      </c>
      <c r="N23" s="16">
        <f t="shared" si="0"/>
        <v>108093937</v>
      </c>
      <c r="O23" s="16">
        <v>0</v>
      </c>
      <c r="P23" s="16">
        <v>12291543</v>
      </c>
      <c r="Q23" s="16">
        <v>0</v>
      </c>
      <c r="R23" s="16">
        <v>95802394</v>
      </c>
      <c r="S23" s="16">
        <v>95802394</v>
      </c>
      <c r="T23" s="16">
        <v>0</v>
      </c>
      <c r="U23" s="16">
        <v>0</v>
      </c>
      <c r="V23" s="16">
        <v>0</v>
      </c>
      <c r="W23" s="17">
        <f t="shared" si="1"/>
        <v>0</v>
      </c>
      <c r="X23" s="18">
        <f t="shared" si="2"/>
        <v>0.88628832161048954</v>
      </c>
      <c r="Y23" s="18">
        <f t="shared" si="3"/>
        <v>0.88628832161048954</v>
      </c>
      <c r="Z23" s="18">
        <f t="shared" si="4"/>
        <v>0.11371167838951041</v>
      </c>
      <c r="AA23" s="18">
        <f t="shared" si="5"/>
        <v>1</v>
      </c>
    </row>
    <row r="24" spans="1:27" ht="58" outlineLevel="2" x14ac:dyDescent="0.35">
      <c r="A24" s="14" t="s">
        <v>28</v>
      </c>
      <c r="B24" s="14" t="s">
        <v>29</v>
      </c>
      <c r="C24" s="14" t="s">
        <v>30</v>
      </c>
      <c r="D24" s="14" t="s">
        <v>65</v>
      </c>
      <c r="E24" s="14" t="s">
        <v>54</v>
      </c>
      <c r="F24" s="14" t="s">
        <v>33</v>
      </c>
      <c r="G24" s="14" t="s">
        <v>55</v>
      </c>
      <c r="H24" s="14" t="s">
        <v>35</v>
      </c>
      <c r="I24" s="14" t="s">
        <v>30</v>
      </c>
      <c r="J24" s="15" t="s">
        <v>66</v>
      </c>
      <c r="K24" s="16">
        <v>250217927</v>
      </c>
      <c r="L24" s="16">
        <v>269655534.08999997</v>
      </c>
      <c r="M24" s="16">
        <v>0</v>
      </c>
      <c r="N24" s="16">
        <f t="shared" si="0"/>
        <v>269655534.08999997</v>
      </c>
      <c r="O24" s="16">
        <v>0</v>
      </c>
      <c r="P24" s="16">
        <v>0</v>
      </c>
      <c r="Q24" s="16">
        <v>0</v>
      </c>
      <c r="R24" s="16">
        <v>246999407</v>
      </c>
      <c r="S24" s="16">
        <v>246999407</v>
      </c>
      <c r="T24" s="16">
        <v>22656127.09</v>
      </c>
      <c r="U24" s="16">
        <v>22656127.09</v>
      </c>
      <c r="V24" s="16">
        <v>0</v>
      </c>
      <c r="W24" s="17">
        <f t="shared" si="1"/>
        <v>22656127.09</v>
      </c>
      <c r="X24" s="18">
        <f t="shared" si="2"/>
        <v>0.91598122706267815</v>
      </c>
      <c r="Y24" s="18">
        <f t="shared" si="3"/>
        <v>0.91598122706267815</v>
      </c>
      <c r="Z24" s="18">
        <f t="shared" si="4"/>
        <v>0</v>
      </c>
      <c r="AA24" s="18">
        <f t="shared" si="5"/>
        <v>0.91598122706267815</v>
      </c>
    </row>
    <row r="25" spans="1:27" outlineLevel="2" x14ac:dyDescent="0.35">
      <c r="A25" s="14" t="s">
        <v>186</v>
      </c>
      <c r="B25" s="14" t="s">
        <v>29</v>
      </c>
      <c r="C25" s="14" t="s">
        <v>30</v>
      </c>
      <c r="D25" s="14" t="s">
        <v>31</v>
      </c>
      <c r="E25" s="14" t="s">
        <v>32</v>
      </c>
      <c r="F25" s="14" t="s">
        <v>33</v>
      </c>
      <c r="G25" s="14" t="s">
        <v>34</v>
      </c>
      <c r="H25" s="14" t="s">
        <v>35</v>
      </c>
      <c r="I25" s="14" t="s">
        <v>30</v>
      </c>
      <c r="J25" s="15" t="s">
        <v>36</v>
      </c>
      <c r="K25" s="16">
        <v>5718408964</v>
      </c>
      <c r="L25" s="16">
        <v>5763729991</v>
      </c>
      <c r="M25" s="16">
        <v>0</v>
      </c>
      <c r="N25" s="16">
        <f t="shared" si="0"/>
        <v>5763729991</v>
      </c>
      <c r="O25" s="16">
        <v>0</v>
      </c>
      <c r="P25" s="16">
        <v>0</v>
      </c>
      <c r="Q25" s="16">
        <v>0</v>
      </c>
      <c r="R25" s="16">
        <v>5117424709.79</v>
      </c>
      <c r="S25" s="16">
        <v>5117424709.79</v>
      </c>
      <c r="T25" s="16">
        <v>646305281.21000004</v>
      </c>
      <c r="U25" s="16">
        <v>646305281.21000004</v>
      </c>
      <c r="V25" s="16">
        <v>0</v>
      </c>
      <c r="W25" s="17">
        <f t="shared" si="1"/>
        <v>646305281.21000004</v>
      </c>
      <c r="X25" s="18">
        <f t="shared" si="2"/>
        <v>0.88786683584775861</v>
      </c>
      <c r="Y25" s="18">
        <f t="shared" si="3"/>
        <v>0.88786683584775861</v>
      </c>
      <c r="Z25" s="18">
        <f t="shared" si="4"/>
        <v>0</v>
      </c>
      <c r="AA25" s="18">
        <f t="shared" si="5"/>
        <v>0.88786683584775861</v>
      </c>
    </row>
    <row r="26" spans="1:27" outlineLevel="2" x14ac:dyDescent="0.35">
      <c r="A26" s="14" t="s">
        <v>186</v>
      </c>
      <c r="B26" s="14" t="s">
        <v>29</v>
      </c>
      <c r="C26" s="14" t="s">
        <v>30</v>
      </c>
      <c r="D26" s="14" t="s">
        <v>37</v>
      </c>
      <c r="E26" s="14" t="s">
        <v>32</v>
      </c>
      <c r="F26" s="14" t="s">
        <v>33</v>
      </c>
      <c r="G26" s="14" t="s">
        <v>34</v>
      </c>
      <c r="H26" s="14" t="s">
        <v>35</v>
      </c>
      <c r="I26" s="14" t="s">
        <v>30</v>
      </c>
      <c r="J26" s="15" t="s">
        <v>38</v>
      </c>
      <c r="K26" s="16">
        <v>15289433</v>
      </c>
      <c r="L26" s="16">
        <v>63789433</v>
      </c>
      <c r="M26" s="16">
        <v>0</v>
      </c>
      <c r="N26" s="16">
        <f t="shared" si="0"/>
        <v>63789433</v>
      </c>
      <c r="O26" s="16">
        <v>0</v>
      </c>
      <c r="P26" s="16">
        <v>0</v>
      </c>
      <c r="Q26" s="16">
        <v>0</v>
      </c>
      <c r="R26" s="16">
        <v>35933556.409999996</v>
      </c>
      <c r="S26" s="16">
        <v>35933556.409999996</v>
      </c>
      <c r="T26" s="16">
        <v>27855876.59</v>
      </c>
      <c r="U26" s="16">
        <v>27855876.59</v>
      </c>
      <c r="V26" s="16">
        <v>0</v>
      </c>
      <c r="W26" s="17">
        <f t="shared" si="1"/>
        <v>27855876.59</v>
      </c>
      <c r="X26" s="18">
        <f t="shared" si="2"/>
        <v>0.56331518748567644</v>
      </c>
      <c r="Y26" s="18">
        <f t="shared" si="3"/>
        <v>0.56331518748567644</v>
      </c>
      <c r="Z26" s="18">
        <f t="shared" si="4"/>
        <v>0</v>
      </c>
      <c r="AA26" s="18">
        <f t="shared" si="5"/>
        <v>0.56331518748567644</v>
      </c>
    </row>
    <row r="27" spans="1:27" outlineLevel="2" x14ac:dyDescent="0.35">
      <c r="A27" s="14" t="s">
        <v>186</v>
      </c>
      <c r="B27" s="14" t="s">
        <v>29</v>
      </c>
      <c r="C27" s="14" t="s">
        <v>30</v>
      </c>
      <c r="D27" s="14" t="s">
        <v>39</v>
      </c>
      <c r="E27" s="14" t="s">
        <v>32</v>
      </c>
      <c r="F27" s="14" t="s">
        <v>33</v>
      </c>
      <c r="G27" s="14" t="s">
        <v>34</v>
      </c>
      <c r="H27" s="14" t="s">
        <v>35</v>
      </c>
      <c r="I27" s="14" t="s">
        <v>30</v>
      </c>
      <c r="J27" s="15" t="s">
        <v>40</v>
      </c>
      <c r="K27" s="16">
        <v>221931681</v>
      </c>
      <c r="L27" s="16">
        <v>238918741</v>
      </c>
      <c r="M27" s="16">
        <v>0</v>
      </c>
      <c r="N27" s="16">
        <f t="shared" si="0"/>
        <v>238918741</v>
      </c>
      <c r="O27" s="16">
        <v>0</v>
      </c>
      <c r="P27" s="16">
        <v>0</v>
      </c>
      <c r="Q27" s="16">
        <v>0</v>
      </c>
      <c r="R27" s="16">
        <v>191727236.46000001</v>
      </c>
      <c r="S27" s="16">
        <v>191727236.46000001</v>
      </c>
      <c r="T27" s="16">
        <v>47191504.539999999</v>
      </c>
      <c r="U27" s="16">
        <v>47191504.539999999</v>
      </c>
      <c r="V27" s="16">
        <v>0</v>
      </c>
      <c r="W27" s="17">
        <f t="shared" si="1"/>
        <v>47191504.539999999</v>
      </c>
      <c r="X27" s="18">
        <f t="shared" si="2"/>
        <v>0.80247884974414796</v>
      </c>
      <c r="Y27" s="18">
        <f t="shared" si="3"/>
        <v>0.80247884974414796</v>
      </c>
      <c r="Z27" s="18">
        <f t="shared" si="4"/>
        <v>0</v>
      </c>
      <c r="AA27" s="18">
        <f t="shared" si="5"/>
        <v>0.80247884974414796</v>
      </c>
    </row>
    <row r="28" spans="1:27" outlineLevel="2" x14ac:dyDescent="0.35">
      <c r="A28" s="14" t="s">
        <v>186</v>
      </c>
      <c r="B28" s="14" t="s">
        <v>29</v>
      </c>
      <c r="C28" s="14" t="s">
        <v>30</v>
      </c>
      <c r="D28" s="14" t="s">
        <v>43</v>
      </c>
      <c r="E28" s="14" t="s">
        <v>32</v>
      </c>
      <c r="F28" s="14" t="s">
        <v>33</v>
      </c>
      <c r="G28" s="14" t="s">
        <v>34</v>
      </c>
      <c r="H28" s="14" t="s">
        <v>35</v>
      </c>
      <c r="I28" s="14" t="s">
        <v>30</v>
      </c>
      <c r="J28" s="15" t="s">
        <v>44</v>
      </c>
      <c r="K28" s="16">
        <v>1336733871</v>
      </c>
      <c r="L28" s="16">
        <v>1339340248</v>
      </c>
      <c r="M28" s="16">
        <v>0</v>
      </c>
      <c r="N28" s="16">
        <f t="shared" si="0"/>
        <v>1339340248</v>
      </c>
      <c r="O28" s="16">
        <v>0</v>
      </c>
      <c r="P28" s="16">
        <v>0</v>
      </c>
      <c r="Q28" s="16">
        <v>0</v>
      </c>
      <c r="R28" s="16">
        <v>1211329930.3499999</v>
      </c>
      <c r="S28" s="16">
        <v>1211329930.3499999</v>
      </c>
      <c r="T28" s="16">
        <v>128010317.65000001</v>
      </c>
      <c r="U28" s="16">
        <v>128010317.65000001</v>
      </c>
      <c r="V28" s="16">
        <v>0</v>
      </c>
      <c r="W28" s="17">
        <f t="shared" si="1"/>
        <v>128010317.65000001</v>
      </c>
      <c r="X28" s="18">
        <f t="shared" si="2"/>
        <v>0.90442285457996618</v>
      </c>
      <c r="Y28" s="18">
        <f t="shared" si="3"/>
        <v>0.90442285457996618</v>
      </c>
      <c r="Z28" s="18">
        <f t="shared" si="4"/>
        <v>0</v>
      </c>
      <c r="AA28" s="18">
        <f t="shared" si="5"/>
        <v>0.90442285457996618</v>
      </c>
    </row>
    <row r="29" spans="1:27" outlineLevel="2" x14ac:dyDescent="0.35">
      <c r="A29" s="14" t="s">
        <v>186</v>
      </c>
      <c r="B29" s="14" t="s">
        <v>29</v>
      </c>
      <c r="C29" s="14" t="s">
        <v>30</v>
      </c>
      <c r="D29" s="14" t="s">
        <v>45</v>
      </c>
      <c r="E29" s="14" t="s">
        <v>32</v>
      </c>
      <c r="F29" s="14" t="s">
        <v>33</v>
      </c>
      <c r="G29" s="14" t="s">
        <v>34</v>
      </c>
      <c r="H29" s="14" t="s">
        <v>35</v>
      </c>
      <c r="I29" s="14" t="s">
        <v>30</v>
      </c>
      <c r="J29" s="15" t="s">
        <v>46</v>
      </c>
      <c r="K29" s="16">
        <v>1989442045</v>
      </c>
      <c r="L29" s="16">
        <v>1791575214</v>
      </c>
      <c r="M29" s="16">
        <v>0</v>
      </c>
      <c r="N29" s="16">
        <f t="shared" si="0"/>
        <v>1791575214</v>
      </c>
      <c r="O29" s="16">
        <v>0</v>
      </c>
      <c r="P29" s="16">
        <v>0</v>
      </c>
      <c r="Q29" s="16">
        <v>0</v>
      </c>
      <c r="R29" s="16">
        <v>1623334190.6400001</v>
      </c>
      <c r="S29" s="16">
        <v>1623334190.6400001</v>
      </c>
      <c r="T29" s="16">
        <v>168241023.36000001</v>
      </c>
      <c r="U29" s="16">
        <v>168241023.36000001</v>
      </c>
      <c r="V29" s="16">
        <v>0</v>
      </c>
      <c r="W29" s="17">
        <f t="shared" si="1"/>
        <v>168241023.36000001</v>
      </c>
      <c r="X29" s="18">
        <f t="shared" si="2"/>
        <v>0.90609324015798764</v>
      </c>
      <c r="Y29" s="18">
        <f t="shared" si="3"/>
        <v>0.90609324015798764</v>
      </c>
      <c r="Z29" s="18">
        <f t="shared" si="4"/>
        <v>0</v>
      </c>
      <c r="AA29" s="18">
        <f t="shared" si="5"/>
        <v>0.90609324015798764</v>
      </c>
    </row>
    <row r="30" spans="1:27" outlineLevel="2" x14ac:dyDescent="0.35">
      <c r="A30" s="14" t="s">
        <v>186</v>
      </c>
      <c r="B30" s="14" t="s">
        <v>29</v>
      </c>
      <c r="C30" s="14" t="s">
        <v>30</v>
      </c>
      <c r="D30" s="14" t="s">
        <v>47</v>
      </c>
      <c r="E30" s="14" t="s">
        <v>32</v>
      </c>
      <c r="F30" s="14" t="s">
        <v>33</v>
      </c>
      <c r="G30" s="14" t="s">
        <v>34</v>
      </c>
      <c r="H30" s="14" t="s">
        <v>35</v>
      </c>
      <c r="I30" s="14" t="s">
        <v>30</v>
      </c>
      <c r="J30" s="15" t="s">
        <v>48</v>
      </c>
      <c r="K30" s="16">
        <v>854581436</v>
      </c>
      <c r="L30" s="16">
        <v>875447799</v>
      </c>
      <c r="M30" s="16">
        <v>0</v>
      </c>
      <c r="N30" s="16">
        <f t="shared" si="0"/>
        <v>875447799</v>
      </c>
      <c r="O30" s="16">
        <v>0</v>
      </c>
      <c r="P30" s="16">
        <v>0</v>
      </c>
      <c r="Q30" s="16">
        <v>0</v>
      </c>
      <c r="R30" s="16">
        <v>2575958.31</v>
      </c>
      <c r="S30" s="16">
        <v>2575958.31</v>
      </c>
      <c r="T30" s="16">
        <v>872871840.69000006</v>
      </c>
      <c r="U30" s="16">
        <v>872871840.69000006</v>
      </c>
      <c r="V30" s="16">
        <v>0</v>
      </c>
      <c r="W30" s="17">
        <f t="shared" si="1"/>
        <v>872871840.69000006</v>
      </c>
      <c r="X30" s="18">
        <f t="shared" si="2"/>
        <v>2.9424464976009379E-3</v>
      </c>
      <c r="Y30" s="18">
        <f t="shared" si="3"/>
        <v>2.9424464976009379E-3</v>
      </c>
      <c r="Z30" s="18">
        <f t="shared" si="4"/>
        <v>0</v>
      </c>
      <c r="AA30" s="18">
        <f t="shared" si="5"/>
        <v>2.9424464976009379E-3</v>
      </c>
    </row>
    <row r="31" spans="1:27" outlineLevel="2" x14ac:dyDescent="0.35">
      <c r="A31" s="14" t="s">
        <v>186</v>
      </c>
      <c r="B31" s="14" t="s">
        <v>29</v>
      </c>
      <c r="C31" s="14" t="s">
        <v>30</v>
      </c>
      <c r="D31" s="14" t="s">
        <v>49</v>
      </c>
      <c r="E31" s="14" t="s">
        <v>32</v>
      </c>
      <c r="F31" s="14" t="s">
        <v>33</v>
      </c>
      <c r="G31" s="14" t="s">
        <v>34</v>
      </c>
      <c r="H31" s="14" t="s">
        <v>35</v>
      </c>
      <c r="I31" s="14" t="s">
        <v>30</v>
      </c>
      <c r="J31" s="15" t="s">
        <v>50</v>
      </c>
      <c r="K31" s="16">
        <v>756934763</v>
      </c>
      <c r="L31" s="16">
        <v>758013579</v>
      </c>
      <c r="M31" s="16">
        <v>0</v>
      </c>
      <c r="N31" s="16">
        <f t="shared" si="0"/>
        <v>758013579</v>
      </c>
      <c r="O31" s="16">
        <v>0</v>
      </c>
      <c r="P31" s="16">
        <v>100477.9</v>
      </c>
      <c r="Q31" s="16">
        <v>0</v>
      </c>
      <c r="R31" s="16">
        <v>754532850.41999996</v>
      </c>
      <c r="S31" s="16">
        <v>754532850.41999996</v>
      </c>
      <c r="T31" s="16">
        <v>3380250.68</v>
      </c>
      <c r="U31" s="16">
        <v>3380250.68</v>
      </c>
      <c r="V31" s="16">
        <v>0</v>
      </c>
      <c r="W31" s="17">
        <f t="shared" si="1"/>
        <v>3380250.68</v>
      </c>
      <c r="X31" s="18">
        <f t="shared" si="2"/>
        <v>0.9954080920494961</v>
      </c>
      <c r="Y31" s="18">
        <f t="shared" si="3"/>
        <v>0.9954080920494961</v>
      </c>
      <c r="Z31" s="18">
        <f t="shared" si="4"/>
        <v>1.3255422169686486E-4</v>
      </c>
      <c r="AA31" s="18">
        <f t="shared" si="5"/>
        <v>0.99554064627119299</v>
      </c>
    </row>
    <row r="32" spans="1:27" outlineLevel="2" x14ac:dyDescent="0.35">
      <c r="A32" s="14" t="s">
        <v>186</v>
      </c>
      <c r="B32" s="14" t="s">
        <v>29</v>
      </c>
      <c r="C32" s="14" t="s">
        <v>30</v>
      </c>
      <c r="D32" s="14" t="s">
        <v>51</v>
      </c>
      <c r="E32" s="14" t="s">
        <v>32</v>
      </c>
      <c r="F32" s="14" t="s">
        <v>33</v>
      </c>
      <c r="G32" s="14" t="s">
        <v>34</v>
      </c>
      <c r="H32" s="14" t="s">
        <v>35</v>
      </c>
      <c r="I32" s="14" t="s">
        <v>30</v>
      </c>
      <c r="J32" s="15" t="s">
        <v>52</v>
      </c>
      <c r="K32" s="16">
        <v>341930183</v>
      </c>
      <c r="L32" s="16">
        <v>334333553</v>
      </c>
      <c r="M32" s="16">
        <v>0</v>
      </c>
      <c r="N32" s="16">
        <f t="shared" si="0"/>
        <v>334333553</v>
      </c>
      <c r="O32" s="16">
        <v>0</v>
      </c>
      <c r="P32" s="16">
        <v>0</v>
      </c>
      <c r="Q32" s="16">
        <v>0</v>
      </c>
      <c r="R32" s="16">
        <v>301029629.63999999</v>
      </c>
      <c r="S32" s="16">
        <v>301029629.63999999</v>
      </c>
      <c r="T32" s="16">
        <v>33303923.359999999</v>
      </c>
      <c r="U32" s="16">
        <v>33303923.359999999</v>
      </c>
      <c r="V32" s="16">
        <v>0</v>
      </c>
      <c r="W32" s="17">
        <f t="shared" si="1"/>
        <v>33303923.359999999</v>
      </c>
      <c r="X32" s="18">
        <f t="shared" si="2"/>
        <v>0.90038713416239136</v>
      </c>
      <c r="Y32" s="18">
        <f t="shared" si="3"/>
        <v>0.90038713416239136</v>
      </c>
      <c r="Z32" s="18">
        <f t="shared" si="4"/>
        <v>0</v>
      </c>
      <c r="AA32" s="18">
        <f t="shared" si="5"/>
        <v>0.90038713416239136</v>
      </c>
    </row>
    <row r="33" spans="1:27" ht="87" outlineLevel="2" x14ac:dyDescent="0.35">
      <c r="A33" s="14" t="s">
        <v>186</v>
      </c>
      <c r="B33" s="14" t="s">
        <v>29</v>
      </c>
      <c r="C33" s="14" t="s">
        <v>30</v>
      </c>
      <c r="D33" s="14" t="s">
        <v>53</v>
      </c>
      <c r="E33" s="14" t="s">
        <v>54</v>
      </c>
      <c r="F33" s="14" t="s">
        <v>33</v>
      </c>
      <c r="G33" s="14" t="s">
        <v>55</v>
      </c>
      <c r="H33" s="14" t="s">
        <v>35</v>
      </c>
      <c r="I33" s="14" t="s">
        <v>30</v>
      </c>
      <c r="J33" s="15" t="s">
        <v>56</v>
      </c>
      <c r="K33" s="16">
        <v>890771174</v>
      </c>
      <c r="L33" s="16">
        <v>959113579</v>
      </c>
      <c r="M33" s="16">
        <v>0</v>
      </c>
      <c r="N33" s="16">
        <f t="shared" si="0"/>
        <v>959113579</v>
      </c>
      <c r="O33" s="16">
        <v>0</v>
      </c>
      <c r="P33" s="16">
        <v>101724860</v>
      </c>
      <c r="Q33" s="16">
        <v>0</v>
      </c>
      <c r="R33" s="16">
        <v>857388719</v>
      </c>
      <c r="S33" s="16">
        <v>857388719</v>
      </c>
      <c r="T33" s="16">
        <v>0</v>
      </c>
      <c r="U33" s="16">
        <v>0</v>
      </c>
      <c r="V33" s="16">
        <v>0</v>
      </c>
      <c r="W33" s="17">
        <f t="shared" si="1"/>
        <v>0</v>
      </c>
      <c r="X33" s="18">
        <f t="shared" si="2"/>
        <v>0.89393867188695075</v>
      </c>
      <c r="Y33" s="18">
        <f t="shared" si="3"/>
        <v>0.89393867188695075</v>
      </c>
      <c r="Z33" s="18">
        <f t="shared" si="4"/>
        <v>0.10606132811304927</v>
      </c>
      <c r="AA33" s="18">
        <f t="shared" si="5"/>
        <v>1</v>
      </c>
    </row>
    <row r="34" spans="1:27" ht="58" outlineLevel="2" x14ac:dyDescent="0.35">
      <c r="A34" s="14" t="s">
        <v>186</v>
      </c>
      <c r="B34" s="14" t="s">
        <v>29</v>
      </c>
      <c r="C34" s="14" t="s">
        <v>30</v>
      </c>
      <c r="D34" s="14" t="s">
        <v>57</v>
      </c>
      <c r="E34" s="14" t="s">
        <v>54</v>
      </c>
      <c r="F34" s="14" t="s">
        <v>33</v>
      </c>
      <c r="G34" s="14" t="s">
        <v>55</v>
      </c>
      <c r="H34" s="14" t="s">
        <v>35</v>
      </c>
      <c r="I34" s="14" t="s">
        <v>30</v>
      </c>
      <c r="J34" s="15" t="s">
        <v>58</v>
      </c>
      <c r="K34" s="16">
        <v>48149795</v>
      </c>
      <c r="L34" s="16">
        <v>53620704</v>
      </c>
      <c r="M34" s="16">
        <v>0</v>
      </c>
      <c r="N34" s="16">
        <f t="shared" si="0"/>
        <v>53620704</v>
      </c>
      <c r="O34" s="16">
        <v>0</v>
      </c>
      <c r="P34" s="16">
        <v>7290110</v>
      </c>
      <c r="Q34" s="16">
        <v>0</v>
      </c>
      <c r="R34" s="16">
        <v>46330594</v>
      </c>
      <c r="S34" s="16">
        <v>46330594</v>
      </c>
      <c r="T34" s="16">
        <v>0</v>
      </c>
      <c r="U34" s="16">
        <v>0</v>
      </c>
      <c r="V34" s="16">
        <v>0</v>
      </c>
      <c r="W34" s="17">
        <f t="shared" si="1"/>
        <v>0</v>
      </c>
      <c r="X34" s="18">
        <f t="shared" si="2"/>
        <v>0.86404300100200104</v>
      </c>
      <c r="Y34" s="18">
        <f t="shared" si="3"/>
        <v>0.86404300100200104</v>
      </c>
      <c r="Z34" s="18">
        <f t="shared" si="4"/>
        <v>0.13595699899799898</v>
      </c>
      <c r="AA34" s="18">
        <f t="shared" si="5"/>
        <v>1</v>
      </c>
    </row>
    <row r="35" spans="1:27" ht="87" outlineLevel="2" x14ac:dyDescent="0.35">
      <c r="A35" s="14" t="s">
        <v>186</v>
      </c>
      <c r="B35" s="14" t="s">
        <v>29</v>
      </c>
      <c r="C35" s="14" t="s">
        <v>30</v>
      </c>
      <c r="D35" s="14" t="s">
        <v>59</v>
      </c>
      <c r="E35" s="14" t="s">
        <v>54</v>
      </c>
      <c r="F35" s="14" t="s">
        <v>33</v>
      </c>
      <c r="G35" s="14" t="s">
        <v>55</v>
      </c>
      <c r="H35" s="14" t="s">
        <v>35</v>
      </c>
      <c r="I35" s="14" t="s">
        <v>30</v>
      </c>
      <c r="J35" s="15" t="s">
        <v>60</v>
      </c>
      <c r="K35" s="16">
        <v>187828129</v>
      </c>
      <c r="L35" s="16">
        <v>165932573</v>
      </c>
      <c r="M35" s="16">
        <v>0</v>
      </c>
      <c r="N35" s="16">
        <f t="shared" si="0"/>
        <v>165932573</v>
      </c>
      <c r="O35" s="16">
        <v>0</v>
      </c>
      <c r="P35" s="16">
        <v>20952751</v>
      </c>
      <c r="Q35" s="16">
        <v>0</v>
      </c>
      <c r="R35" s="16">
        <v>144979822</v>
      </c>
      <c r="S35" s="16">
        <v>144979822</v>
      </c>
      <c r="T35" s="16">
        <v>0</v>
      </c>
      <c r="U35" s="16">
        <v>0</v>
      </c>
      <c r="V35" s="16">
        <v>0</v>
      </c>
      <c r="W35" s="17">
        <f t="shared" si="1"/>
        <v>0</v>
      </c>
      <c r="X35" s="18">
        <f t="shared" si="2"/>
        <v>0.8737273181438584</v>
      </c>
      <c r="Y35" s="18">
        <f t="shared" si="3"/>
        <v>0.8737273181438584</v>
      </c>
      <c r="Z35" s="18">
        <f t="shared" si="4"/>
        <v>0.12627268185614166</v>
      </c>
      <c r="AA35" s="18">
        <f t="shared" si="5"/>
        <v>1</v>
      </c>
    </row>
    <row r="36" spans="1:27" ht="72.5" outlineLevel="2" x14ac:dyDescent="0.35">
      <c r="A36" s="14" t="s">
        <v>186</v>
      </c>
      <c r="B36" s="14" t="s">
        <v>29</v>
      </c>
      <c r="C36" s="14" t="s">
        <v>30</v>
      </c>
      <c r="D36" s="14" t="s">
        <v>61</v>
      </c>
      <c r="E36" s="14" t="s">
        <v>54</v>
      </c>
      <c r="F36" s="14" t="s">
        <v>33</v>
      </c>
      <c r="G36" s="14" t="s">
        <v>55</v>
      </c>
      <c r="H36" s="14" t="s">
        <v>35</v>
      </c>
      <c r="I36" s="14" t="s">
        <v>30</v>
      </c>
      <c r="J36" s="15" t="s">
        <v>62</v>
      </c>
      <c r="K36" s="16">
        <v>288898760</v>
      </c>
      <c r="L36" s="16">
        <v>311924223</v>
      </c>
      <c r="M36" s="16">
        <v>0</v>
      </c>
      <c r="N36" s="16">
        <f t="shared" si="0"/>
        <v>311924223</v>
      </c>
      <c r="O36" s="16">
        <v>0</v>
      </c>
      <c r="P36" s="16">
        <v>33940638</v>
      </c>
      <c r="Q36" s="16">
        <v>0</v>
      </c>
      <c r="R36" s="16">
        <v>277983585</v>
      </c>
      <c r="S36" s="16">
        <v>277983585</v>
      </c>
      <c r="T36" s="16">
        <v>0</v>
      </c>
      <c r="U36" s="16">
        <v>0</v>
      </c>
      <c r="V36" s="16">
        <v>0</v>
      </c>
      <c r="W36" s="17">
        <f t="shared" si="1"/>
        <v>0</v>
      </c>
      <c r="X36" s="18">
        <f t="shared" si="2"/>
        <v>0.89118947649025637</v>
      </c>
      <c r="Y36" s="18">
        <f t="shared" si="3"/>
        <v>0.89118947649025637</v>
      </c>
      <c r="Z36" s="18">
        <f t="shared" si="4"/>
        <v>0.10881052350974359</v>
      </c>
      <c r="AA36" s="18">
        <f t="shared" si="5"/>
        <v>1</v>
      </c>
    </row>
    <row r="37" spans="1:27" ht="72.5" outlineLevel="2" x14ac:dyDescent="0.35">
      <c r="A37" s="14" t="s">
        <v>186</v>
      </c>
      <c r="B37" s="14" t="s">
        <v>29</v>
      </c>
      <c r="C37" s="14" t="s">
        <v>30</v>
      </c>
      <c r="D37" s="14" t="s">
        <v>63</v>
      </c>
      <c r="E37" s="14" t="s">
        <v>54</v>
      </c>
      <c r="F37" s="14" t="s">
        <v>33</v>
      </c>
      <c r="G37" s="14" t="s">
        <v>55</v>
      </c>
      <c r="H37" s="14" t="s">
        <v>35</v>
      </c>
      <c r="I37" s="14" t="s">
        <v>30</v>
      </c>
      <c r="J37" s="15" t="s">
        <v>64</v>
      </c>
      <c r="K37" s="16">
        <v>144449381</v>
      </c>
      <c r="L37" s="16">
        <v>156650710</v>
      </c>
      <c r="M37" s="16">
        <v>0</v>
      </c>
      <c r="N37" s="16">
        <f t="shared" si="0"/>
        <v>156650710</v>
      </c>
      <c r="O37" s="16">
        <v>0</v>
      </c>
      <c r="P37" s="16">
        <v>17659044</v>
      </c>
      <c r="Q37" s="16">
        <v>0</v>
      </c>
      <c r="R37" s="16">
        <v>138991666</v>
      </c>
      <c r="S37" s="16">
        <v>138991666</v>
      </c>
      <c r="T37" s="16">
        <v>0</v>
      </c>
      <c r="U37" s="16">
        <v>0</v>
      </c>
      <c r="V37" s="16">
        <v>0</v>
      </c>
      <c r="W37" s="17">
        <f t="shared" si="1"/>
        <v>0</v>
      </c>
      <c r="X37" s="18">
        <f t="shared" si="2"/>
        <v>0.88727121632579897</v>
      </c>
      <c r="Y37" s="18">
        <f t="shared" si="3"/>
        <v>0.88727121632579897</v>
      </c>
      <c r="Z37" s="18">
        <f t="shared" si="4"/>
        <v>0.11272878367420103</v>
      </c>
      <c r="AA37" s="18">
        <f t="shared" si="5"/>
        <v>1</v>
      </c>
    </row>
    <row r="38" spans="1:27" ht="58" outlineLevel="2" x14ac:dyDescent="0.35">
      <c r="A38" s="14" t="s">
        <v>186</v>
      </c>
      <c r="B38" s="14" t="s">
        <v>29</v>
      </c>
      <c r="C38" s="14" t="s">
        <v>30</v>
      </c>
      <c r="D38" s="14" t="s">
        <v>65</v>
      </c>
      <c r="E38" s="14" t="s">
        <v>54</v>
      </c>
      <c r="F38" s="14" t="s">
        <v>33</v>
      </c>
      <c r="G38" s="14" t="s">
        <v>55</v>
      </c>
      <c r="H38" s="14" t="s">
        <v>35</v>
      </c>
      <c r="I38" s="14" t="s">
        <v>30</v>
      </c>
      <c r="J38" s="15" t="s">
        <v>66</v>
      </c>
      <c r="K38" s="16">
        <v>350080413</v>
      </c>
      <c r="L38" s="16">
        <v>377352311.06</v>
      </c>
      <c r="M38" s="16">
        <v>0</v>
      </c>
      <c r="N38" s="16">
        <f t="shared" si="0"/>
        <v>377352311.06</v>
      </c>
      <c r="O38" s="16">
        <v>0</v>
      </c>
      <c r="P38" s="16">
        <v>0</v>
      </c>
      <c r="Q38" s="16">
        <v>0</v>
      </c>
      <c r="R38" s="16">
        <v>345708306</v>
      </c>
      <c r="S38" s="16">
        <v>345708306</v>
      </c>
      <c r="T38" s="16">
        <v>31644005.059999999</v>
      </c>
      <c r="U38" s="16">
        <v>31644005.059999999</v>
      </c>
      <c r="V38" s="16">
        <v>0</v>
      </c>
      <c r="W38" s="17">
        <f t="shared" si="1"/>
        <v>31644005.059999999</v>
      </c>
      <c r="X38" s="18">
        <f t="shared" si="2"/>
        <v>0.91614201335852286</v>
      </c>
      <c r="Y38" s="18">
        <f t="shared" si="3"/>
        <v>0.91614201335852286</v>
      </c>
      <c r="Z38" s="18">
        <f t="shared" si="4"/>
        <v>0</v>
      </c>
      <c r="AA38" s="18">
        <f t="shared" si="5"/>
        <v>0.91614201335852286</v>
      </c>
    </row>
    <row r="39" spans="1:27" outlineLevel="2" x14ac:dyDescent="0.35">
      <c r="A39" s="14" t="s">
        <v>279</v>
      </c>
      <c r="B39" s="14" t="s">
        <v>280</v>
      </c>
      <c r="C39" s="14" t="s">
        <v>30</v>
      </c>
      <c r="D39" s="14" t="s">
        <v>31</v>
      </c>
      <c r="E39" s="14" t="s">
        <v>32</v>
      </c>
      <c r="F39" s="14" t="s">
        <v>33</v>
      </c>
      <c r="G39" s="14" t="s">
        <v>34</v>
      </c>
      <c r="H39" s="14" t="s">
        <v>35</v>
      </c>
      <c r="I39" s="14" t="s">
        <v>30</v>
      </c>
      <c r="J39" s="20" t="s">
        <v>36</v>
      </c>
      <c r="K39" s="21">
        <v>138019200</v>
      </c>
      <c r="L39" s="21">
        <v>156301664</v>
      </c>
      <c r="M39" s="21">
        <v>0</v>
      </c>
      <c r="N39" s="16">
        <f t="shared" si="0"/>
        <v>156301664</v>
      </c>
      <c r="O39" s="21">
        <v>0</v>
      </c>
      <c r="P39" s="21">
        <v>0</v>
      </c>
      <c r="Q39" s="21">
        <v>0</v>
      </c>
      <c r="R39" s="21">
        <v>117433793.3</v>
      </c>
      <c r="S39" s="21">
        <v>117433793.3</v>
      </c>
      <c r="T39" s="21">
        <v>38867870.700000003</v>
      </c>
      <c r="U39" s="21">
        <v>38867870.700000003</v>
      </c>
      <c r="V39" s="21">
        <v>0</v>
      </c>
      <c r="W39" s="17">
        <f t="shared" si="1"/>
        <v>38867870.700000003</v>
      </c>
      <c r="X39" s="18">
        <f t="shared" si="2"/>
        <v>0.75132785086664211</v>
      </c>
      <c r="Y39" s="18">
        <f t="shared" si="3"/>
        <v>0.75132785086664211</v>
      </c>
      <c r="Z39" s="18">
        <f t="shared" si="4"/>
        <v>0</v>
      </c>
      <c r="AA39" s="18">
        <f t="shared" si="5"/>
        <v>0.75132785086664211</v>
      </c>
    </row>
    <row r="40" spans="1:27" outlineLevel="2" x14ac:dyDescent="0.35">
      <c r="A40" s="14" t="s">
        <v>279</v>
      </c>
      <c r="B40" s="14" t="s">
        <v>280</v>
      </c>
      <c r="C40" s="14" t="s">
        <v>30</v>
      </c>
      <c r="D40" s="14" t="s">
        <v>39</v>
      </c>
      <c r="E40" s="14" t="s">
        <v>32</v>
      </c>
      <c r="F40" s="14" t="s">
        <v>33</v>
      </c>
      <c r="G40" s="14" t="s">
        <v>34</v>
      </c>
      <c r="H40" s="14" t="s">
        <v>35</v>
      </c>
      <c r="I40" s="14" t="s">
        <v>30</v>
      </c>
      <c r="J40" s="20" t="s">
        <v>40</v>
      </c>
      <c r="K40" s="21">
        <v>1748950</v>
      </c>
      <c r="L40" s="21">
        <v>4048950</v>
      </c>
      <c r="M40" s="21">
        <v>0</v>
      </c>
      <c r="N40" s="16">
        <f t="shared" si="0"/>
        <v>4048950</v>
      </c>
      <c r="O40" s="21">
        <v>0</v>
      </c>
      <c r="P40" s="21">
        <v>0</v>
      </c>
      <c r="Q40" s="21">
        <v>0</v>
      </c>
      <c r="R40" s="21">
        <v>1701524.82</v>
      </c>
      <c r="S40" s="21">
        <v>1701524.82</v>
      </c>
      <c r="T40" s="21">
        <v>2347425.1800000002</v>
      </c>
      <c r="U40" s="21">
        <v>2347425.1800000002</v>
      </c>
      <c r="V40" s="21">
        <v>0</v>
      </c>
      <c r="W40" s="17">
        <f t="shared" si="1"/>
        <v>2347425.1800000002</v>
      </c>
      <c r="X40" s="18">
        <f t="shared" si="2"/>
        <v>0.42023853591671917</v>
      </c>
      <c r="Y40" s="18">
        <f t="shared" si="3"/>
        <v>0.42023853591671917</v>
      </c>
      <c r="Z40" s="18">
        <f t="shared" si="4"/>
        <v>0</v>
      </c>
      <c r="AA40" s="18">
        <f t="shared" si="5"/>
        <v>0.42023853591671917</v>
      </c>
    </row>
    <row r="41" spans="1:27" outlineLevel="2" x14ac:dyDescent="0.35">
      <c r="A41" s="14" t="s">
        <v>279</v>
      </c>
      <c r="B41" s="14" t="s">
        <v>280</v>
      </c>
      <c r="C41" s="14" t="s">
        <v>30</v>
      </c>
      <c r="D41" s="14" t="s">
        <v>41</v>
      </c>
      <c r="E41" s="14" t="s">
        <v>32</v>
      </c>
      <c r="F41" s="14" t="s">
        <v>33</v>
      </c>
      <c r="G41" s="14" t="s">
        <v>34</v>
      </c>
      <c r="H41" s="14" t="s">
        <v>35</v>
      </c>
      <c r="I41" s="14" t="s">
        <v>30</v>
      </c>
      <c r="J41" s="20" t="s">
        <v>42</v>
      </c>
      <c r="K41" s="21">
        <v>105645960</v>
      </c>
      <c r="L41" s="21">
        <v>105645960</v>
      </c>
      <c r="M41" s="21">
        <v>0</v>
      </c>
      <c r="N41" s="16">
        <f t="shared" si="0"/>
        <v>105645960</v>
      </c>
      <c r="O41" s="21">
        <v>0</v>
      </c>
      <c r="P41" s="21">
        <v>0</v>
      </c>
      <c r="Q41" s="21">
        <v>0</v>
      </c>
      <c r="R41" s="21">
        <v>77767165.25</v>
      </c>
      <c r="S41" s="21">
        <v>77767165.25</v>
      </c>
      <c r="T41" s="21">
        <v>27878794.75</v>
      </c>
      <c r="U41" s="21">
        <v>27878794.75</v>
      </c>
      <c r="V41" s="21">
        <v>0</v>
      </c>
      <c r="W41" s="17">
        <f t="shared" si="1"/>
        <v>27878794.75</v>
      </c>
      <c r="X41" s="18">
        <f t="shared" si="2"/>
        <v>0.73611111347750546</v>
      </c>
      <c r="Y41" s="18">
        <f t="shared" si="3"/>
        <v>0.73611111347750546</v>
      </c>
      <c r="Z41" s="18">
        <f t="shared" si="4"/>
        <v>0</v>
      </c>
      <c r="AA41" s="18">
        <f t="shared" si="5"/>
        <v>0.73611111347750546</v>
      </c>
    </row>
    <row r="42" spans="1:27" outlineLevel="2" x14ac:dyDescent="0.35">
      <c r="A42" s="14" t="s">
        <v>279</v>
      </c>
      <c r="B42" s="14" t="s">
        <v>280</v>
      </c>
      <c r="C42" s="14" t="s">
        <v>30</v>
      </c>
      <c r="D42" s="14" t="s">
        <v>43</v>
      </c>
      <c r="E42" s="14" t="s">
        <v>32</v>
      </c>
      <c r="F42" s="14" t="s">
        <v>33</v>
      </c>
      <c r="G42" s="14" t="s">
        <v>34</v>
      </c>
      <c r="H42" s="14" t="s">
        <v>35</v>
      </c>
      <c r="I42" s="14" t="s">
        <v>30</v>
      </c>
      <c r="J42" s="20" t="s">
        <v>44</v>
      </c>
      <c r="K42" s="21">
        <v>47840028</v>
      </c>
      <c r="L42" s="21">
        <v>57840028</v>
      </c>
      <c r="M42" s="21">
        <v>0</v>
      </c>
      <c r="N42" s="16">
        <f t="shared" si="0"/>
        <v>57840028</v>
      </c>
      <c r="O42" s="21">
        <v>0</v>
      </c>
      <c r="P42" s="21">
        <v>0</v>
      </c>
      <c r="Q42" s="21">
        <v>0</v>
      </c>
      <c r="R42" s="21">
        <v>46602366.960000001</v>
      </c>
      <c r="S42" s="21">
        <v>46602366.960000001</v>
      </c>
      <c r="T42" s="21">
        <v>11237661.039999999</v>
      </c>
      <c r="U42" s="21">
        <v>11237661.039999999</v>
      </c>
      <c r="V42" s="21">
        <v>0</v>
      </c>
      <c r="W42" s="17">
        <f t="shared" si="1"/>
        <v>11237661.039999999</v>
      </c>
      <c r="X42" s="18">
        <f t="shared" si="2"/>
        <v>0.80571134854913973</v>
      </c>
      <c r="Y42" s="18">
        <f t="shared" si="3"/>
        <v>0.80571134854913973</v>
      </c>
      <c r="Z42" s="18">
        <f t="shared" si="4"/>
        <v>0</v>
      </c>
      <c r="AA42" s="18">
        <f t="shared" si="5"/>
        <v>0.80571134854913973</v>
      </c>
    </row>
    <row r="43" spans="1:27" outlineLevel="2" x14ac:dyDescent="0.35">
      <c r="A43" s="14" t="s">
        <v>279</v>
      </c>
      <c r="B43" s="14" t="s">
        <v>280</v>
      </c>
      <c r="C43" s="14" t="s">
        <v>30</v>
      </c>
      <c r="D43" s="14" t="s">
        <v>45</v>
      </c>
      <c r="E43" s="14" t="s">
        <v>32</v>
      </c>
      <c r="F43" s="14" t="s">
        <v>33</v>
      </c>
      <c r="G43" s="14" t="s">
        <v>34</v>
      </c>
      <c r="H43" s="14" t="s">
        <v>35</v>
      </c>
      <c r="I43" s="14" t="s">
        <v>30</v>
      </c>
      <c r="J43" s="20" t="s">
        <v>46</v>
      </c>
      <c r="K43" s="21">
        <v>74033861</v>
      </c>
      <c r="L43" s="21">
        <v>66533861</v>
      </c>
      <c r="M43" s="21">
        <v>0</v>
      </c>
      <c r="N43" s="16">
        <f t="shared" si="0"/>
        <v>66533861</v>
      </c>
      <c r="O43" s="21">
        <v>0</v>
      </c>
      <c r="P43" s="21">
        <v>0</v>
      </c>
      <c r="Q43" s="21">
        <v>0</v>
      </c>
      <c r="R43" s="21">
        <v>59886361.350000001</v>
      </c>
      <c r="S43" s="21">
        <v>59886361.350000001</v>
      </c>
      <c r="T43" s="21">
        <v>6647499.6500000004</v>
      </c>
      <c r="U43" s="21">
        <v>6647499.6500000004</v>
      </c>
      <c r="V43" s="21">
        <v>0</v>
      </c>
      <c r="W43" s="17">
        <f t="shared" si="1"/>
        <v>6647499.6500000004</v>
      </c>
      <c r="X43" s="18">
        <f t="shared" si="2"/>
        <v>0.9000884729957277</v>
      </c>
      <c r="Y43" s="18">
        <f t="shared" si="3"/>
        <v>0.9000884729957277</v>
      </c>
      <c r="Z43" s="18">
        <f t="shared" si="4"/>
        <v>0</v>
      </c>
      <c r="AA43" s="18">
        <f t="shared" si="5"/>
        <v>0.9000884729957277</v>
      </c>
    </row>
    <row r="44" spans="1:27" outlineLevel="2" x14ac:dyDescent="0.35">
      <c r="A44" s="14" t="s">
        <v>279</v>
      </c>
      <c r="B44" s="14" t="s">
        <v>280</v>
      </c>
      <c r="C44" s="14" t="s">
        <v>30</v>
      </c>
      <c r="D44" s="14" t="s">
        <v>47</v>
      </c>
      <c r="E44" s="14" t="s">
        <v>32</v>
      </c>
      <c r="F44" s="14" t="s">
        <v>33</v>
      </c>
      <c r="G44" s="14" t="s">
        <v>34</v>
      </c>
      <c r="H44" s="14" t="s">
        <v>35</v>
      </c>
      <c r="I44" s="14" t="s">
        <v>30</v>
      </c>
      <c r="J44" s="20" t="s">
        <v>48</v>
      </c>
      <c r="K44" s="21">
        <v>25642993</v>
      </c>
      <c r="L44" s="21">
        <v>30523931</v>
      </c>
      <c r="M44" s="21">
        <v>0</v>
      </c>
      <c r="N44" s="16">
        <f t="shared" si="0"/>
        <v>30523931</v>
      </c>
      <c r="O44" s="21">
        <v>0</v>
      </c>
      <c r="P44" s="21">
        <v>0</v>
      </c>
      <c r="Q44" s="21">
        <v>0</v>
      </c>
      <c r="R44" s="21">
        <v>0</v>
      </c>
      <c r="S44" s="21">
        <v>0</v>
      </c>
      <c r="T44" s="21">
        <v>30523931</v>
      </c>
      <c r="U44" s="21">
        <v>30523931</v>
      </c>
      <c r="V44" s="21">
        <v>0</v>
      </c>
      <c r="W44" s="17">
        <f t="shared" si="1"/>
        <v>30523931</v>
      </c>
      <c r="X44" s="18">
        <f t="shared" si="2"/>
        <v>0</v>
      </c>
      <c r="Y44" s="18">
        <f t="shared" si="3"/>
        <v>0</v>
      </c>
      <c r="Z44" s="18">
        <f t="shared" si="4"/>
        <v>0</v>
      </c>
      <c r="AA44" s="18">
        <f t="shared" si="5"/>
        <v>0</v>
      </c>
    </row>
    <row r="45" spans="1:27" outlineLevel="2" x14ac:dyDescent="0.35">
      <c r="A45" s="14" t="s">
        <v>279</v>
      </c>
      <c r="B45" s="14" t="s">
        <v>280</v>
      </c>
      <c r="C45" s="14" t="s">
        <v>30</v>
      </c>
      <c r="D45" s="14" t="s">
        <v>49</v>
      </c>
      <c r="E45" s="14" t="s">
        <v>32</v>
      </c>
      <c r="F45" s="14" t="s">
        <v>33</v>
      </c>
      <c r="G45" s="14" t="s">
        <v>34</v>
      </c>
      <c r="H45" s="14" t="s">
        <v>35</v>
      </c>
      <c r="I45" s="14" t="s">
        <v>30</v>
      </c>
      <c r="J45" s="20" t="s">
        <v>50</v>
      </c>
      <c r="K45" s="21">
        <v>23038178</v>
      </c>
      <c r="L45" s="21">
        <v>25182842</v>
      </c>
      <c r="M45" s="21">
        <v>0</v>
      </c>
      <c r="N45" s="16">
        <f t="shared" si="0"/>
        <v>25182842</v>
      </c>
      <c r="O45" s="21">
        <v>0</v>
      </c>
      <c r="P45" s="21">
        <v>0</v>
      </c>
      <c r="Q45" s="21">
        <v>0</v>
      </c>
      <c r="R45" s="21">
        <v>23996223.050000001</v>
      </c>
      <c r="S45" s="21">
        <v>23996223.050000001</v>
      </c>
      <c r="T45" s="21">
        <v>1186618.95</v>
      </c>
      <c r="U45" s="21">
        <v>1186618.95</v>
      </c>
      <c r="V45" s="21">
        <v>0</v>
      </c>
      <c r="W45" s="17">
        <f t="shared" si="1"/>
        <v>1186618.95</v>
      </c>
      <c r="X45" s="18">
        <f t="shared" si="2"/>
        <v>0.95287986359919186</v>
      </c>
      <c r="Y45" s="18">
        <f t="shared" si="3"/>
        <v>0.95287986359919186</v>
      </c>
      <c r="Z45" s="18">
        <f t="shared" si="4"/>
        <v>0</v>
      </c>
      <c r="AA45" s="18">
        <f t="shared" si="5"/>
        <v>0.95287986359919186</v>
      </c>
    </row>
    <row r="46" spans="1:27" outlineLevel="2" x14ac:dyDescent="0.35">
      <c r="A46" s="14" t="s">
        <v>279</v>
      </c>
      <c r="B46" s="14" t="s">
        <v>280</v>
      </c>
      <c r="C46" s="14" t="s">
        <v>30</v>
      </c>
      <c r="D46" s="14" t="s">
        <v>51</v>
      </c>
      <c r="E46" s="14" t="s">
        <v>32</v>
      </c>
      <c r="F46" s="14" t="s">
        <v>33</v>
      </c>
      <c r="G46" s="14" t="s">
        <v>34</v>
      </c>
      <c r="H46" s="14" t="s">
        <v>35</v>
      </c>
      <c r="I46" s="14" t="s">
        <v>30</v>
      </c>
      <c r="J46" s="20" t="s">
        <v>52</v>
      </c>
      <c r="K46" s="21">
        <v>26994563</v>
      </c>
      <c r="L46" s="21">
        <v>25494563</v>
      </c>
      <c r="M46" s="21">
        <v>0</v>
      </c>
      <c r="N46" s="16">
        <f t="shared" si="0"/>
        <v>25494563</v>
      </c>
      <c r="O46" s="21">
        <v>0</v>
      </c>
      <c r="P46" s="21">
        <v>0</v>
      </c>
      <c r="Q46" s="21">
        <v>0</v>
      </c>
      <c r="R46" s="21">
        <v>22042049.949999999</v>
      </c>
      <c r="S46" s="21">
        <v>22042049.949999999</v>
      </c>
      <c r="T46" s="21">
        <v>3452513.05</v>
      </c>
      <c r="U46" s="21">
        <v>3452513.05</v>
      </c>
      <c r="V46" s="21">
        <v>0</v>
      </c>
      <c r="W46" s="17">
        <f t="shared" si="1"/>
        <v>3452513.05</v>
      </c>
      <c r="X46" s="18">
        <f t="shared" si="2"/>
        <v>0.86457845737540195</v>
      </c>
      <c r="Y46" s="18">
        <f t="shared" si="3"/>
        <v>0.86457845737540195</v>
      </c>
      <c r="Z46" s="18">
        <f t="shared" si="4"/>
        <v>0</v>
      </c>
      <c r="AA46" s="18">
        <f t="shared" si="5"/>
        <v>0.86457845737540195</v>
      </c>
    </row>
    <row r="47" spans="1:27" outlineLevel="2" x14ac:dyDescent="0.35">
      <c r="A47" s="14" t="s">
        <v>279</v>
      </c>
      <c r="B47" s="14" t="s">
        <v>280</v>
      </c>
      <c r="C47" s="14" t="s">
        <v>30</v>
      </c>
      <c r="D47" s="14" t="s">
        <v>53</v>
      </c>
      <c r="E47" s="14" t="s">
        <v>54</v>
      </c>
      <c r="F47" s="14" t="s">
        <v>33</v>
      </c>
      <c r="G47" s="14" t="s">
        <v>55</v>
      </c>
      <c r="H47" s="14" t="s">
        <v>35</v>
      </c>
      <c r="I47" s="14" t="s">
        <v>30</v>
      </c>
      <c r="J47" s="20" t="s">
        <v>56</v>
      </c>
      <c r="K47" s="21">
        <v>26689073</v>
      </c>
      <c r="L47" s="21">
        <v>30989073</v>
      </c>
      <c r="M47" s="21">
        <v>0</v>
      </c>
      <c r="N47" s="16">
        <f t="shared" si="0"/>
        <v>30989073</v>
      </c>
      <c r="O47" s="21">
        <v>0</v>
      </c>
      <c r="P47" s="21">
        <v>5640299</v>
      </c>
      <c r="Q47" s="21">
        <v>0</v>
      </c>
      <c r="R47" s="21">
        <v>25348774</v>
      </c>
      <c r="S47" s="21">
        <v>25348774</v>
      </c>
      <c r="T47" s="21">
        <v>0</v>
      </c>
      <c r="U47" s="21">
        <v>0</v>
      </c>
      <c r="V47" s="21">
        <v>0</v>
      </c>
      <c r="W47" s="17">
        <f t="shared" si="1"/>
        <v>0</v>
      </c>
      <c r="X47" s="18">
        <f t="shared" si="2"/>
        <v>0.8179907156306353</v>
      </c>
      <c r="Y47" s="18">
        <f t="shared" si="3"/>
        <v>0.8179907156306353</v>
      </c>
      <c r="Z47" s="18">
        <f t="shared" si="4"/>
        <v>0.18200928436936464</v>
      </c>
      <c r="AA47" s="18">
        <f t="shared" si="5"/>
        <v>1</v>
      </c>
    </row>
    <row r="48" spans="1:27" outlineLevel="2" x14ac:dyDescent="0.35">
      <c r="A48" s="14" t="s">
        <v>279</v>
      </c>
      <c r="B48" s="14" t="s">
        <v>280</v>
      </c>
      <c r="C48" s="14" t="s">
        <v>30</v>
      </c>
      <c r="D48" s="14" t="s">
        <v>57</v>
      </c>
      <c r="E48" s="14" t="s">
        <v>54</v>
      </c>
      <c r="F48" s="14" t="s">
        <v>33</v>
      </c>
      <c r="G48" s="14" t="s">
        <v>55</v>
      </c>
      <c r="H48" s="14" t="s">
        <v>35</v>
      </c>
      <c r="I48" s="14" t="s">
        <v>30</v>
      </c>
      <c r="J48" s="20" t="s">
        <v>58</v>
      </c>
      <c r="K48" s="21">
        <v>1442653</v>
      </c>
      <c r="L48" s="21">
        <v>2942653</v>
      </c>
      <c r="M48" s="21">
        <v>0</v>
      </c>
      <c r="N48" s="16">
        <f t="shared" si="0"/>
        <v>2942653</v>
      </c>
      <c r="O48" s="21">
        <v>0</v>
      </c>
      <c r="P48" s="21">
        <v>1572446</v>
      </c>
      <c r="Q48" s="21">
        <v>0</v>
      </c>
      <c r="R48" s="21">
        <v>1370207</v>
      </c>
      <c r="S48" s="21">
        <v>1370207</v>
      </c>
      <c r="T48" s="21">
        <v>0</v>
      </c>
      <c r="U48" s="21">
        <v>0</v>
      </c>
      <c r="V48" s="21">
        <v>0</v>
      </c>
      <c r="W48" s="17">
        <f t="shared" si="1"/>
        <v>0</v>
      </c>
      <c r="X48" s="18">
        <f t="shared" si="2"/>
        <v>0.46563662110347365</v>
      </c>
      <c r="Y48" s="18">
        <f t="shared" si="3"/>
        <v>0.46563662110347365</v>
      </c>
      <c r="Z48" s="18">
        <f t="shared" si="4"/>
        <v>0.53436337889652641</v>
      </c>
      <c r="AA48" s="18">
        <f t="shared" si="5"/>
        <v>1</v>
      </c>
    </row>
    <row r="49" spans="1:27" outlineLevel="2" x14ac:dyDescent="0.35">
      <c r="A49" s="14" t="s">
        <v>279</v>
      </c>
      <c r="B49" s="14" t="s">
        <v>280</v>
      </c>
      <c r="C49" s="14" t="s">
        <v>30</v>
      </c>
      <c r="D49" s="14" t="s">
        <v>59</v>
      </c>
      <c r="E49" s="14" t="s">
        <v>54</v>
      </c>
      <c r="F49" s="14" t="s">
        <v>33</v>
      </c>
      <c r="G49" s="14" t="s">
        <v>55</v>
      </c>
      <c r="H49" s="14" t="s">
        <v>35</v>
      </c>
      <c r="I49" s="14" t="s">
        <v>30</v>
      </c>
      <c r="J49" s="20" t="s">
        <v>60</v>
      </c>
      <c r="K49" s="21">
        <v>4827090</v>
      </c>
      <c r="L49" s="21">
        <v>4827090</v>
      </c>
      <c r="M49" s="21">
        <v>0</v>
      </c>
      <c r="N49" s="16">
        <f t="shared" si="0"/>
        <v>4827090</v>
      </c>
      <c r="O49" s="21">
        <v>0</v>
      </c>
      <c r="P49" s="21">
        <v>2056402</v>
      </c>
      <c r="Q49" s="21">
        <v>0</v>
      </c>
      <c r="R49" s="21">
        <v>2770688</v>
      </c>
      <c r="S49" s="21">
        <v>2770688</v>
      </c>
      <c r="T49" s="21">
        <v>0</v>
      </c>
      <c r="U49" s="21">
        <v>0</v>
      </c>
      <c r="V49" s="21">
        <v>0</v>
      </c>
      <c r="W49" s="17">
        <f t="shared" si="1"/>
        <v>0</v>
      </c>
      <c r="X49" s="18">
        <f t="shared" si="2"/>
        <v>0.57398722625847043</v>
      </c>
      <c r="Y49" s="18">
        <f t="shared" si="3"/>
        <v>0.57398722625847043</v>
      </c>
      <c r="Z49" s="18">
        <f t="shared" si="4"/>
        <v>0.42601277374152957</v>
      </c>
      <c r="AA49" s="18">
        <f t="shared" si="5"/>
        <v>1</v>
      </c>
    </row>
    <row r="50" spans="1:27" outlineLevel="2" x14ac:dyDescent="0.35">
      <c r="A50" s="14" t="s">
        <v>279</v>
      </c>
      <c r="B50" s="14" t="s">
        <v>280</v>
      </c>
      <c r="C50" s="14" t="s">
        <v>30</v>
      </c>
      <c r="D50" s="14" t="s">
        <v>61</v>
      </c>
      <c r="E50" s="14" t="s">
        <v>54</v>
      </c>
      <c r="F50" s="14" t="s">
        <v>33</v>
      </c>
      <c r="G50" s="14" t="s">
        <v>55</v>
      </c>
      <c r="H50" s="14" t="s">
        <v>35</v>
      </c>
      <c r="I50" s="14" t="s">
        <v>30</v>
      </c>
      <c r="J50" s="20" t="s">
        <v>62</v>
      </c>
      <c r="K50" s="21">
        <v>8655915</v>
      </c>
      <c r="L50" s="21">
        <v>10705915</v>
      </c>
      <c r="M50" s="21">
        <v>0</v>
      </c>
      <c r="N50" s="16">
        <f t="shared" si="0"/>
        <v>10705915</v>
      </c>
      <c r="O50" s="21">
        <v>0</v>
      </c>
      <c r="P50" s="21">
        <v>2484710</v>
      </c>
      <c r="Q50" s="21">
        <v>0</v>
      </c>
      <c r="R50" s="21">
        <v>8221205</v>
      </c>
      <c r="S50" s="21">
        <v>8221205</v>
      </c>
      <c r="T50" s="21">
        <v>0</v>
      </c>
      <c r="U50" s="21">
        <v>0</v>
      </c>
      <c r="V50" s="21">
        <v>0</v>
      </c>
      <c r="W50" s="17">
        <f t="shared" si="1"/>
        <v>0</v>
      </c>
      <c r="X50" s="18">
        <f t="shared" si="2"/>
        <v>0.76791241103632901</v>
      </c>
      <c r="Y50" s="18">
        <f t="shared" si="3"/>
        <v>0.76791241103632901</v>
      </c>
      <c r="Z50" s="18">
        <f t="shared" si="4"/>
        <v>0.23208758896367102</v>
      </c>
      <c r="AA50" s="18">
        <f t="shared" si="5"/>
        <v>1</v>
      </c>
    </row>
    <row r="51" spans="1:27" outlineLevel="2" x14ac:dyDescent="0.35">
      <c r="A51" s="14" t="s">
        <v>279</v>
      </c>
      <c r="B51" s="14" t="s">
        <v>280</v>
      </c>
      <c r="C51" s="14" t="s">
        <v>30</v>
      </c>
      <c r="D51" s="14" t="s">
        <v>63</v>
      </c>
      <c r="E51" s="14" t="s">
        <v>54</v>
      </c>
      <c r="F51" s="14" t="s">
        <v>33</v>
      </c>
      <c r="G51" s="14" t="s">
        <v>55</v>
      </c>
      <c r="H51" s="14" t="s">
        <v>35</v>
      </c>
      <c r="I51" s="14" t="s">
        <v>30</v>
      </c>
      <c r="J51" s="20" t="s">
        <v>64</v>
      </c>
      <c r="K51" s="21">
        <v>4327958</v>
      </c>
      <c r="L51" s="21">
        <v>5877958</v>
      </c>
      <c r="M51" s="21">
        <v>0</v>
      </c>
      <c r="N51" s="16">
        <f t="shared" si="0"/>
        <v>5877958</v>
      </c>
      <c r="O51" s="21">
        <v>0</v>
      </c>
      <c r="P51" s="21">
        <v>1767365</v>
      </c>
      <c r="Q51" s="21">
        <v>0</v>
      </c>
      <c r="R51" s="21">
        <v>4110593</v>
      </c>
      <c r="S51" s="21">
        <v>4110593</v>
      </c>
      <c r="T51" s="21">
        <v>0</v>
      </c>
      <c r="U51" s="21">
        <v>0</v>
      </c>
      <c r="V51" s="21">
        <v>0</v>
      </c>
      <c r="W51" s="17">
        <f t="shared" si="1"/>
        <v>0</v>
      </c>
      <c r="X51" s="18">
        <f t="shared" si="2"/>
        <v>0.69932330241216423</v>
      </c>
      <c r="Y51" s="18">
        <f t="shared" si="3"/>
        <v>0.69932330241216423</v>
      </c>
      <c r="Z51" s="18">
        <f t="shared" si="4"/>
        <v>0.30067669758783577</v>
      </c>
      <c r="AA51" s="18">
        <f t="shared" si="5"/>
        <v>1</v>
      </c>
    </row>
    <row r="52" spans="1:27" outlineLevel="2" x14ac:dyDescent="0.35">
      <c r="A52" s="14" t="s">
        <v>279</v>
      </c>
      <c r="B52" s="14" t="s">
        <v>280</v>
      </c>
      <c r="C52" s="14" t="s">
        <v>30</v>
      </c>
      <c r="D52" s="14" t="s">
        <v>65</v>
      </c>
      <c r="E52" s="14" t="s">
        <v>54</v>
      </c>
      <c r="F52" s="14" t="s">
        <v>33</v>
      </c>
      <c r="G52" s="14" t="s">
        <v>55</v>
      </c>
      <c r="H52" s="14" t="s">
        <v>35</v>
      </c>
      <c r="I52" s="14" t="s">
        <v>30</v>
      </c>
      <c r="J52" s="20" t="s">
        <v>66</v>
      </c>
      <c r="K52" s="21">
        <v>11244861</v>
      </c>
      <c r="L52" s="21">
        <v>12313675.68</v>
      </c>
      <c r="M52" s="21">
        <v>0</v>
      </c>
      <c r="N52" s="16">
        <f t="shared" si="0"/>
        <v>12313675.68</v>
      </c>
      <c r="O52" s="21">
        <v>0</v>
      </c>
      <c r="P52" s="21">
        <v>0</v>
      </c>
      <c r="Q52" s="21">
        <v>0</v>
      </c>
      <c r="R52" s="21">
        <v>11244861</v>
      </c>
      <c r="S52" s="21">
        <v>11244861</v>
      </c>
      <c r="T52" s="21">
        <v>1068814.68</v>
      </c>
      <c r="U52" s="21">
        <v>1068814.68</v>
      </c>
      <c r="V52" s="21">
        <v>0</v>
      </c>
      <c r="W52" s="17">
        <f t="shared" si="1"/>
        <v>1068814.68</v>
      </c>
      <c r="X52" s="18">
        <f t="shared" si="2"/>
        <v>0.91320100449486585</v>
      </c>
      <c r="Y52" s="18">
        <f t="shared" si="3"/>
        <v>0.91320100449486585</v>
      </c>
      <c r="Z52" s="18">
        <f t="shared" si="4"/>
        <v>0</v>
      </c>
      <c r="AA52" s="18">
        <f t="shared" si="5"/>
        <v>0.91320100449486585</v>
      </c>
    </row>
    <row r="53" spans="1:27" outlineLevel="2" x14ac:dyDescent="0.35">
      <c r="A53" s="14" t="s">
        <v>279</v>
      </c>
      <c r="B53" s="14" t="s">
        <v>281</v>
      </c>
      <c r="C53" s="14" t="s">
        <v>30</v>
      </c>
      <c r="D53" s="14" t="s">
        <v>31</v>
      </c>
      <c r="E53" s="14" t="s">
        <v>32</v>
      </c>
      <c r="F53" s="14" t="s">
        <v>33</v>
      </c>
      <c r="G53" s="14" t="s">
        <v>34</v>
      </c>
      <c r="H53" s="14" t="s">
        <v>35</v>
      </c>
      <c r="I53" s="14" t="s">
        <v>30</v>
      </c>
      <c r="J53" s="20" t="s">
        <v>36</v>
      </c>
      <c r="K53" s="21">
        <v>2597518867</v>
      </c>
      <c r="L53" s="21">
        <v>2603056397</v>
      </c>
      <c r="M53" s="21">
        <v>0</v>
      </c>
      <c r="N53" s="16">
        <f t="shared" si="0"/>
        <v>2603056397</v>
      </c>
      <c r="O53" s="21">
        <v>0</v>
      </c>
      <c r="P53" s="21">
        <v>0</v>
      </c>
      <c r="Q53" s="21">
        <v>0</v>
      </c>
      <c r="R53" s="21">
        <v>2225362456.3000002</v>
      </c>
      <c r="S53" s="21">
        <v>2225362456.3000002</v>
      </c>
      <c r="T53" s="21">
        <v>377693940.69999999</v>
      </c>
      <c r="U53" s="21">
        <v>377693940.69999999</v>
      </c>
      <c r="V53" s="21">
        <v>0</v>
      </c>
      <c r="W53" s="17">
        <f t="shared" si="1"/>
        <v>377693940.69999999</v>
      </c>
      <c r="X53" s="18">
        <f t="shared" si="2"/>
        <v>0.85490366588473121</v>
      </c>
      <c r="Y53" s="18">
        <f t="shared" si="3"/>
        <v>0.85490366588473121</v>
      </c>
      <c r="Z53" s="18">
        <f t="shared" si="4"/>
        <v>0</v>
      </c>
      <c r="AA53" s="18">
        <f t="shared" si="5"/>
        <v>0.85490366588473121</v>
      </c>
    </row>
    <row r="54" spans="1:27" outlineLevel="2" x14ac:dyDescent="0.35">
      <c r="A54" s="14" t="s">
        <v>279</v>
      </c>
      <c r="B54" s="14" t="s">
        <v>281</v>
      </c>
      <c r="C54" s="14" t="s">
        <v>30</v>
      </c>
      <c r="D54" s="14" t="s">
        <v>37</v>
      </c>
      <c r="E54" s="14" t="s">
        <v>32</v>
      </c>
      <c r="F54" s="14" t="s">
        <v>33</v>
      </c>
      <c r="G54" s="14" t="s">
        <v>34</v>
      </c>
      <c r="H54" s="14" t="s">
        <v>35</v>
      </c>
      <c r="I54" s="14" t="s">
        <v>30</v>
      </c>
      <c r="J54" s="20" t="s">
        <v>38</v>
      </c>
      <c r="K54" s="21">
        <v>649825</v>
      </c>
      <c r="L54" s="21">
        <v>5649825</v>
      </c>
      <c r="M54" s="21">
        <v>0</v>
      </c>
      <c r="N54" s="16">
        <f t="shared" si="0"/>
        <v>5649825</v>
      </c>
      <c r="O54" s="21">
        <v>0</v>
      </c>
      <c r="P54" s="21">
        <v>0</v>
      </c>
      <c r="Q54" s="21">
        <v>0</v>
      </c>
      <c r="R54" s="21">
        <v>0</v>
      </c>
      <c r="S54" s="21">
        <v>0</v>
      </c>
      <c r="T54" s="21">
        <v>5649825</v>
      </c>
      <c r="U54" s="21">
        <v>5649825</v>
      </c>
      <c r="V54" s="21">
        <v>0</v>
      </c>
      <c r="W54" s="17">
        <f t="shared" si="1"/>
        <v>5649825</v>
      </c>
      <c r="X54" s="18">
        <f t="shared" si="2"/>
        <v>0</v>
      </c>
      <c r="Y54" s="18">
        <f t="shared" si="3"/>
        <v>0</v>
      </c>
      <c r="Z54" s="18">
        <f t="shared" si="4"/>
        <v>0</v>
      </c>
      <c r="AA54" s="18">
        <f t="shared" si="5"/>
        <v>0</v>
      </c>
    </row>
    <row r="55" spans="1:27" outlineLevel="2" x14ac:dyDescent="0.35">
      <c r="A55" s="14" t="s">
        <v>279</v>
      </c>
      <c r="B55" s="14" t="s">
        <v>281</v>
      </c>
      <c r="C55" s="14" t="s">
        <v>30</v>
      </c>
      <c r="D55" s="14" t="s">
        <v>39</v>
      </c>
      <c r="E55" s="14" t="s">
        <v>32</v>
      </c>
      <c r="F55" s="14" t="s">
        <v>33</v>
      </c>
      <c r="G55" s="14" t="s">
        <v>34</v>
      </c>
      <c r="H55" s="14" t="s">
        <v>35</v>
      </c>
      <c r="I55" s="14" t="s">
        <v>30</v>
      </c>
      <c r="J55" s="20" t="s">
        <v>40</v>
      </c>
      <c r="K55" s="21">
        <v>11537729</v>
      </c>
      <c r="L55" s="21">
        <v>11565942</v>
      </c>
      <c r="M55" s="21">
        <v>0</v>
      </c>
      <c r="N55" s="16">
        <f t="shared" si="0"/>
        <v>11565942</v>
      </c>
      <c r="O55" s="21">
        <v>0</v>
      </c>
      <c r="P55" s="21">
        <v>0</v>
      </c>
      <c r="Q55" s="21">
        <v>0</v>
      </c>
      <c r="R55" s="21">
        <v>4941362.3</v>
      </c>
      <c r="S55" s="21">
        <v>4941362.3</v>
      </c>
      <c r="T55" s="21">
        <v>6624579.7000000002</v>
      </c>
      <c r="U55" s="21">
        <v>6624579.7000000002</v>
      </c>
      <c r="V55" s="21">
        <v>0</v>
      </c>
      <c r="W55" s="17">
        <f t="shared" si="1"/>
        <v>6624579.7000000002</v>
      </c>
      <c r="X55" s="18">
        <f t="shared" si="2"/>
        <v>0.42723388203053414</v>
      </c>
      <c r="Y55" s="18">
        <f t="shared" si="3"/>
        <v>0.42723388203053414</v>
      </c>
      <c r="Z55" s="18">
        <f t="shared" si="4"/>
        <v>0</v>
      </c>
      <c r="AA55" s="18">
        <f t="shared" si="5"/>
        <v>0.42723388203053414</v>
      </c>
    </row>
    <row r="56" spans="1:27" outlineLevel="2" x14ac:dyDescent="0.35">
      <c r="A56" s="14" t="s">
        <v>279</v>
      </c>
      <c r="B56" s="14" t="s">
        <v>281</v>
      </c>
      <c r="C56" s="14" t="s">
        <v>30</v>
      </c>
      <c r="D56" s="14" t="s">
        <v>43</v>
      </c>
      <c r="E56" s="14" t="s">
        <v>32</v>
      </c>
      <c r="F56" s="14" t="s">
        <v>33</v>
      </c>
      <c r="G56" s="14" t="s">
        <v>34</v>
      </c>
      <c r="H56" s="14" t="s">
        <v>35</v>
      </c>
      <c r="I56" s="14" t="s">
        <v>30</v>
      </c>
      <c r="J56" s="20" t="s">
        <v>44</v>
      </c>
      <c r="K56" s="21">
        <v>951793874</v>
      </c>
      <c r="L56" s="21">
        <v>948336952</v>
      </c>
      <c r="M56" s="21">
        <v>-20000000</v>
      </c>
      <c r="N56" s="16">
        <f t="shared" si="0"/>
        <v>948336952</v>
      </c>
      <c r="O56" s="21">
        <v>0</v>
      </c>
      <c r="P56" s="21">
        <v>0</v>
      </c>
      <c r="Q56" s="21">
        <v>0</v>
      </c>
      <c r="R56" s="21">
        <v>833854192.92999995</v>
      </c>
      <c r="S56" s="21">
        <v>833854192.92999995</v>
      </c>
      <c r="T56" s="21">
        <v>94482759.069999993</v>
      </c>
      <c r="U56" s="21">
        <v>114482759.06999999</v>
      </c>
      <c r="V56" s="21">
        <v>0</v>
      </c>
      <c r="W56" s="17">
        <f t="shared" si="1"/>
        <v>114482759.06999999</v>
      </c>
      <c r="X56" s="18">
        <f t="shared" si="2"/>
        <v>0.87928050380346245</v>
      </c>
      <c r="Y56" s="18">
        <f t="shared" si="3"/>
        <v>0.87928050380346245</v>
      </c>
      <c r="Z56" s="18">
        <f t="shared" si="4"/>
        <v>0</v>
      </c>
      <c r="AA56" s="18">
        <f t="shared" si="5"/>
        <v>0.87928050380346245</v>
      </c>
    </row>
    <row r="57" spans="1:27" outlineLevel="2" x14ac:dyDescent="0.35">
      <c r="A57" s="14" t="s">
        <v>279</v>
      </c>
      <c r="B57" s="14" t="s">
        <v>281</v>
      </c>
      <c r="C57" s="14" t="s">
        <v>30</v>
      </c>
      <c r="D57" s="14" t="s">
        <v>45</v>
      </c>
      <c r="E57" s="14" t="s">
        <v>32</v>
      </c>
      <c r="F57" s="14" t="s">
        <v>33</v>
      </c>
      <c r="G57" s="14" t="s">
        <v>34</v>
      </c>
      <c r="H57" s="14" t="s">
        <v>35</v>
      </c>
      <c r="I57" s="14" t="s">
        <v>30</v>
      </c>
      <c r="J57" s="20" t="s">
        <v>46</v>
      </c>
      <c r="K57" s="21">
        <v>1109518359</v>
      </c>
      <c r="L57" s="21">
        <v>1119355420</v>
      </c>
      <c r="M57" s="21">
        <v>0</v>
      </c>
      <c r="N57" s="16">
        <f t="shared" si="0"/>
        <v>1119355420</v>
      </c>
      <c r="O57" s="21">
        <v>0</v>
      </c>
      <c r="P57" s="21">
        <v>0</v>
      </c>
      <c r="Q57" s="21">
        <v>0</v>
      </c>
      <c r="R57" s="21">
        <v>1001838386.9299999</v>
      </c>
      <c r="S57" s="21">
        <v>1001838386.9299999</v>
      </c>
      <c r="T57" s="21">
        <v>117517033.06999999</v>
      </c>
      <c r="U57" s="21">
        <v>117517033.06999999</v>
      </c>
      <c r="V57" s="21">
        <v>0</v>
      </c>
      <c r="W57" s="17">
        <f t="shared" si="1"/>
        <v>117517033.06999999</v>
      </c>
      <c r="X57" s="18">
        <f t="shared" si="2"/>
        <v>0.89501365610040107</v>
      </c>
      <c r="Y57" s="18">
        <f t="shared" si="3"/>
        <v>0.89501365610040107</v>
      </c>
      <c r="Z57" s="18">
        <f t="shared" si="4"/>
        <v>0</v>
      </c>
      <c r="AA57" s="18">
        <f t="shared" si="5"/>
        <v>0.89501365610040107</v>
      </c>
    </row>
    <row r="58" spans="1:27" outlineLevel="2" x14ac:dyDescent="0.35">
      <c r="A58" s="14" t="s">
        <v>279</v>
      </c>
      <c r="B58" s="14" t="s">
        <v>281</v>
      </c>
      <c r="C58" s="14" t="s">
        <v>30</v>
      </c>
      <c r="D58" s="14" t="s">
        <v>47</v>
      </c>
      <c r="E58" s="14" t="s">
        <v>32</v>
      </c>
      <c r="F58" s="14" t="s">
        <v>33</v>
      </c>
      <c r="G58" s="14" t="s">
        <v>34</v>
      </c>
      <c r="H58" s="14" t="s">
        <v>35</v>
      </c>
      <c r="I58" s="14" t="s">
        <v>30</v>
      </c>
      <c r="J58" s="20" t="s">
        <v>48</v>
      </c>
      <c r="K58" s="21">
        <v>469433493</v>
      </c>
      <c r="L58" s="21">
        <v>469410590</v>
      </c>
      <c r="M58" s="21">
        <v>0</v>
      </c>
      <c r="N58" s="16">
        <f t="shared" si="0"/>
        <v>469410590</v>
      </c>
      <c r="O58" s="21">
        <v>0</v>
      </c>
      <c r="P58" s="21">
        <v>0</v>
      </c>
      <c r="Q58" s="21">
        <v>0</v>
      </c>
      <c r="R58" s="21">
        <v>2493422.23</v>
      </c>
      <c r="S58" s="21">
        <v>2493422.23</v>
      </c>
      <c r="T58" s="21">
        <v>466917167.76999998</v>
      </c>
      <c r="U58" s="21">
        <v>466917167.76999998</v>
      </c>
      <c r="V58" s="21">
        <v>0</v>
      </c>
      <c r="W58" s="17">
        <f t="shared" si="1"/>
        <v>466917167.76999998</v>
      </c>
      <c r="X58" s="18">
        <f t="shared" si="2"/>
        <v>5.3118150359581793E-3</v>
      </c>
      <c r="Y58" s="18">
        <f t="shared" si="3"/>
        <v>5.3118150359581793E-3</v>
      </c>
      <c r="Z58" s="18">
        <f t="shared" si="4"/>
        <v>0</v>
      </c>
      <c r="AA58" s="18">
        <f t="shared" si="5"/>
        <v>5.3118150359581793E-3</v>
      </c>
    </row>
    <row r="59" spans="1:27" outlineLevel="2" x14ac:dyDescent="0.35">
      <c r="A59" s="14" t="s">
        <v>279</v>
      </c>
      <c r="B59" s="14" t="s">
        <v>281</v>
      </c>
      <c r="C59" s="14" t="s">
        <v>30</v>
      </c>
      <c r="D59" s="14" t="s">
        <v>49</v>
      </c>
      <c r="E59" s="14" t="s">
        <v>32</v>
      </c>
      <c r="F59" s="14" t="s">
        <v>33</v>
      </c>
      <c r="G59" s="14" t="s">
        <v>34</v>
      </c>
      <c r="H59" s="14" t="s">
        <v>35</v>
      </c>
      <c r="I59" s="14" t="s">
        <v>30</v>
      </c>
      <c r="J59" s="20" t="s">
        <v>50</v>
      </c>
      <c r="K59" s="21">
        <v>417943754</v>
      </c>
      <c r="L59" s="21">
        <v>418917790</v>
      </c>
      <c r="M59" s="21">
        <v>0</v>
      </c>
      <c r="N59" s="16">
        <f t="shared" si="0"/>
        <v>418917790</v>
      </c>
      <c r="O59" s="21">
        <v>0</v>
      </c>
      <c r="P59" s="21">
        <v>0</v>
      </c>
      <c r="Q59" s="21">
        <v>0</v>
      </c>
      <c r="R59" s="21">
        <v>417153085.97000003</v>
      </c>
      <c r="S59" s="21">
        <v>417153085.97000003</v>
      </c>
      <c r="T59" s="21">
        <v>1764704.03</v>
      </c>
      <c r="U59" s="21">
        <v>1764704.03</v>
      </c>
      <c r="V59" s="21">
        <v>0</v>
      </c>
      <c r="W59" s="17">
        <f t="shared" si="1"/>
        <v>1764704.03</v>
      </c>
      <c r="X59" s="18">
        <f t="shared" si="2"/>
        <v>0.99578746935049001</v>
      </c>
      <c r="Y59" s="18">
        <f t="shared" si="3"/>
        <v>0.99578746935049001</v>
      </c>
      <c r="Z59" s="18">
        <f t="shared" si="4"/>
        <v>0</v>
      </c>
      <c r="AA59" s="18">
        <f t="shared" si="5"/>
        <v>0.99578746935049001</v>
      </c>
    </row>
    <row r="60" spans="1:27" outlineLevel="2" x14ac:dyDescent="0.35">
      <c r="A60" s="14" t="s">
        <v>279</v>
      </c>
      <c r="B60" s="14" t="s">
        <v>281</v>
      </c>
      <c r="C60" s="14" t="s">
        <v>30</v>
      </c>
      <c r="D60" s="14" t="s">
        <v>51</v>
      </c>
      <c r="E60" s="14" t="s">
        <v>32</v>
      </c>
      <c r="F60" s="14" t="s">
        <v>33</v>
      </c>
      <c r="G60" s="14" t="s">
        <v>34</v>
      </c>
      <c r="H60" s="14" t="s">
        <v>35</v>
      </c>
      <c r="I60" s="14" t="s">
        <v>30</v>
      </c>
      <c r="J60" s="20" t="s">
        <v>52</v>
      </c>
      <c r="K60" s="21">
        <v>607086545</v>
      </c>
      <c r="L60" s="21">
        <v>624086545</v>
      </c>
      <c r="M60" s="21">
        <v>0</v>
      </c>
      <c r="N60" s="16">
        <f t="shared" si="0"/>
        <v>624086545</v>
      </c>
      <c r="O60" s="21">
        <v>0</v>
      </c>
      <c r="P60" s="21">
        <v>0</v>
      </c>
      <c r="Q60" s="21">
        <v>0</v>
      </c>
      <c r="R60" s="21">
        <v>547561507.19000006</v>
      </c>
      <c r="S60" s="21">
        <v>547561507.19000006</v>
      </c>
      <c r="T60" s="21">
        <v>76525037.810000002</v>
      </c>
      <c r="U60" s="21">
        <v>76525037.810000002</v>
      </c>
      <c r="V60" s="21">
        <v>0</v>
      </c>
      <c r="W60" s="17">
        <f t="shared" si="1"/>
        <v>76525037.810000002</v>
      </c>
      <c r="X60" s="18">
        <f t="shared" si="2"/>
        <v>0.87738072800463929</v>
      </c>
      <c r="Y60" s="18">
        <f t="shared" si="3"/>
        <v>0.87738072800463929</v>
      </c>
      <c r="Z60" s="18">
        <f t="shared" si="4"/>
        <v>0</v>
      </c>
      <c r="AA60" s="18">
        <f t="shared" si="5"/>
        <v>0.87738072800463929</v>
      </c>
    </row>
    <row r="61" spans="1:27" outlineLevel="2" x14ac:dyDescent="0.35">
      <c r="A61" s="14" t="s">
        <v>279</v>
      </c>
      <c r="B61" s="14" t="s">
        <v>281</v>
      </c>
      <c r="C61" s="14" t="s">
        <v>30</v>
      </c>
      <c r="D61" s="14" t="s">
        <v>53</v>
      </c>
      <c r="E61" s="14" t="s">
        <v>54</v>
      </c>
      <c r="F61" s="14" t="s">
        <v>33</v>
      </c>
      <c r="G61" s="14" t="s">
        <v>55</v>
      </c>
      <c r="H61" s="14" t="s">
        <v>35</v>
      </c>
      <c r="I61" s="14" t="s">
        <v>30</v>
      </c>
      <c r="J61" s="20" t="s">
        <v>56</v>
      </c>
      <c r="K61" s="21">
        <v>488962583</v>
      </c>
      <c r="L61" s="21">
        <v>520136870</v>
      </c>
      <c r="M61" s="21">
        <v>0</v>
      </c>
      <c r="N61" s="16">
        <f t="shared" si="0"/>
        <v>520136870</v>
      </c>
      <c r="O61" s="21">
        <v>0</v>
      </c>
      <c r="P61" s="21">
        <v>54234498</v>
      </c>
      <c r="Q61" s="21">
        <v>0</v>
      </c>
      <c r="R61" s="21">
        <v>465902372</v>
      </c>
      <c r="S61" s="21">
        <v>465902372</v>
      </c>
      <c r="T61" s="21">
        <v>0</v>
      </c>
      <c r="U61" s="21">
        <v>0</v>
      </c>
      <c r="V61" s="21">
        <v>0</v>
      </c>
      <c r="W61" s="17">
        <f t="shared" si="1"/>
        <v>0</v>
      </c>
      <c r="X61" s="18">
        <f t="shared" si="2"/>
        <v>0.89573033344088837</v>
      </c>
      <c r="Y61" s="18">
        <f t="shared" si="3"/>
        <v>0.89573033344088837</v>
      </c>
      <c r="Z61" s="18">
        <f t="shared" si="4"/>
        <v>0.10426966655911164</v>
      </c>
      <c r="AA61" s="18">
        <f t="shared" si="5"/>
        <v>1</v>
      </c>
    </row>
    <row r="62" spans="1:27" outlineLevel="2" x14ac:dyDescent="0.35">
      <c r="A62" s="14" t="s">
        <v>279</v>
      </c>
      <c r="B62" s="14" t="s">
        <v>281</v>
      </c>
      <c r="C62" s="14" t="s">
        <v>30</v>
      </c>
      <c r="D62" s="14" t="s">
        <v>57</v>
      </c>
      <c r="E62" s="14" t="s">
        <v>54</v>
      </c>
      <c r="F62" s="14" t="s">
        <v>33</v>
      </c>
      <c r="G62" s="14" t="s">
        <v>55</v>
      </c>
      <c r="H62" s="14" t="s">
        <v>35</v>
      </c>
      <c r="I62" s="14" t="s">
        <v>30</v>
      </c>
      <c r="J62" s="20" t="s">
        <v>58</v>
      </c>
      <c r="K62" s="21">
        <v>26430410</v>
      </c>
      <c r="L62" s="21">
        <v>31650642</v>
      </c>
      <c r="M62" s="21">
        <v>0</v>
      </c>
      <c r="N62" s="16">
        <f t="shared" si="0"/>
        <v>31650642</v>
      </c>
      <c r="O62" s="21">
        <v>0</v>
      </c>
      <c r="P62" s="21">
        <v>6523965</v>
      </c>
      <c r="Q62" s="21">
        <v>0</v>
      </c>
      <c r="R62" s="21">
        <v>25126677</v>
      </c>
      <c r="S62" s="21">
        <v>25126677</v>
      </c>
      <c r="T62" s="21">
        <v>0</v>
      </c>
      <c r="U62" s="21">
        <v>0</v>
      </c>
      <c r="V62" s="21">
        <v>0</v>
      </c>
      <c r="W62" s="17">
        <f t="shared" si="1"/>
        <v>0</v>
      </c>
      <c r="X62" s="18">
        <f t="shared" si="2"/>
        <v>0.79387574507967329</v>
      </c>
      <c r="Y62" s="18">
        <f t="shared" si="3"/>
        <v>0.79387574507967329</v>
      </c>
      <c r="Z62" s="18">
        <f t="shared" si="4"/>
        <v>0.20612425492032674</v>
      </c>
      <c r="AA62" s="18">
        <f t="shared" si="5"/>
        <v>1</v>
      </c>
    </row>
    <row r="63" spans="1:27" outlineLevel="2" x14ac:dyDescent="0.35">
      <c r="A63" s="14" t="s">
        <v>279</v>
      </c>
      <c r="B63" s="14" t="s">
        <v>281</v>
      </c>
      <c r="C63" s="14" t="s">
        <v>30</v>
      </c>
      <c r="D63" s="14" t="s">
        <v>59</v>
      </c>
      <c r="E63" s="14" t="s">
        <v>54</v>
      </c>
      <c r="F63" s="14" t="s">
        <v>33</v>
      </c>
      <c r="G63" s="14" t="s">
        <v>55</v>
      </c>
      <c r="H63" s="14" t="s">
        <v>35</v>
      </c>
      <c r="I63" s="14" t="s">
        <v>30</v>
      </c>
      <c r="J63" s="20" t="s">
        <v>60</v>
      </c>
      <c r="K63" s="21">
        <v>87323904</v>
      </c>
      <c r="L63" s="21">
        <v>72701469</v>
      </c>
      <c r="M63" s="21">
        <v>0</v>
      </c>
      <c r="N63" s="16">
        <f t="shared" si="0"/>
        <v>72701469</v>
      </c>
      <c r="O63" s="21">
        <v>0</v>
      </c>
      <c r="P63" s="21">
        <v>11308836</v>
      </c>
      <c r="Q63" s="21">
        <v>0</v>
      </c>
      <c r="R63" s="21">
        <v>61392633</v>
      </c>
      <c r="S63" s="21">
        <v>61392633</v>
      </c>
      <c r="T63" s="21">
        <v>0</v>
      </c>
      <c r="U63" s="21">
        <v>0</v>
      </c>
      <c r="V63" s="21">
        <v>0</v>
      </c>
      <c r="W63" s="17">
        <f t="shared" si="1"/>
        <v>0</v>
      </c>
      <c r="X63" s="18">
        <f t="shared" si="2"/>
        <v>0.84444831506774642</v>
      </c>
      <c r="Y63" s="18">
        <f t="shared" si="3"/>
        <v>0.84444831506774642</v>
      </c>
      <c r="Z63" s="18">
        <f t="shared" si="4"/>
        <v>0.15555168493225358</v>
      </c>
      <c r="AA63" s="18">
        <f t="shared" si="5"/>
        <v>1</v>
      </c>
    </row>
    <row r="64" spans="1:27" outlineLevel="2" x14ac:dyDescent="0.35">
      <c r="A64" s="14" t="s">
        <v>279</v>
      </c>
      <c r="B64" s="14" t="s">
        <v>281</v>
      </c>
      <c r="C64" s="14" t="s">
        <v>30</v>
      </c>
      <c r="D64" s="14" t="s">
        <v>61</v>
      </c>
      <c r="E64" s="14" t="s">
        <v>54</v>
      </c>
      <c r="F64" s="14" t="s">
        <v>33</v>
      </c>
      <c r="G64" s="14" t="s">
        <v>55</v>
      </c>
      <c r="H64" s="14" t="s">
        <v>35</v>
      </c>
      <c r="I64" s="14" t="s">
        <v>30</v>
      </c>
      <c r="J64" s="20" t="s">
        <v>62</v>
      </c>
      <c r="K64" s="21">
        <v>158582459</v>
      </c>
      <c r="L64" s="21">
        <v>168603850</v>
      </c>
      <c r="M64" s="21">
        <v>0</v>
      </c>
      <c r="N64" s="16">
        <f t="shared" si="0"/>
        <v>168603850</v>
      </c>
      <c r="O64" s="21">
        <v>0</v>
      </c>
      <c r="P64" s="21">
        <v>17843977</v>
      </c>
      <c r="Q64" s="21">
        <v>0</v>
      </c>
      <c r="R64" s="21">
        <v>150759873</v>
      </c>
      <c r="S64" s="21">
        <v>150759873</v>
      </c>
      <c r="T64" s="21">
        <v>0</v>
      </c>
      <c r="U64" s="21">
        <v>0</v>
      </c>
      <c r="V64" s="21">
        <v>0</v>
      </c>
      <c r="W64" s="17">
        <f t="shared" si="1"/>
        <v>0</v>
      </c>
      <c r="X64" s="18">
        <f t="shared" si="2"/>
        <v>0.89416625421068385</v>
      </c>
      <c r="Y64" s="18">
        <f t="shared" si="3"/>
        <v>0.89416625421068385</v>
      </c>
      <c r="Z64" s="18">
        <f t="shared" si="4"/>
        <v>0.1058337457893162</v>
      </c>
      <c r="AA64" s="18">
        <f t="shared" si="5"/>
        <v>1</v>
      </c>
    </row>
    <row r="65" spans="1:27" outlineLevel="2" x14ac:dyDescent="0.35">
      <c r="A65" s="14" t="s">
        <v>279</v>
      </c>
      <c r="B65" s="14" t="s">
        <v>281</v>
      </c>
      <c r="C65" s="14" t="s">
        <v>30</v>
      </c>
      <c r="D65" s="14" t="s">
        <v>63</v>
      </c>
      <c r="E65" s="14" t="s">
        <v>54</v>
      </c>
      <c r="F65" s="14" t="s">
        <v>33</v>
      </c>
      <c r="G65" s="14" t="s">
        <v>55</v>
      </c>
      <c r="H65" s="14" t="s">
        <v>35</v>
      </c>
      <c r="I65" s="14" t="s">
        <v>30</v>
      </c>
      <c r="J65" s="20" t="s">
        <v>64</v>
      </c>
      <c r="K65" s="21">
        <v>79291230</v>
      </c>
      <c r="L65" s="21">
        <v>85051926</v>
      </c>
      <c r="M65" s="21">
        <v>0</v>
      </c>
      <c r="N65" s="16">
        <f t="shared" si="0"/>
        <v>85051926</v>
      </c>
      <c r="O65" s="21">
        <v>0</v>
      </c>
      <c r="P65" s="21">
        <v>9672084</v>
      </c>
      <c r="Q65" s="21">
        <v>0</v>
      </c>
      <c r="R65" s="21">
        <v>75379842</v>
      </c>
      <c r="S65" s="21">
        <v>75379842</v>
      </c>
      <c r="T65" s="21">
        <v>0</v>
      </c>
      <c r="U65" s="21">
        <v>0</v>
      </c>
      <c r="V65" s="21">
        <v>0</v>
      </c>
      <c r="W65" s="17">
        <f t="shared" si="1"/>
        <v>0</v>
      </c>
      <c r="X65" s="18">
        <f t="shared" si="2"/>
        <v>0.88628024719863485</v>
      </c>
      <c r="Y65" s="18">
        <f t="shared" si="3"/>
        <v>0.88628024719863485</v>
      </c>
      <c r="Z65" s="18">
        <f t="shared" si="4"/>
        <v>0.11371975280136513</v>
      </c>
      <c r="AA65" s="18">
        <f t="shared" si="5"/>
        <v>1</v>
      </c>
    </row>
    <row r="66" spans="1:27" outlineLevel="2" x14ac:dyDescent="0.35">
      <c r="A66" s="14" t="s">
        <v>279</v>
      </c>
      <c r="B66" s="14" t="s">
        <v>281</v>
      </c>
      <c r="C66" s="14" t="s">
        <v>30</v>
      </c>
      <c r="D66" s="14" t="s">
        <v>65</v>
      </c>
      <c r="E66" s="14" t="s">
        <v>54</v>
      </c>
      <c r="F66" s="14" t="s">
        <v>33</v>
      </c>
      <c r="G66" s="14" t="s">
        <v>55</v>
      </c>
      <c r="H66" s="14" t="s">
        <v>35</v>
      </c>
      <c r="I66" s="14" t="s">
        <v>30</v>
      </c>
      <c r="J66" s="20" t="s">
        <v>66</v>
      </c>
      <c r="K66" s="21">
        <v>207903817</v>
      </c>
      <c r="L66" s="21">
        <v>225450920.75</v>
      </c>
      <c r="M66" s="21">
        <v>0</v>
      </c>
      <c r="N66" s="16">
        <f t="shared" si="0"/>
        <v>225450920.75</v>
      </c>
      <c r="O66" s="21">
        <v>0</v>
      </c>
      <c r="P66" s="21">
        <v>0</v>
      </c>
      <c r="Q66" s="21">
        <v>0</v>
      </c>
      <c r="R66" s="21">
        <v>207107248</v>
      </c>
      <c r="S66" s="21">
        <v>207107248</v>
      </c>
      <c r="T66" s="21">
        <v>18343672.75</v>
      </c>
      <c r="U66" s="21">
        <v>18343672.75</v>
      </c>
      <c r="V66" s="21">
        <v>0</v>
      </c>
      <c r="W66" s="17">
        <f t="shared" si="1"/>
        <v>18343672.75</v>
      </c>
      <c r="X66" s="18">
        <f t="shared" si="2"/>
        <v>0.91863562726212555</v>
      </c>
      <c r="Y66" s="18">
        <f t="shared" si="3"/>
        <v>0.91863562726212555</v>
      </c>
      <c r="Z66" s="18">
        <f t="shared" si="4"/>
        <v>0</v>
      </c>
      <c r="AA66" s="18">
        <f t="shared" si="5"/>
        <v>0.91863562726212555</v>
      </c>
    </row>
    <row r="67" spans="1:27" outlineLevel="2" x14ac:dyDescent="0.35">
      <c r="A67" s="14" t="s">
        <v>279</v>
      </c>
      <c r="B67" s="14" t="s">
        <v>313</v>
      </c>
      <c r="C67" s="14" t="s">
        <v>30</v>
      </c>
      <c r="D67" s="14" t="s">
        <v>31</v>
      </c>
      <c r="E67" s="14" t="s">
        <v>32</v>
      </c>
      <c r="F67" s="14" t="s">
        <v>33</v>
      </c>
      <c r="G67" s="14" t="s">
        <v>34</v>
      </c>
      <c r="H67" s="14" t="s">
        <v>35</v>
      </c>
      <c r="I67" s="14" t="s">
        <v>30</v>
      </c>
      <c r="J67" s="20" t="s">
        <v>36</v>
      </c>
      <c r="K67" s="21">
        <v>520655707</v>
      </c>
      <c r="L67" s="21">
        <v>528501913</v>
      </c>
      <c r="M67" s="21">
        <v>0</v>
      </c>
      <c r="N67" s="16">
        <f t="shared" si="0"/>
        <v>528501913</v>
      </c>
      <c r="O67" s="21">
        <v>0</v>
      </c>
      <c r="P67" s="21">
        <v>0</v>
      </c>
      <c r="Q67" s="21">
        <v>0</v>
      </c>
      <c r="R67" s="21">
        <v>436405864.66000003</v>
      </c>
      <c r="S67" s="21">
        <v>436405864.66000003</v>
      </c>
      <c r="T67" s="21">
        <v>92096048.340000004</v>
      </c>
      <c r="U67" s="21">
        <v>92096048.340000004</v>
      </c>
      <c r="V67" s="21">
        <v>0</v>
      </c>
      <c r="W67" s="17">
        <f t="shared" si="1"/>
        <v>92096048.340000004</v>
      </c>
      <c r="X67" s="18">
        <f t="shared" si="2"/>
        <v>0.82574131507448301</v>
      </c>
      <c r="Y67" s="18">
        <f t="shared" si="3"/>
        <v>0.82574131507448301</v>
      </c>
      <c r="Z67" s="18">
        <f t="shared" si="4"/>
        <v>0</v>
      </c>
      <c r="AA67" s="18">
        <f t="shared" si="5"/>
        <v>0.82574131507448301</v>
      </c>
    </row>
    <row r="68" spans="1:27" outlineLevel="2" x14ac:dyDescent="0.35">
      <c r="A68" s="14" t="s">
        <v>279</v>
      </c>
      <c r="B68" s="14" t="s">
        <v>313</v>
      </c>
      <c r="C68" s="14" t="s">
        <v>30</v>
      </c>
      <c r="D68" s="14" t="s">
        <v>37</v>
      </c>
      <c r="E68" s="14" t="s">
        <v>32</v>
      </c>
      <c r="F68" s="14" t="s">
        <v>33</v>
      </c>
      <c r="G68" s="14" t="s">
        <v>34</v>
      </c>
      <c r="H68" s="14" t="s">
        <v>35</v>
      </c>
      <c r="I68" s="14" t="s">
        <v>30</v>
      </c>
      <c r="J68" s="20" t="s">
        <v>38</v>
      </c>
      <c r="K68" s="21">
        <v>191100</v>
      </c>
      <c r="L68" s="21">
        <v>191100</v>
      </c>
      <c r="M68" s="21">
        <v>0</v>
      </c>
      <c r="N68" s="16">
        <f t="shared" si="0"/>
        <v>191100</v>
      </c>
      <c r="O68" s="21">
        <v>0</v>
      </c>
      <c r="P68" s="21">
        <v>0</v>
      </c>
      <c r="Q68" s="21">
        <v>0</v>
      </c>
      <c r="R68" s="21">
        <v>0</v>
      </c>
      <c r="S68" s="21">
        <v>0</v>
      </c>
      <c r="T68" s="21">
        <v>191100</v>
      </c>
      <c r="U68" s="21">
        <v>191100</v>
      </c>
      <c r="V68" s="21">
        <v>0</v>
      </c>
      <c r="W68" s="17">
        <f t="shared" si="1"/>
        <v>191100</v>
      </c>
      <c r="X68" s="18">
        <f t="shared" si="2"/>
        <v>0</v>
      </c>
      <c r="Y68" s="18">
        <f t="shared" si="3"/>
        <v>0</v>
      </c>
      <c r="Z68" s="18">
        <f t="shared" si="4"/>
        <v>0</v>
      </c>
      <c r="AA68" s="18">
        <f t="shared" si="5"/>
        <v>0</v>
      </c>
    </row>
    <row r="69" spans="1:27" outlineLevel="2" x14ac:dyDescent="0.35">
      <c r="A69" s="14" t="s">
        <v>279</v>
      </c>
      <c r="B69" s="14" t="s">
        <v>313</v>
      </c>
      <c r="C69" s="14" t="s">
        <v>30</v>
      </c>
      <c r="D69" s="14" t="s">
        <v>39</v>
      </c>
      <c r="E69" s="14" t="s">
        <v>32</v>
      </c>
      <c r="F69" s="14" t="s">
        <v>33</v>
      </c>
      <c r="G69" s="14" t="s">
        <v>34</v>
      </c>
      <c r="H69" s="14" t="s">
        <v>35</v>
      </c>
      <c r="I69" s="14" t="s">
        <v>30</v>
      </c>
      <c r="J69" s="20" t="s">
        <v>40</v>
      </c>
      <c r="K69" s="21">
        <v>2498260</v>
      </c>
      <c r="L69" s="21">
        <v>2498260</v>
      </c>
      <c r="M69" s="21">
        <v>0</v>
      </c>
      <c r="N69" s="16">
        <f t="shared" si="0"/>
        <v>2498260</v>
      </c>
      <c r="O69" s="21">
        <v>0</v>
      </c>
      <c r="P69" s="21">
        <v>0</v>
      </c>
      <c r="Q69" s="21">
        <v>0</v>
      </c>
      <c r="R69" s="21">
        <v>2107183.59</v>
      </c>
      <c r="S69" s="21">
        <v>2107183.59</v>
      </c>
      <c r="T69" s="21">
        <v>391076.41</v>
      </c>
      <c r="U69" s="21">
        <v>391076.41</v>
      </c>
      <c r="V69" s="21">
        <v>0</v>
      </c>
      <c r="W69" s="17">
        <f t="shared" si="1"/>
        <v>391076.41</v>
      </c>
      <c r="X69" s="18">
        <f t="shared" si="2"/>
        <v>0.84346048449721001</v>
      </c>
      <c r="Y69" s="18">
        <f t="shared" si="3"/>
        <v>0.84346048449721001</v>
      </c>
      <c r="Z69" s="18">
        <f t="shared" si="4"/>
        <v>0</v>
      </c>
      <c r="AA69" s="18">
        <f t="shared" si="5"/>
        <v>0.84346048449721001</v>
      </c>
    </row>
    <row r="70" spans="1:27" outlineLevel="2" x14ac:dyDescent="0.35">
      <c r="A70" s="14" t="s">
        <v>279</v>
      </c>
      <c r="B70" s="14" t="s">
        <v>313</v>
      </c>
      <c r="C70" s="14" t="s">
        <v>30</v>
      </c>
      <c r="D70" s="14" t="s">
        <v>43</v>
      </c>
      <c r="E70" s="14" t="s">
        <v>32</v>
      </c>
      <c r="F70" s="14" t="s">
        <v>33</v>
      </c>
      <c r="G70" s="14" t="s">
        <v>34</v>
      </c>
      <c r="H70" s="14" t="s">
        <v>35</v>
      </c>
      <c r="I70" s="14" t="s">
        <v>30</v>
      </c>
      <c r="J70" s="20" t="s">
        <v>44</v>
      </c>
      <c r="K70" s="21">
        <v>176151368</v>
      </c>
      <c r="L70" s="21">
        <v>181751368</v>
      </c>
      <c r="M70" s="21">
        <v>0</v>
      </c>
      <c r="N70" s="16">
        <f t="shared" si="0"/>
        <v>181751368</v>
      </c>
      <c r="O70" s="21">
        <v>0</v>
      </c>
      <c r="P70" s="21">
        <v>0</v>
      </c>
      <c r="Q70" s="21">
        <v>0</v>
      </c>
      <c r="R70" s="21">
        <v>153076161.28</v>
      </c>
      <c r="S70" s="21">
        <v>153076161.28</v>
      </c>
      <c r="T70" s="21">
        <v>28675206.719999999</v>
      </c>
      <c r="U70" s="21">
        <v>28675206.719999999</v>
      </c>
      <c r="V70" s="21">
        <v>0</v>
      </c>
      <c r="W70" s="17">
        <f t="shared" si="1"/>
        <v>28675206.719999999</v>
      </c>
      <c r="X70" s="18">
        <f t="shared" si="2"/>
        <v>0.84222838575828496</v>
      </c>
      <c r="Y70" s="18">
        <f t="shared" si="3"/>
        <v>0.84222838575828496</v>
      </c>
      <c r="Z70" s="18">
        <f t="shared" si="4"/>
        <v>0</v>
      </c>
      <c r="AA70" s="18">
        <f t="shared" si="5"/>
        <v>0.84222838575828496</v>
      </c>
    </row>
    <row r="71" spans="1:27" outlineLevel="2" x14ac:dyDescent="0.35">
      <c r="A71" s="14" t="s">
        <v>279</v>
      </c>
      <c r="B71" s="14" t="s">
        <v>313</v>
      </c>
      <c r="C71" s="14" t="s">
        <v>30</v>
      </c>
      <c r="D71" s="14" t="s">
        <v>45</v>
      </c>
      <c r="E71" s="14" t="s">
        <v>32</v>
      </c>
      <c r="F71" s="14" t="s">
        <v>33</v>
      </c>
      <c r="G71" s="14" t="s">
        <v>34</v>
      </c>
      <c r="H71" s="14" t="s">
        <v>35</v>
      </c>
      <c r="I71" s="14" t="s">
        <v>30</v>
      </c>
      <c r="J71" s="20" t="s">
        <v>46</v>
      </c>
      <c r="K71" s="21">
        <v>195211148</v>
      </c>
      <c r="L71" s="21">
        <v>206611148</v>
      </c>
      <c r="M71" s="21">
        <v>0</v>
      </c>
      <c r="N71" s="16">
        <f t="shared" si="0"/>
        <v>206611148</v>
      </c>
      <c r="O71" s="21">
        <v>0</v>
      </c>
      <c r="P71" s="21">
        <v>0</v>
      </c>
      <c r="Q71" s="21">
        <v>0</v>
      </c>
      <c r="R71" s="21">
        <v>181256383.15000001</v>
      </c>
      <c r="S71" s="21">
        <v>181256383.15000001</v>
      </c>
      <c r="T71" s="21">
        <v>25354764.850000001</v>
      </c>
      <c r="U71" s="21">
        <v>25354764.850000001</v>
      </c>
      <c r="V71" s="21">
        <v>0</v>
      </c>
      <c r="W71" s="17">
        <f t="shared" si="1"/>
        <v>25354764.850000001</v>
      </c>
      <c r="X71" s="18">
        <f t="shared" si="2"/>
        <v>0.8772826873310825</v>
      </c>
      <c r="Y71" s="18">
        <f t="shared" si="3"/>
        <v>0.8772826873310825</v>
      </c>
      <c r="Z71" s="18">
        <f t="shared" si="4"/>
        <v>0</v>
      </c>
      <c r="AA71" s="18">
        <f t="shared" si="5"/>
        <v>0.8772826873310825</v>
      </c>
    </row>
    <row r="72" spans="1:27" outlineLevel="2" x14ac:dyDescent="0.35">
      <c r="A72" s="14" t="s">
        <v>279</v>
      </c>
      <c r="B72" s="14" t="s">
        <v>313</v>
      </c>
      <c r="C72" s="14" t="s">
        <v>30</v>
      </c>
      <c r="D72" s="14" t="s">
        <v>47</v>
      </c>
      <c r="E72" s="14" t="s">
        <v>32</v>
      </c>
      <c r="F72" s="14" t="s">
        <v>33</v>
      </c>
      <c r="G72" s="14" t="s">
        <v>34</v>
      </c>
      <c r="H72" s="14" t="s">
        <v>35</v>
      </c>
      <c r="I72" s="14" t="s">
        <v>30</v>
      </c>
      <c r="J72" s="20" t="s">
        <v>48</v>
      </c>
      <c r="K72" s="21">
        <v>91359700</v>
      </c>
      <c r="L72" s="21">
        <v>96104904</v>
      </c>
      <c r="M72" s="21">
        <v>0</v>
      </c>
      <c r="N72" s="16">
        <f t="shared" si="0"/>
        <v>96104904</v>
      </c>
      <c r="O72" s="21">
        <v>0</v>
      </c>
      <c r="P72" s="21">
        <v>0</v>
      </c>
      <c r="Q72" s="21">
        <v>0</v>
      </c>
      <c r="R72" s="21">
        <v>211460.15</v>
      </c>
      <c r="S72" s="21">
        <v>211460.15</v>
      </c>
      <c r="T72" s="21">
        <v>95893443.849999994</v>
      </c>
      <c r="U72" s="21">
        <v>95893443.849999994</v>
      </c>
      <c r="V72" s="21">
        <v>0</v>
      </c>
      <c r="W72" s="17">
        <f t="shared" si="1"/>
        <v>95893443.849999994</v>
      </c>
      <c r="X72" s="18">
        <f t="shared" si="2"/>
        <v>2.2003055119851115E-3</v>
      </c>
      <c r="Y72" s="18">
        <f t="shared" si="3"/>
        <v>2.2003055119851115E-3</v>
      </c>
      <c r="Z72" s="18">
        <f t="shared" si="4"/>
        <v>0</v>
      </c>
      <c r="AA72" s="18">
        <f t="shared" si="5"/>
        <v>2.2003055119851115E-3</v>
      </c>
    </row>
    <row r="73" spans="1:27" outlineLevel="2" x14ac:dyDescent="0.35">
      <c r="A73" s="14" t="s">
        <v>279</v>
      </c>
      <c r="B73" s="14" t="s">
        <v>313</v>
      </c>
      <c r="C73" s="14" t="s">
        <v>30</v>
      </c>
      <c r="D73" s="14" t="s">
        <v>49</v>
      </c>
      <c r="E73" s="14" t="s">
        <v>32</v>
      </c>
      <c r="F73" s="14" t="s">
        <v>33</v>
      </c>
      <c r="G73" s="14" t="s">
        <v>34</v>
      </c>
      <c r="H73" s="14" t="s">
        <v>35</v>
      </c>
      <c r="I73" s="14" t="s">
        <v>30</v>
      </c>
      <c r="J73" s="20" t="s">
        <v>50</v>
      </c>
      <c r="K73" s="21">
        <v>81193750</v>
      </c>
      <c r="L73" s="21">
        <v>81193750</v>
      </c>
      <c r="M73" s="21">
        <v>0</v>
      </c>
      <c r="N73" s="16">
        <f t="shared" si="0"/>
        <v>81193750</v>
      </c>
      <c r="O73" s="21">
        <v>0</v>
      </c>
      <c r="P73" s="21">
        <v>0</v>
      </c>
      <c r="Q73" s="21">
        <v>0</v>
      </c>
      <c r="R73" s="21">
        <v>80179701.260000005</v>
      </c>
      <c r="S73" s="21">
        <v>80179701.260000005</v>
      </c>
      <c r="T73" s="21">
        <v>1014048.74</v>
      </c>
      <c r="U73" s="21">
        <v>1014048.74</v>
      </c>
      <c r="V73" s="21">
        <v>0</v>
      </c>
      <c r="W73" s="17">
        <f t="shared" si="1"/>
        <v>1014048.74</v>
      </c>
      <c r="X73" s="18">
        <f t="shared" si="2"/>
        <v>0.98751075372180752</v>
      </c>
      <c r="Y73" s="18">
        <f t="shared" si="3"/>
        <v>0.98751075372180752</v>
      </c>
      <c r="Z73" s="18">
        <f t="shared" si="4"/>
        <v>0</v>
      </c>
      <c r="AA73" s="18">
        <f t="shared" si="5"/>
        <v>0.98751075372180752</v>
      </c>
    </row>
    <row r="74" spans="1:27" outlineLevel="2" x14ac:dyDescent="0.35">
      <c r="A74" s="14" t="s">
        <v>279</v>
      </c>
      <c r="B74" s="14" t="s">
        <v>313</v>
      </c>
      <c r="C74" s="14" t="s">
        <v>30</v>
      </c>
      <c r="D74" s="14" t="s">
        <v>51</v>
      </c>
      <c r="E74" s="14" t="s">
        <v>32</v>
      </c>
      <c r="F74" s="14" t="s">
        <v>33</v>
      </c>
      <c r="G74" s="14" t="s">
        <v>34</v>
      </c>
      <c r="H74" s="14" t="s">
        <v>35</v>
      </c>
      <c r="I74" s="14" t="s">
        <v>30</v>
      </c>
      <c r="J74" s="20" t="s">
        <v>52</v>
      </c>
      <c r="K74" s="21">
        <v>123039558</v>
      </c>
      <c r="L74" s="21">
        <v>114790588</v>
      </c>
      <c r="M74" s="21">
        <v>0</v>
      </c>
      <c r="N74" s="16">
        <f t="shared" ref="N74:N137" si="6">+L74</f>
        <v>114790588</v>
      </c>
      <c r="O74" s="21">
        <v>0</v>
      </c>
      <c r="P74" s="21">
        <v>0</v>
      </c>
      <c r="Q74" s="21">
        <v>0</v>
      </c>
      <c r="R74" s="21">
        <v>100237570.38</v>
      </c>
      <c r="S74" s="21">
        <v>100237570.38</v>
      </c>
      <c r="T74" s="21">
        <v>14553017.619999999</v>
      </c>
      <c r="U74" s="21">
        <v>14553017.619999999</v>
      </c>
      <c r="V74" s="21">
        <v>0</v>
      </c>
      <c r="W74" s="17">
        <f t="shared" ref="W74:W137" si="7">+U74</f>
        <v>14553017.619999999</v>
      </c>
      <c r="X74" s="18">
        <f t="shared" si="2"/>
        <v>0.8732211597348033</v>
      </c>
      <c r="Y74" s="18">
        <f t="shared" si="3"/>
        <v>0.8732211597348033</v>
      </c>
      <c r="Z74" s="18">
        <f t="shared" si="4"/>
        <v>0</v>
      </c>
      <c r="AA74" s="18">
        <f t="shared" si="5"/>
        <v>0.8732211597348033</v>
      </c>
    </row>
    <row r="75" spans="1:27" outlineLevel="2" x14ac:dyDescent="0.35">
      <c r="A75" s="14" t="s">
        <v>279</v>
      </c>
      <c r="B75" s="14" t="s">
        <v>313</v>
      </c>
      <c r="C75" s="14" t="s">
        <v>30</v>
      </c>
      <c r="D75" s="14" t="s">
        <v>53</v>
      </c>
      <c r="E75" s="14" t="s">
        <v>54</v>
      </c>
      <c r="F75" s="14" t="s">
        <v>33</v>
      </c>
      <c r="G75" s="14" t="s">
        <v>55</v>
      </c>
      <c r="H75" s="14" t="s">
        <v>35</v>
      </c>
      <c r="I75" s="14" t="s">
        <v>30</v>
      </c>
      <c r="J75" s="20" t="s">
        <v>56</v>
      </c>
      <c r="K75" s="21">
        <v>95081072</v>
      </c>
      <c r="L75" s="21">
        <v>103442317</v>
      </c>
      <c r="M75" s="21">
        <v>0</v>
      </c>
      <c r="N75" s="16">
        <f t="shared" si="6"/>
        <v>103442317</v>
      </c>
      <c r="O75" s="21">
        <v>0</v>
      </c>
      <c r="P75" s="21">
        <v>14596382</v>
      </c>
      <c r="Q75" s="21">
        <v>0</v>
      </c>
      <c r="R75" s="21">
        <v>88845935</v>
      </c>
      <c r="S75" s="21">
        <v>88845935</v>
      </c>
      <c r="T75" s="21">
        <v>0</v>
      </c>
      <c r="U75" s="21">
        <v>0</v>
      </c>
      <c r="V75" s="21">
        <v>0</v>
      </c>
      <c r="W75" s="17">
        <f t="shared" si="7"/>
        <v>0</v>
      </c>
      <c r="X75" s="18">
        <f t="shared" ref="X75:X138" si="8">+IF(L75=0,0,R75/L75)</f>
        <v>0.85889351260374414</v>
      </c>
      <c r="Y75" s="18">
        <f t="shared" ref="Y75:Y138" si="9">+IF(N75=0,0,R75/N75)</f>
        <v>0.85889351260374414</v>
      </c>
      <c r="Z75" s="18">
        <f t="shared" ref="Z75:Z138" si="10">+IF(N75=0,0,(O75+P75+Q75)/N75)</f>
        <v>0.14110648739625584</v>
      </c>
      <c r="AA75" s="18">
        <f t="shared" ref="AA75:AA138" si="11">+Y75+Z75</f>
        <v>1</v>
      </c>
    </row>
    <row r="76" spans="1:27" outlineLevel="2" x14ac:dyDescent="0.35">
      <c r="A76" s="14" t="s">
        <v>279</v>
      </c>
      <c r="B76" s="14" t="s">
        <v>313</v>
      </c>
      <c r="C76" s="14" t="s">
        <v>30</v>
      </c>
      <c r="D76" s="14" t="s">
        <v>57</v>
      </c>
      <c r="E76" s="14" t="s">
        <v>54</v>
      </c>
      <c r="F76" s="14" t="s">
        <v>33</v>
      </c>
      <c r="G76" s="14" t="s">
        <v>55</v>
      </c>
      <c r="H76" s="14" t="s">
        <v>35</v>
      </c>
      <c r="I76" s="14" t="s">
        <v>30</v>
      </c>
      <c r="J76" s="20" t="s">
        <v>58</v>
      </c>
      <c r="K76" s="21">
        <v>5139517</v>
      </c>
      <c r="L76" s="21">
        <v>7589517</v>
      </c>
      <c r="M76" s="21">
        <v>0</v>
      </c>
      <c r="N76" s="16">
        <f t="shared" si="6"/>
        <v>7589517</v>
      </c>
      <c r="O76" s="21">
        <v>0</v>
      </c>
      <c r="P76" s="21">
        <v>2787028</v>
      </c>
      <c r="Q76" s="21">
        <v>0</v>
      </c>
      <c r="R76" s="21">
        <v>4802489</v>
      </c>
      <c r="S76" s="21">
        <v>4802489</v>
      </c>
      <c r="T76" s="21">
        <v>0</v>
      </c>
      <c r="U76" s="21">
        <v>0</v>
      </c>
      <c r="V76" s="21">
        <v>0</v>
      </c>
      <c r="W76" s="17">
        <f t="shared" si="7"/>
        <v>0</v>
      </c>
      <c r="X76" s="18">
        <f t="shared" si="8"/>
        <v>0.63277926645397853</v>
      </c>
      <c r="Y76" s="18">
        <f t="shared" si="9"/>
        <v>0.63277926645397853</v>
      </c>
      <c r="Z76" s="18">
        <f t="shared" si="10"/>
        <v>0.36722073354602142</v>
      </c>
      <c r="AA76" s="18">
        <f t="shared" si="11"/>
        <v>1</v>
      </c>
    </row>
    <row r="77" spans="1:27" outlineLevel="2" x14ac:dyDescent="0.35">
      <c r="A77" s="14" t="s">
        <v>279</v>
      </c>
      <c r="B77" s="14" t="s">
        <v>313</v>
      </c>
      <c r="C77" s="14" t="s">
        <v>30</v>
      </c>
      <c r="D77" s="14" t="s">
        <v>59</v>
      </c>
      <c r="E77" s="14" t="s">
        <v>54</v>
      </c>
      <c r="F77" s="14" t="s">
        <v>33</v>
      </c>
      <c r="G77" s="14" t="s">
        <v>55</v>
      </c>
      <c r="H77" s="14" t="s">
        <v>35</v>
      </c>
      <c r="I77" s="14" t="s">
        <v>30</v>
      </c>
      <c r="J77" s="20" t="s">
        <v>60</v>
      </c>
      <c r="K77" s="21">
        <v>17196735</v>
      </c>
      <c r="L77" s="21">
        <v>17196735</v>
      </c>
      <c r="M77" s="21">
        <v>0</v>
      </c>
      <c r="N77" s="16">
        <f t="shared" si="6"/>
        <v>17196735</v>
      </c>
      <c r="O77" s="21">
        <v>0</v>
      </c>
      <c r="P77" s="21">
        <v>4971607</v>
      </c>
      <c r="Q77" s="21">
        <v>0</v>
      </c>
      <c r="R77" s="21">
        <v>12225128</v>
      </c>
      <c r="S77" s="21">
        <v>12225128</v>
      </c>
      <c r="T77" s="21">
        <v>0</v>
      </c>
      <c r="U77" s="21">
        <v>0</v>
      </c>
      <c r="V77" s="21">
        <v>0</v>
      </c>
      <c r="W77" s="17">
        <f t="shared" si="7"/>
        <v>0</v>
      </c>
      <c r="X77" s="18">
        <f t="shared" si="8"/>
        <v>0.71089820247855184</v>
      </c>
      <c r="Y77" s="18">
        <f t="shared" si="9"/>
        <v>0.71089820247855184</v>
      </c>
      <c r="Z77" s="18">
        <f t="shared" si="10"/>
        <v>0.2891017975214481</v>
      </c>
      <c r="AA77" s="18">
        <f t="shared" si="11"/>
        <v>1</v>
      </c>
    </row>
    <row r="78" spans="1:27" outlineLevel="2" x14ac:dyDescent="0.35">
      <c r="A78" s="14" t="s">
        <v>279</v>
      </c>
      <c r="B78" s="14" t="s">
        <v>313</v>
      </c>
      <c r="C78" s="14" t="s">
        <v>30</v>
      </c>
      <c r="D78" s="14" t="s">
        <v>61</v>
      </c>
      <c r="E78" s="14" t="s">
        <v>54</v>
      </c>
      <c r="F78" s="14" t="s">
        <v>33</v>
      </c>
      <c r="G78" s="14" t="s">
        <v>55</v>
      </c>
      <c r="H78" s="14" t="s">
        <v>35</v>
      </c>
      <c r="I78" s="14" t="s">
        <v>30</v>
      </c>
      <c r="J78" s="20" t="s">
        <v>62</v>
      </c>
      <c r="K78" s="21">
        <v>30837104</v>
      </c>
      <c r="L78" s="21">
        <v>34037104</v>
      </c>
      <c r="M78" s="21">
        <v>0</v>
      </c>
      <c r="N78" s="16">
        <f t="shared" si="6"/>
        <v>34037104</v>
      </c>
      <c r="O78" s="21">
        <v>0</v>
      </c>
      <c r="P78" s="21">
        <v>5222170</v>
      </c>
      <c r="Q78" s="21">
        <v>0</v>
      </c>
      <c r="R78" s="21">
        <v>28814934</v>
      </c>
      <c r="S78" s="21">
        <v>28814934</v>
      </c>
      <c r="T78" s="21">
        <v>0</v>
      </c>
      <c r="U78" s="21">
        <v>0</v>
      </c>
      <c r="V78" s="21">
        <v>0</v>
      </c>
      <c r="W78" s="17">
        <f t="shared" si="7"/>
        <v>0</v>
      </c>
      <c r="X78" s="18">
        <f t="shared" si="8"/>
        <v>0.84657419738177486</v>
      </c>
      <c r="Y78" s="18">
        <f t="shared" si="9"/>
        <v>0.84657419738177486</v>
      </c>
      <c r="Z78" s="18">
        <f t="shared" si="10"/>
        <v>0.15342580261822511</v>
      </c>
      <c r="AA78" s="18">
        <f t="shared" si="11"/>
        <v>1</v>
      </c>
    </row>
    <row r="79" spans="1:27" outlineLevel="2" x14ac:dyDescent="0.35">
      <c r="A79" s="14" t="s">
        <v>279</v>
      </c>
      <c r="B79" s="14" t="s">
        <v>313</v>
      </c>
      <c r="C79" s="14" t="s">
        <v>30</v>
      </c>
      <c r="D79" s="14" t="s">
        <v>63</v>
      </c>
      <c r="E79" s="14" t="s">
        <v>54</v>
      </c>
      <c r="F79" s="14" t="s">
        <v>33</v>
      </c>
      <c r="G79" s="14" t="s">
        <v>55</v>
      </c>
      <c r="H79" s="14" t="s">
        <v>35</v>
      </c>
      <c r="I79" s="14" t="s">
        <v>30</v>
      </c>
      <c r="J79" s="20" t="s">
        <v>64</v>
      </c>
      <c r="K79" s="21">
        <v>15418552</v>
      </c>
      <c r="L79" s="21">
        <v>17518552</v>
      </c>
      <c r="M79" s="21">
        <v>0</v>
      </c>
      <c r="N79" s="16">
        <f t="shared" si="6"/>
        <v>17518552</v>
      </c>
      <c r="O79" s="21">
        <v>0</v>
      </c>
      <c r="P79" s="21">
        <v>3111102</v>
      </c>
      <c r="Q79" s="21">
        <v>0</v>
      </c>
      <c r="R79" s="21">
        <v>14407450</v>
      </c>
      <c r="S79" s="21">
        <v>14407450</v>
      </c>
      <c r="T79" s="21">
        <v>0</v>
      </c>
      <c r="U79" s="21">
        <v>0</v>
      </c>
      <c r="V79" s="21">
        <v>0</v>
      </c>
      <c r="W79" s="17">
        <f t="shared" si="7"/>
        <v>0</v>
      </c>
      <c r="X79" s="18">
        <f t="shared" si="8"/>
        <v>0.82241100748509355</v>
      </c>
      <c r="Y79" s="18">
        <f t="shared" si="9"/>
        <v>0.82241100748509355</v>
      </c>
      <c r="Z79" s="18">
        <f t="shared" si="10"/>
        <v>0.17758899251490648</v>
      </c>
      <c r="AA79" s="18">
        <f t="shared" si="11"/>
        <v>1</v>
      </c>
    </row>
    <row r="80" spans="1:27" outlineLevel="2" x14ac:dyDescent="0.35">
      <c r="A80" s="14" t="s">
        <v>279</v>
      </c>
      <c r="B80" s="14" t="s">
        <v>313</v>
      </c>
      <c r="C80" s="14" t="s">
        <v>30</v>
      </c>
      <c r="D80" s="14" t="s">
        <v>65</v>
      </c>
      <c r="E80" s="14" t="s">
        <v>54</v>
      </c>
      <c r="F80" s="14" t="s">
        <v>33</v>
      </c>
      <c r="G80" s="14" t="s">
        <v>55</v>
      </c>
      <c r="H80" s="14" t="s">
        <v>35</v>
      </c>
      <c r="I80" s="14" t="s">
        <v>30</v>
      </c>
      <c r="J80" s="20" t="s">
        <v>66</v>
      </c>
      <c r="K80" s="21">
        <v>40052848</v>
      </c>
      <c r="L80" s="21">
        <v>43550613.140000001</v>
      </c>
      <c r="M80" s="21">
        <v>0</v>
      </c>
      <c r="N80" s="16">
        <f t="shared" si="6"/>
        <v>43550613.140000001</v>
      </c>
      <c r="O80" s="21">
        <v>0</v>
      </c>
      <c r="P80" s="21">
        <v>0</v>
      </c>
      <c r="Q80" s="21">
        <v>0</v>
      </c>
      <c r="R80" s="21">
        <v>40052848</v>
      </c>
      <c r="S80" s="21">
        <v>40052848</v>
      </c>
      <c r="T80" s="21">
        <v>3497765.14</v>
      </c>
      <c r="U80" s="21">
        <v>3497765.14</v>
      </c>
      <c r="V80" s="21">
        <v>0</v>
      </c>
      <c r="W80" s="17">
        <f t="shared" si="7"/>
        <v>3497765.14</v>
      </c>
      <c r="X80" s="18">
        <f t="shared" si="8"/>
        <v>0.91968505405983814</v>
      </c>
      <c r="Y80" s="18">
        <f t="shared" si="9"/>
        <v>0.91968505405983814</v>
      </c>
      <c r="Z80" s="18">
        <f t="shared" si="10"/>
        <v>0</v>
      </c>
      <c r="AA80" s="18">
        <f t="shared" si="11"/>
        <v>0.91968505405983814</v>
      </c>
    </row>
    <row r="81" spans="1:27" outlineLevel="2" x14ac:dyDescent="0.35">
      <c r="A81" s="14" t="s">
        <v>321</v>
      </c>
      <c r="B81" s="14" t="s">
        <v>29</v>
      </c>
      <c r="C81" s="14" t="s">
        <v>30</v>
      </c>
      <c r="D81" s="14" t="s">
        <v>31</v>
      </c>
      <c r="E81" s="14" t="s">
        <v>32</v>
      </c>
      <c r="F81" s="14" t="s">
        <v>33</v>
      </c>
      <c r="G81" s="14" t="s">
        <v>34</v>
      </c>
      <c r="H81" s="14" t="s">
        <v>35</v>
      </c>
      <c r="I81" s="14" t="s">
        <v>30</v>
      </c>
      <c r="J81" s="20" t="s">
        <v>36</v>
      </c>
      <c r="K81" s="21">
        <v>1195584411</v>
      </c>
      <c r="L81" s="21">
        <v>1135250890</v>
      </c>
      <c r="M81" s="21">
        <v>0</v>
      </c>
      <c r="N81" s="16">
        <f t="shared" si="6"/>
        <v>1135250890</v>
      </c>
      <c r="O81" s="21">
        <v>0</v>
      </c>
      <c r="P81" s="21">
        <v>0</v>
      </c>
      <c r="Q81" s="21">
        <v>0</v>
      </c>
      <c r="R81" s="21">
        <v>969588079.75</v>
      </c>
      <c r="S81" s="21">
        <v>969588079.75</v>
      </c>
      <c r="T81" s="21">
        <v>165662810.25</v>
      </c>
      <c r="U81" s="21">
        <v>165662810.25</v>
      </c>
      <c r="V81" s="21">
        <v>0</v>
      </c>
      <c r="W81" s="17">
        <f t="shared" si="7"/>
        <v>165662810.25</v>
      </c>
      <c r="X81" s="18">
        <f t="shared" si="8"/>
        <v>0.85407383362632727</v>
      </c>
      <c r="Y81" s="18">
        <f t="shared" si="9"/>
        <v>0.85407383362632727</v>
      </c>
      <c r="Z81" s="18">
        <f t="shared" si="10"/>
        <v>0</v>
      </c>
      <c r="AA81" s="18">
        <f t="shared" si="11"/>
        <v>0.85407383362632727</v>
      </c>
    </row>
    <row r="82" spans="1:27" outlineLevel="2" x14ac:dyDescent="0.35">
      <c r="A82" s="14" t="s">
        <v>321</v>
      </c>
      <c r="B82" s="14" t="s">
        <v>29</v>
      </c>
      <c r="C82" s="14" t="s">
        <v>30</v>
      </c>
      <c r="D82" s="14" t="s">
        <v>37</v>
      </c>
      <c r="E82" s="14" t="s">
        <v>32</v>
      </c>
      <c r="F82" s="14" t="s">
        <v>33</v>
      </c>
      <c r="G82" s="14" t="s">
        <v>34</v>
      </c>
      <c r="H82" s="14" t="s">
        <v>35</v>
      </c>
      <c r="I82" s="14" t="s">
        <v>30</v>
      </c>
      <c r="J82" s="20" t="s">
        <v>38</v>
      </c>
      <c r="K82" s="21">
        <v>2511277</v>
      </c>
      <c r="L82" s="21">
        <v>2511277</v>
      </c>
      <c r="M82" s="21">
        <v>0</v>
      </c>
      <c r="N82" s="16">
        <f t="shared" si="6"/>
        <v>2511277</v>
      </c>
      <c r="O82" s="21">
        <v>0</v>
      </c>
      <c r="P82" s="21">
        <v>0</v>
      </c>
      <c r="Q82" s="21">
        <v>0</v>
      </c>
      <c r="R82" s="21">
        <v>0</v>
      </c>
      <c r="S82" s="21">
        <v>0</v>
      </c>
      <c r="T82" s="21">
        <v>2511277</v>
      </c>
      <c r="U82" s="21">
        <v>2511277</v>
      </c>
      <c r="V82" s="21">
        <v>0</v>
      </c>
      <c r="W82" s="17">
        <f t="shared" si="7"/>
        <v>2511277</v>
      </c>
      <c r="X82" s="18">
        <f t="shared" si="8"/>
        <v>0</v>
      </c>
      <c r="Y82" s="18">
        <f t="shared" si="9"/>
        <v>0</v>
      </c>
      <c r="Z82" s="18">
        <f t="shared" si="10"/>
        <v>0</v>
      </c>
      <c r="AA82" s="18">
        <f t="shared" si="11"/>
        <v>0</v>
      </c>
    </row>
    <row r="83" spans="1:27" outlineLevel="2" x14ac:dyDescent="0.35">
      <c r="A83" s="14" t="s">
        <v>321</v>
      </c>
      <c r="B83" s="14" t="s">
        <v>29</v>
      </c>
      <c r="C83" s="14" t="s">
        <v>30</v>
      </c>
      <c r="D83" s="14" t="s">
        <v>39</v>
      </c>
      <c r="E83" s="14" t="s">
        <v>32</v>
      </c>
      <c r="F83" s="14" t="s">
        <v>33</v>
      </c>
      <c r="G83" s="14" t="s">
        <v>34</v>
      </c>
      <c r="H83" s="14" t="s">
        <v>35</v>
      </c>
      <c r="I83" s="14" t="s">
        <v>30</v>
      </c>
      <c r="J83" s="20" t="s">
        <v>40</v>
      </c>
      <c r="K83" s="21">
        <v>17083456</v>
      </c>
      <c r="L83" s="21">
        <v>17087996</v>
      </c>
      <c r="M83" s="21">
        <v>0</v>
      </c>
      <c r="N83" s="16">
        <f t="shared" si="6"/>
        <v>17087996</v>
      </c>
      <c r="O83" s="21">
        <v>0</v>
      </c>
      <c r="P83" s="21">
        <v>0</v>
      </c>
      <c r="Q83" s="21">
        <v>0</v>
      </c>
      <c r="R83" s="21">
        <v>12971258.07</v>
      </c>
      <c r="S83" s="21">
        <v>12971258.07</v>
      </c>
      <c r="T83" s="21">
        <v>4116737.93</v>
      </c>
      <c r="U83" s="21">
        <v>4116737.93</v>
      </c>
      <c r="V83" s="21">
        <v>0</v>
      </c>
      <c r="W83" s="17">
        <f t="shared" si="7"/>
        <v>4116737.93</v>
      </c>
      <c r="X83" s="18">
        <f t="shared" si="8"/>
        <v>0.75908597298360792</v>
      </c>
      <c r="Y83" s="18">
        <f t="shared" si="9"/>
        <v>0.75908597298360792</v>
      </c>
      <c r="Z83" s="18">
        <f t="shared" si="10"/>
        <v>0</v>
      </c>
      <c r="AA83" s="18">
        <f t="shared" si="11"/>
        <v>0.75908597298360792</v>
      </c>
    </row>
    <row r="84" spans="1:27" outlineLevel="2" x14ac:dyDescent="0.35">
      <c r="A84" s="14" t="s">
        <v>321</v>
      </c>
      <c r="B84" s="14" t="s">
        <v>29</v>
      </c>
      <c r="C84" s="14" t="s">
        <v>30</v>
      </c>
      <c r="D84" s="14" t="s">
        <v>43</v>
      </c>
      <c r="E84" s="14" t="s">
        <v>32</v>
      </c>
      <c r="F84" s="14" t="s">
        <v>33</v>
      </c>
      <c r="G84" s="14" t="s">
        <v>34</v>
      </c>
      <c r="H84" s="14" t="s">
        <v>35</v>
      </c>
      <c r="I84" s="14" t="s">
        <v>30</v>
      </c>
      <c r="J84" s="20" t="s">
        <v>44</v>
      </c>
      <c r="K84" s="21">
        <v>195983469</v>
      </c>
      <c r="L84" s="21">
        <v>167272269</v>
      </c>
      <c r="M84" s="21">
        <v>0</v>
      </c>
      <c r="N84" s="16">
        <f t="shared" si="6"/>
        <v>167272269</v>
      </c>
      <c r="O84" s="21">
        <v>0</v>
      </c>
      <c r="P84" s="21">
        <v>0</v>
      </c>
      <c r="Q84" s="21">
        <v>0</v>
      </c>
      <c r="R84" s="21">
        <v>148539175.06999999</v>
      </c>
      <c r="S84" s="21">
        <v>148539175.06999999</v>
      </c>
      <c r="T84" s="21">
        <v>18733093.93</v>
      </c>
      <c r="U84" s="21">
        <v>18733093.93</v>
      </c>
      <c r="V84" s="21">
        <v>0</v>
      </c>
      <c r="W84" s="17">
        <f t="shared" si="7"/>
        <v>18733093.93</v>
      </c>
      <c r="X84" s="18">
        <f t="shared" si="8"/>
        <v>0.88800837077184613</v>
      </c>
      <c r="Y84" s="18">
        <f t="shared" si="9"/>
        <v>0.88800837077184613</v>
      </c>
      <c r="Z84" s="18">
        <f t="shared" si="10"/>
        <v>0</v>
      </c>
      <c r="AA84" s="18">
        <f t="shared" si="11"/>
        <v>0.88800837077184613</v>
      </c>
    </row>
    <row r="85" spans="1:27" outlineLevel="2" x14ac:dyDescent="0.35">
      <c r="A85" s="14" t="s">
        <v>321</v>
      </c>
      <c r="B85" s="14" t="s">
        <v>29</v>
      </c>
      <c r="C85" s="14" t="s">
        <v>30</v>
      </c>
      <c r="D85" s="14" t="s">
        <v>45</v>
      </c>
      <c r="E85" s="14" t="s">
        <v>32</v>
      </c>
      <c r="F85" s="14" t="s">
        <v>33</v>
      </c>
      <c r="G85" s="14" t="s">
        <v>34</v>
      </c>
      <c r="H85" s="14" t="s">
        <v>35</v>
      </c>
      <c r="I85" s="14" t="s">
        <v>30</v>
      </c>
      <c r="J85" s="20" t="s">
        <v>46</v>
      </c>
      <c r="K85" s="21">
        <v>347642176</v>
      </c>
      <c r="L85" s="21">
        <v>275731204</v>
      </c>
      <c r="M85" s="21">
        <v>0</v>
      </c>
      <c r="N85" s="16">
        <f t="shared" si="6"/>
        <v>275731204</v>
      </c>
      <c r="O85" s="21">
        <v>0</v>
      </c>
      <c r="P85" s="21">
        <v>0</v>
      </c>
      <c r="Q85" s="21">
        <v>0</v>
      </c>
      <c r="R85" s="21">
        <v>246921035.97999999</v>
      </c>
      <c r="S85" s="21">
        <v>246921035.97999999</v>
      </c>
      <c r="T85" s="21">
        <v>28810168.02</v>
      </c>
      <c r="U85" s="21">
        <v>28810168.02</v>
      </c>
      <c r="V85" s="21">
        <v>0</v>
      </c>
      <c r="W85" s="17">
        <f t="shared" si="7"/>
        <v>28810168.02</v>
      </c>
      <c r="X85" s="18">
        <f t="shared" si="8"/>
        <v>0.89551357408209764</v>
      </c>
      <c r="Y85" s="18">
        <f t="shared" si="9"/>
        <v>0.89551357408209764</v>
      </c>
      <c r="Z85" s="18">
        <f t="shared" si="10"/>
        <v>0</v>
      </c>
      <c r="AA85" s="18">
        <f t="shared" si="11"/>
        <v>0.89551357408209764</v>
      </c>
    </row>
    <row r="86" spans="1:27" outlineLevel="2" x14ac:dyDescent="0.35">
      <c r="A86" s="14" t="s">
        <v>321</v>
      </c>
      <c r="B86" s="14" t="s">
        <v>29</v>
      </c>
      <c r="C86" s="14" t="s">
        <v>30</v>
      </c>
      <c r="D86" s="14" t="s">
        <v>47</v>
      </c>
      <c r="E86" s="14" t="s">
        <v>32</v>
      </c>
      <c r="F86" s="14" t="s">
        <v>33</v>
      </c>
      <c r="G86" s="14" t="s">
        <v>34</v>
      </c>
      <c r="H86" s="14" t="s">
        <v>35</v>
      </c>
      <c r="I86" s="14" t="s">
        <v>30</v>
      </c>
      <c r="J86" s="20" t="s">
        <v>48</v>
      </c>
      <c r="K86" s="21">
        <v>160961969</v>
      </c>
      <c r="L86" s="21">
        <v>153103393</v>
      </c>
      <c r="M86" s="21">
        <v>0</v>
      </c>
      <c r="N86" s="16">
        <f t="shared" si="6"/>
        <v>153103393</v>
      </c>
      <c r="O86" s="21">
        <v>0</v>
      </c>
      <c r="P86" s="21">
        <v>0</v>
      </c>
      <c r="Q86" s="21">
        <v>0</v>
      </c>
      <c r="R86" s="21">
        <v>490173.58</v>
      </c>
      <c r="S86" s="21">
        <v>490173.58</v>
      </c>
      <c r="T86" s="21">
        <v>152613219.41999999</v>
      </c>
      <c r="U86" s="21">
        <v>152613219.41999999</v>
      </c>
      <c r="V86" s="21">
        <v>0</v>
      </c>
      <c r="W86" s="17">
        <f t="shared" si="7"/>
        <v>152613219.41999999</v>
      </c>
      <c r="X86" s="18">
        <f t="shared" si="8"/>
        <v>3.2015853495813776E-3</v>
      </c>
      <c r="Y86" s="18">
        <f t="shared" si="9"/>
        <v>3.2015853495813776E-3</v>
      </c>
      <c r="Z86" s="18">
        <f t="shared" si="10"/>
        <v>0</v>
      </c>
      <c r="AA86" s="18">
        <f t="shared" si="11"/>
        <v>3.2015853495813776E-3</v>
      </c>
    </row>
    <row r="87" spans="1:27" outlineLevel="2" x14ac:dyDescent="0.35">
      <c r="A87" s="14" t="s">
        <v>321</v>
      </c>
      <c r="B87" s="14" t="s">
        <v>29</v>
      </c>
      <c r="C87" s="14" t="s">
        <v>30</v>
      </c>
      <c r="D87" s="14" t="s">
        <v>49</v>
      </c>
      <c r="E87" s="14" t="s">
        <v>32</v>
      </c>
      <c r="F87" s="14" t="s">
        <v>33</v>
      </c>
      <c r="G87" s="14" t="s">
        <v>34</v>
      </c>
      <c r="H87" s="14" t="s">
        <v>35</v>
      </c>
      <c r="I87" s="14" t="s">
        <v>30</v>
      </c>
      <c r="J87" s="20" t="s">
        <v>50</v>
      </c>
      <c r="K87" s="21">
        <v>128804082</v>
      </c>
      <c r="L87" s="21">
        <v>113210330</v>
      </c>
      <c r="M87" s="21">
        <v>0</v>
      </c>
      <c r="N87" s="16">
        <f t="shared" si="6"/>
        <v>113210330</v>
      </c>
      <c r="O87" s="21">
        <v>0</v>
      </c>
      <c r="P87" s="21">
        <v>0</v>
      </c>
      <c r="Q87" s="21">
        <v>0</v>
      </c>
      <c r="R87" s="21">
        <v>109365586.23</v>
      </c>
      <c r="S87" s="21">
        <v>109365586.23</v>
      </c>
      <c r="T87" s="21">
        <v>3844743.77</v>
      </c>
      <c r="U87" s="21">
        <v>3844743.77</v>
      </c>
      <c r="V87" s="21">
        <v>0</v>
      </c>
      <c r="W87" s="17">
        <f t="shared" si="7"/>
        <v>3844743.77</v>
      </c>
      <c r="X87" s="18">
        <f t="shared" si="8"/>
        <v>0.96603893151799847</v>
      </c>
      <c r="Y87" s="18">
        <f t="shared" si="9"/>
        <v>0.96603893151799847</v>
      </c>
      <c r="Z87" s="18">
        <f t="shared" si="10"/>
        <v>0</v>
      </c>
      <c r="AA87" s="18">
        <f t="shared" si="11"/>
        <v>0.96603893151799847</v>
      </c>
    </row>
    <row r="88" spans="1:27" outlineLevel="2" x14ac:dyDescent="0.35">
      <c r="A88" s="14" t="s">
        <v>321</v>
      </c>
      <c r="B88" s="14" t="s">
        <v>29</v>
      </c>
      <c r="C88" s="14" t="s">
        <v>30</v>
      </c>
      <c r="D88" s="14" t="s">
        <v>51</v>
      </c>
      <c r="E88" s="14" t="s">
        <v>32</v>
      </c>
      <c r="F88" s="14" t="s">
        <v>33</v>
      </c>
      <c r="G88" s="14" t="s">
        <v>34</v>
      </c>
      <c r="H88" s="14" t="s">
        <v>35</v>
      </c>
      <c r="I88" s="14" t="s">
        <v>30</v>
      </c>
      <c r="J88" s="20" t="s">
        <v>52</v>
      </c>
      <c r="K88" s="21">
        <v>68039209</v>
      </c>
      <c r="L88" s="21">
        <v>61777156</v>
      </c>
      <c r="M88" s="21">
        <v>0</v>
      </c>
      <c r="N88" s="16">
        <f t="shared" si="6"/>
        <v>61777156</v>
      </c>
      <c r="O88" s="21">
        <v>0</v>
      </c>
      <c r="P88" s="21">
        <v>0</v>
      </c>
      <c r="Q88" s="21">
        <v>0</v>
      </c>
      <c r="R88" s="21">
        <v>45685216.420000002</v>
      </c>
      <c r="S88" s="21">
        <v>45685216.420000002</v>
      </c>
      <c r="T88" s="21">
        <v>16091939.58</v>
      </c>
      <c r="U88" s="21">
        <v>16091939.58</v>
      </c>
      <c r="V88" s="21">
        <v>0</v>
      </c>
      <c r="W88" s="17">
        <f t="shared" si="7"/>
        <v>16091939.58</v>
      </c>
      <c r="X88" s="18">
        <f t="shared" si="8"/>
        <v>0.73951634193066451</v>
      </c>
      <c r="Y88" s="18">
        <f t="shared" si="9"/>
        <v>0.73951634193066451</v>
      </c>
      <c r="Z88" s="18">
        <f t="shared" si="10"/>
        <v>0</v>
      </c>
      <c r="AA88" s="18">
        <f t="shared" si="11"/>
        <v>0.73951634193066451</v>
      </c>
    </row>
    <row r="89" spans="1:27" outlineLevel="2" x14ac:dyDescent="0.35">
      <c r="A89" s="14" t="s">
        <v>321</v>
      </c>
      <c r="B89" s="14" t="s">
        <v>29</v>
      </c>
      <c r="C89" s="14" t="s">
        <v>30</v>
      </c>
      <c r="D89" s="14" t="s">
        <v>53</v>
      </c>
      <c r="E89" s="14" t="s">
        <v>54</v>
      </c>
      <c r="F89" s="14" t="s">
        <v>33</v>
      </c>
      <c r="G89" s="14" t="s">
        <v>55</v>
      </c>
      <c r="H89" s="14" t="s">
        <v>35</v>
      </c>
      <c r="I89" s="14" t="s">
        <v>30</v>
      </c>
      <c r="J89" s="20" t="s">
        <v>56</v>
      </c>
      <c r="K89" s="21">
        <v>169413669</v>
      </c>
      <c r="L89" s="21">
        <v>163187151</v>
      </c>
      <c r="M89" s="21">
        <v>0</v>
      </c>
      <c r="N89" s="16">
        <f t="shared" si="6"/>
        <v>163187151</v>
      </c>
      <c r="O89" s="21">
        <v>0</v>
      </c>
      <c r="P89" s="21">
        <v>23517974</v>
      </c>
      <c r="Q89" s="21">
        <v>0</v>
      </c>
      <c r="R89" s="21">
        <v>139669177</v>
      </c>
      <c r="S89" s="21">
        <v>139669177</v>
      </c>
      <c r="T89" s="21">
        <v>0</v>
      </c>
      <c r="U89" s="21">
        <v>0</v>
      </c>
      <c r="V89" s="21">
        <v>0</v>
      </c>
      <c r="W89" s="17">
        <f t="shared" si="7"/>
        <v>0</v>
      </c>
      <c r="X89" s="18">
        <f t="shared" si="8"/>
        <v>0.85588342062543887</v>
      </c>
      <c r="Y89" s="18">
        <f t="shared" si="9"/>
        <v>0.85588342062543887</v>
      </c>
      <c r="Z89" s="18">
        <f t="shared" si="10"/>
        <v>0.14411657937456118</v>
      </c>
      <c r="AA89" s="18">
        <f t="shared" si="11"/>
        <v>1</v>
      </c>
    </row>
    <row r="90" spans="1:27" outlineLevel="2" x14ac:dyDescent="0.35">
      <c r="A90" s="14" t="s">
        <v>321</v>
      </c>
      <c r="B90" s="14" t="s">
        <v>29</v>
      </c>
      <c r="C90" s="14" t="s">
        <v>30</v>
      </c>
      <c r="D90" s="14" t="s">
        <v>57</v>
      </c>
      <c r="E90" s="14" t="s">
        <v>54</v>
      </c>
      <c r="F90" s="14" t="s">
        <v>33</v>
      </c>
      <c r="G90" s="14" t="s">
        <v>55</v>
      </c>
      <c r="H90" s="14" t="s">
        <v>35</v>
      </c>
      <c r="I90" s="14" t="s">
        <v>30</v>
      </c>
      <c r="J90" s="20" t="s">
        <v>58</v>
      </c>
      <c r="K90" s="21">
        <v>9157502</v>
      </c>
      <c r="L90" s="21">
        <v>10585798</v>
      </c>
      <c r="M90" s="21">
        <v>0</v>
      </c>
      <c r="N90" s="16">
        <f t="shared" si="6"/>
        <v>10585798</v>
      </c>
      <c r="O90" s="21">
        <v>0</v>
      </c>
      <c r="P90" s="21">
        <v>3036599</v>
      </c>
      <c r="Q90" s="21">
        <v>0</v>
      </c>
      <c r="R90" s="21">
        <v>7549199</v>
      </c>
      <c r="S90" s="21">
        <v>7549199</v>
      </c>
      <c r="T90" s="21">
        <v>0</v>
      </c>
      <c r="U90" s="21">
        <v>0</v>
      </c>
      <c r="V90" s="21">
        <v>0</v>
      </c>
      <c r="W90" s="17">
        <f t="shared" si="7"/>
        <v>0</v>
      </c>
      <c r="X90" s="18">
        <f t="shared" si="8"/>
        <v>0.71314406339512615</v>
      </c>
      <c r="Y90" s="18">
        <f t="shared" si="9"/>
        <v>0.71314406339512615</v>
      </c>
      <c r="Z90" s="18">
        <f t="shared" si="10"/>
        <v>0.2868559366048738</v>
      </c>
      <c r="AA90" s="18">
        <f t="shared" si="11"/>
        <v>1</v>
      </c>
    </row>
    <row r="91" spans="1:27" outlineLevel="2" x14ac:dyDescent="0.35">
      <c r="A91" s="14" t="s">
        <v>321</v>
      </c>
      <c r="B91" s="14" t="s">
        <v>29</v>
      </c>
      <c r="C91" s="14" t="s">
        <v>30</v>
      </c>
      <c r="D91" s="14" t="s">
        <v>59</v>
      </c>
      <c r="E91" s="14" t="s">
        <v>54</v>
      </c>
      <c r="F91" s="14" t="s">
        <v>33</v>
      </c>
      <c r="G91" s="14" t="s">
        <v>55</v>
      </c>
      <c r="H91" s="14" t="s">
        <v>35</v>
      </c>
      <c r="I91" s="14" t="s">
        <v>30</v>
      </c>
      <c r="J91" s="20" t="s">
        <v>60</v>
      </c>
      <c r="K91" s="21">
        <v>31593969</v>
      </c>
      <c r="L91" s="21">
        <v>33217953</v>
      </c>
      <c r="M91" s="21">
        <v>0</v>
      </c>
      <c r="N91" s="16">
        <f t="shared" si="6"/>
        <v>33217953</v>
      </c>
      <c r="O91" s="21">
        <v>0</v>
      </c>
      <c r="P91" s="21">
        <v>11102195</v>
      </c>
      <c r="Q91" s="21">
        <v>0</v>
      </c>
      <c r="R91" s="21">
        <v>22115758</v>
      </c>
      <c r="S91" s="21">
        <v>22115758</v>
      </c>
      <c r="T91" s="21">
        <v>0</v>
      </c>
      <c r="U91" s="21">
        <v>0</v>
      </c>
      <c r="V91" s="21">
        <v>0</v>
      </c>
      <c r="W91" s="17">
        <f t="shared" si="7"/>
        <v>0</v>
      </c>
      <c r="X91" s="18">
        <f t="shared" si="8"/>
        <v>0.66577726809355176</v>
      </c>
      <c r="Y91" s="18">
        <f t="shared" si="9"/>
        <v>0.66577726809355176</v>
      </c>
      <c r="Z91" s="18">
        <f t="shared" si="10"/>
        <v>0.3342227319064483</v>
      </c>
      <c r="AA91" s="18">
        <f t="shared" si="11"/>
        <v>1</v>
      </c>
    </row>
    <row r="92" spans="1:27" outlineLevel="2" x14ac:dyDescent="0.35">
      <c r="A92" s="14" t="s">
        <v>321</v>
      </c>
      <c r="B92" s="14" t="s">
        <v>29</v>
      </c>
      <c r="C92" s="14" t="s">
        <v>30</v>
      </c>
      <c r="D92" s="14" t="s">
        <v>61</v>
      </c>
      <c r="E92" s="14" t="s">
        <v>54</v>
      </c>
      <c r="F92" s="14" t="s">
        <v>33</v>
      </c>
      <c r="G92" s="14" t="s">
        <v>55</v>
      </c>
      <c r="H92" s="14" t="s">
        <v>35</v>
      </c>
      <c r="I92" s="14" t="s">
        <v>30</v>
      </c>
      <c r="J92" s="20" t="s">
        <v>62</v>
      </c>
      <c r="K92" s="21">
        <v>54944975</v>
      </c>
      <c r="L92" s="21">
        <v>53614755</v>
      </c>
      <c r="M92" s="21">
        <v>0</v>
      </c>
      <c r="N92" s="16">
        <f t="shared" si="6"/>
        <v>53614755</v>
      </c>
      <c r="O92" s="21">
        <v>0</v>
      </c>
      <c r="P92" s="21">
        <v>8319103</v>
      </c>
      <c r="Q92" s="21">
        <v>0</v>
      </c>
      <c r="R92" s="21">
        <v>45295652</v>
      </c>
      <c r="S92" s="21">
        <v>45295652</v>
      </c>
      <c r="T92" s="21">
        <v>0</v>
      </c>
      <c r="U92" s="21">
        <v>0</v>
      </c>
      <c r="V92" s="21">
        <v>0</v>
      </c>
      <c r="W92" s="17">
        <f t="shared" si="7"/>
        <v>0</v>
      </c>
      <c r="X92" s="18">
        <f t="shared" si="8"/>
        <v>0.84483556811926119</v>
      </c>
      <c r="Y92" s="18">
        <f t="shared" si="9"/>
        <v>0.84483556811926119</v>
      </c>
      <c r="Z92" s="18">
        <f t="shared" si="10"/>
        <v>0.15516443188073881</v>
      </c>
      <c r="AA92" s="18">
        <f t="shared" si="11"/>
        <v>1</v>
      </c>
    </row>
    <row r="93" spans="1:27" outlineLevel="2" x14ac:dyDescent="0.35">
      <c r="A93" s="14" t="s">
        <v>321</v>
      </c>
      <c r="B93" s="14" t="s">
        <v>29</v>
      </c>
      <c r="C93" s="14" t="s">
        <v>30</v>
      </c>
      <c r="D93" s="14" t="s">
        <v>63</v>
      </c>
      <c r="E93" s="14" t="s">
        <v>54</v>
      </c>
      <c r="F93" s="14" t="s">
        <v>33</v>
      </c>
      <c r="G93" s="14" t="s">
        <v>55</v>
      </c>
      <c r="H93" s="14" t="s">
        <v>35</v>
      </c>
      <c r="I93" s="14" t="s">
        <v>30</v>
      </c>
      <c r="J93" s="20" t="s">
        <v>64</v>
      </c>
      <c r="K93" s="21">
        <v>27472498</v>
      </c>
      <c r="L93" s="21">
        <v>27557386</v>
      </c>
      <c r="M93" s="21">
        <v>0</v>
      </c>
      <c r="N93" s="16">
        <f t="shared" si="6"/>
        <v>27557386</v>
      </c>
      <c r="O93" s="21">
        <v>0</v>
      </c>
      <c r="P93" s="21">
        <v>4909616</v>
      </c>
      <c r="Q93" s="21">
        <v>0</v>
      </c>
      <c r="R93" s="21">
        <v>22647770</v>
      </c>
      <c r="S93" s="21">
        <v>22647770</v>
      </c>
      <c r="T93" s="21">
        <v>0</v>
      </c>
      <c r="U93" s="21">
        <v>0</v>
      </c>
      <c r="V93" s="21">
        <v>0</v>
      </c>
      <c r="W93" s="17">
        <f t="shared" si="7"/>
        <v>0</v>
      </c>
      <c r="X93" s="18">
        <f t="shared" si="8"/>
        <v>0.82184028630291717</v>
      </c>
      <c r="Y93" s="18">
        <f t="shared" si="9"/>
        <v>0.82184028630291717</v>
      </c>
      <c r="Z93" s="18">
        <f t="shared" si="10"/>
        <v>0.17815971369708289</v>
      </c>
      <c r="AA93" s="18">
        <f t="shared" si="11"/>
        <v>1</v>
      </c>
    </row>
    <row r="94" spans="1:27" outlineLevel="2" x14ac:dyDescent="0.35">
      <c r="A94" s="14" t="s">
        <v>321</v>
      </c>
      <c r="B94" s="14" t="s">
        <v>29</v>
      </c>
      <c r="C94" s="14" t="s">
        <v>30</v>
      </c>
      <c r="D94" s="14" t="s">
        <v>65</v>
      </c>
      <c r="E94" s="14" t="s">
        <v>54</v>
      </c>
      <c r="F94" s="14" t="s">
        <v>33</v>
      </c>
      <c r="G94" s="14" t="s">
        <v>55</v>
      </c>
      <c r="H94" s="14" t="s">
        <v>35</v>
      </c>
      <c r="I94" s="14" t="s">
        <v>30</v>
      </c>
      <c r="J94" s="20" t="s">
        <v>66</v>
      </c>
      <c r="K94" s="21">
        <v>74026596</v>
      </c>
      <c r="L94" s="21">
        <v>74389108.890000001</v>
      </c>
      <c r="M94" s="21">
        <v>0</v>
      </c>
      <c r="N94" s="16">
        <f t="shared" si="6"/>
        <v>74389108.890000001</v>
      </c>
      <c r="O94" s="21">
        <v>0</v>
      </c>
      <c r="P94" s="21">
        <v>2766775.58</v>
      </c>
      <c r="Q94" s="21">
        <v>0</v>
      </c>
      <c r="R94" s="21">
        <v>66840344.420000002</v>
      </c>
      <c r="S94" s="21">
        <v>66840344.420000002</v>
      </c>
      <c r="T94" s="21">
        <v>4781988.8899999997</v>
      </c>
      <c r="U94" s="21">
        <v>4781988.8899999997</v>
      </c>
      <c r="V94" s="21">
        <v>0</v>
      </c>
      <c r="W94" s="17">
        <f t="shared" si="7"/>
        <v>4781988.8899999997</v>
      </c>
      <c r="X94" s="18">
        <f t="shared" si="8"/>
        <v>0.898523257199351</v>
      </c>
      <c r="Y94" s="18">
        <f t="shared" si="9"/>
        <v>0.898523257199351</v>
      </c>
      <c r="Z94" s="18">
        <f t="shared" si="10"/>
        <v>3.7193288389719276E-2</v>
      </c>
      <c r="AA94" s="18">
        <f t="shared" si="11"/>
        <v>0.93571654558907025</v>
      </c>
    </row>
    <row r="95" spans="1:27" outlineLevel="2" x14ac:dyDescent="0.35">
      <c r="A95" s="14" t="s">
        <v>327</v>
      </c>
      <c r="B95" s="14" t="s">
        <v>29</v>
      </c>
      <c r="C95" s="14" t="s">
        <v>30</v>
      </c>
      <c r="D95" s="14" t="s">
        <v>31</v>
      </c>
      <c r="E95" s="14" t="s">
        <v>32</v>
      </c>
      <c r="F95" s="14" t="s">
        <v>33</v>
      </c>
      <c r="G95" s="14" t="s">
        <v>34</v>
      </c>
      <c r="H95" s="14" t="s">
        <v>35</v>
      </c>
      <c r="I95" s="14" t="s">
        <v>30</v>
      </c>
      <c r="J95" s="20" t="s">
        <v>36</v>
      </c>
      <c r="K95" s="21">
        <v>2691783948</v>
      </c>
      <c r="L95" s="21">
        <v>2665195723</v>
      </c>
      <c r="M95" s="21">
        <v>0</v>
      </c>
      <c r="N95" s="16">
        <f t="shared" si="6"/>
        <v>2665195723</v>
      </c>
      <c r="O95" s="21">
        <v>0</v>
      </c>
      <c r="P95" s="21">
        <v>0</v>
      </c>
      <c r="Q95" s="21">
        <v>0</v>
      </c>
      <c r="R95" s="21">
        <v>2329051285.8800001</v>
      </c>
      <c r="S95" s="21">
        <v>2329051285.8800001</v>
      </c>
      <c r="T95" s="21">
        <v>336144437.12</v>
      </c>
      <c r="U95" s="21">
        <v>336144437.12</v>
      </c>
      <c r="V95" s="21">
        <v>0</v>
      </c>
      <c r="W95" s="17">
        <f t="shared" si="7"/>
        <v>336144437.12</v>
      </c>
      <c r="X95" s="18">
        <f t="shared" si="8"/>
        <v>0.87387626573945243</v>
      </c>
      <c r="Y95" s="18">
        <f t="shared" si="9"/>
        <v>0.87387626573945243</v>
      </c>
      <c r="Z95" s="18">
        <f t="shared" si="10"/>
        <v>0</v>
      </c>
      <c r="AA95" s="18">
        <f t="shared" si="11"/>
        <v>0.87387626573945243</v>
      </c>
    </row>
    <row r="96" spans="1:27" outlineLevel="2" x14ac:dyDescent="0.35">
      <c r="A96" s="14" t="s">
        <v>327</v>
      </c>
      <c r="B96" s="14" t="s">
        <v>29</v>
      </c>
      <c r="C96" s="14" t="s">
        <v>30</v>
      </c>
      <c r="D96" s="14" t="s">
        <v>37</v>
      </c>
      <c r="E96" s="14" t="s">
        <v>32</v>
      </c>
      <c r="F96" s="14" t="s">
        <v>33</v>
      </c>
      <c r="G96" s="14" t="s">
        <v>34</v>
      </c>
      <c r="H96" s="14" t="s">
        <v>35</v>
      </c>
      <c r="I96" s="14" t="s">
        <v>30</v>
      </c>
      <c r="J96" s="20" t="s">
        <v>38</v>
      </c>
      <c r="K96" s="21">
        <v>572625</v>
      </c>
      <c r="L96" s="21">
        <v>2498251</v>
      </c>
      <c r="M96" s="21">
        <v>0</v>
      </c>
      <c r="N96" s="16">
        <f t="shared" si="6"/>
        <v>2498251</v>
      </c>
      <c r="O96" s="21">
        <v>0</v>
      </c>
      <c r="P96" s="21">
        <v>0</v>
      </c>
      <c r="Q96" s="21">
        <v>0</v>
      </c>
      <c r="R96" s="21">
        <v>353625</v>
      </c>
      <c r="S96" s="21">
        <v>353625</v>
      </c>
      <c r="T96" s="21">
        <v>2144626</v>
      </c>
      <c r="U96" s="21">
        <v>2144626</v>
      </c>
      <c r="V96" s="21">
        <v>0</v>
      </c>
      <c r="W96" s="17">
        <f t="shared" si="7"/>
        <v>2144626</v>
      </c>
      <c r="X96" s="18">
        <f t="shared" si="8"/>
        <v>0.14154902769977876</v>
      </c>
      <c r="Y96" s="18">
        <f t="shared" si="9"/>
        <v>0.14154902769977876</v>
      </c>
      <c r="Z96" s="18">
        <f t="shared" si="10"/>
        <v>0</v>
      </c>
      <c r="AA96" s="18">
        <f t="shared" si="11"/>
        <v>0.14154902769977876</v>
      </c>
    </row>
    <row r="97" spans="1:27" outlineLevel="2" x14ac:dyDescent="0.35">
      <c r="A97" s="14" t="s">
        <v>327</v>
      </c>
      <c r="B97" s="14" t="s">
        <v>29</v>
      </c>
      <c r="C97" s="14" t="s">
        <v>30</v>
      </c>
      <c r="D97" s="14" t="s">
        <v>39</v>
      </c>
      <c r="E97" s="14" t="s">
        <v>32</v>
      </c>
      <c r="F97" s="14" t="s">
        <v>33</v>
      </c>
      <c r="G97" s="14" t="s">
        <v>34</v>
      </c>
      <c r="H97" s="14" t="s">
        <v>35</v>
      </c>
      <c r="I97" s="14" t="s">
        <v>30</v>
      </c>
      <c r="J97" s="20" t="s">
        <v>40</v>
      </c>
      <c r="K97" s="21">
        <v>5136112</v>
      </c>
      <c r="L97" s="21">
        <v>5146383</v>
      </c>
      <c r="M97" s="21">
        <v>0</v>
      </c>
      <c r="N97" s="16">
        <f t="shared" si="6"/>
        <v>5146383</v>
      </c>
      <c r="O97" s="21">
        <v>0</v>
      </c>
      <c r="P97" s="21">
        <v>0</v>
      </c>
      <c r="Q97" s="21">
        <v>0</v>
      </c>
      <c r="R97" s="21">
        <v>3876998.47</v>
      </c>
      <c r="S97" s="21">
        <v>3876998.47</v>
      </c>
      <c r="T97" s="21">
        <v>1269384.53</v>
      </c>
      <c r="U97" s="21">
        <v>1269384.53</v>
      </c>
      <c r="V97" s="21">
        <v>0</v>
      </c>
      <c r="W97" s="17">
        <f t="shared" si="7"/>
        <v>1269384.53</v>
      </c>
      <c r="X97" s="18">
        <f t="shared" si="8"/>
        <v>0.75334433329194506</v>
      </c>
      <c r="Y97" s="18">
        <f t="shared" si="9"/>
        <v>0.75334433329194506</v>
      </c>
      <c r="Z97" s="18">
        <f t="shared" si="10"/>
        <v>0</v>
      </c>
      <c r="AA97" s="18">
        <f t="shared" si="11"/>
        <v>0.75334433329194506</v>
      </c>
    </row>
    <row r="98" spans="1:27" outlineLevel="2" x14ac:dyDescent="0.35">
      <c r="A98" s="14" t="s">
        <v>327</v>
      </c>
      <c r="B98" s="14" t="s">
        <v>29</v>
      </c>
      <c r="C98" s="14" t="s">
        <v>30</v>
      </c>
      <c r="D98" s="14" t="s">
        <v>43</v>
      </c>
      <c r="E98" s="14" t="s">
        <v>32</v>
      </c>
      <c r="F98" s="14" t="s">
        <v>33</v>
      </c>
      <c r="G98" s="14" t="s">
        <v>34</v>
      </c>
      <c r="H98" s="14" t="s">
        <v>35</v>
      </c>
      <c r="I98" s="14" t="s">
        <v>30</v>
      </c>
      <c r="J98" s="20" t="s">
        <v>44</v>
      </c>
      <c r="K98" s="21">
        <v>812274913</v>
      </c>
      <c r="L98" s="21">
        <v>787646126</v>
      </c>
      <c r="M98" s="21">
        <v>0</v>
      </c>
      <c r="N98" s="16">
        <f t="shared" si="6"/>
        <v>787646126</v>
      </c>
      <c r="O98" s="21">
        <v>0</v>
      </c>
      <c r="P98" s="21">
        <v>0</v>
      </c>
      <c r="Q98" s="21">
        <v>0</v>
      </c>
      <c r="R98" s="21">
        <v>705956707.87</v>
      </c>
      <c r="S98" s="21">
        <v>705956707.87</v>
      </c>
      <c r="T98" s="21">
        <v>81689418.129999995</v>
      </c>
      <c r="U98" s="21">
        <v>81689418.129999995</v>
      </c>
      <c r="V98" s="21">
        <v>0</v>
      </c>
      <c r="W98" s="17">
        <f t="shared" si="7"/>
        <v>81689418.129999995</v>
      </c>
      <c r="X98" s="18">
        <f t="shared" si="8"/>
        <v>0.89628665026913368</v>
      </c>
      <c r="Y98" s="18">
        <f t="shared" si="9"/>
        <v>0.89628665026913368</v>
      </c>
      <c r="Z98" s="18">
        <f t="shared" si="10"/>
        <v>0</v>
      </c>
      <c r="AA98" s="18">
        <f t="shared" si="11"/>
        <v>0.89628665026913368</v>
      </c>
    </row>
    <row r="99" spans="1:27" outlineLevel="2" x14ac:dyDescent="0.35">
      <c r="A99" s="14" t="s">
        <v>327</v>
      </c>
      <c r="B99" s="14" t="s">
        <v>29</v>
      </c>
      <c r="C99" s="14" t="s">
        <v>30</v>
      </c>
      <c r="D99" s="14" t="s">
        <v>45</v>
      </c>
      <c r="E99" s="14" t="s">
        <v>32</v>
      </c>
      <c r="F99" s="14" t="s">
        <v>33</v>
      </c>
      <c r="G99" s="14" t="s">
        <v>34</v>
      </c>
      <c r="H99" s="14" t="s">
        <v>35</v>
      </c>
      <c r="I99" s="14" t="s">
        <v>30</v>
      </c>
      <c r="J99" s="20" t="s">
        <v>46</v>
      </c>
      <c r="K99" s="21">
        <v>1125334379</v>
      </c>
      <c r="L99" s="21">
        <v>1109627496</v>
      </c>
      <c r="M99" s="21">
        <v>0</v>
      </c>
      <c r="N99" s="16">
        <f t="shared" si="6"/>
        <v>1109627496</v>
      </c>
      <c r="O99" s="21">
        <v>0</v>
      </c>
      <c r="P99" s="21">
        <v>0</v>
      </c>
      <c r="Q99" s="21">
        <v>0</v>
      </c>
      <c r="R99" s="21">
        <v>1004344704.6799999</v>
      </c>
      <c r="S99" s="21">
        <v>1004344704.6799999</v>
      </c>
      <c r="T99" s="21">
        <v>105282791.31999999</v>
      </c>
      <c r="U99" s="21">
        <v>105282791.31999999</v>
      </c>
      <c r="V99" s="21">
        <v>0</v>
      </c>
      <c r="W99" s="17">
        <f t="shared" si="7"/>
        <v>105282791.31999999</v>
      </c>
      <c r="X99" s="18">
        <f t="shared" si="8"/>
        <v>0.905118797344582</v>
      </c>
      <c r="Y99" s="18">
        <f t="shared" si="9"/>
        <v>0.905118797344582</v>
      </c>
      <c r="Z99" s="18">
        <f t="shared" si="10"/>
        <v>0</v>
      </c>
      <c r="AA99" s="18">
        <f t="shared" si="11"/>
        <v>0.905118797344582</v>
      </c>
    </row>
    <row r="100" spans="1:27" outlineLevel="2" x14ac:dyDescent="0.35">
      <c r="A100" s="14" t="s">
        <v>327</v>
      </c>
      <c r="B100" s="14" t="s">
        <v>29</v>
      </c>
      <c r="C100" s="14" t="s">
        <v>30</v>
      </c>
      <c r="D100" s="14" t="s">
        <v>47</v>
      </c>
      <c r="E100" s="14" t="s">
        <v>32</v>
      </c>
      <c r="F100" s="14" t="s">
        <v>33</v>
      </c>
      <c r="G100" s="14" t="s">
        <v>34</v>
      </c>
      <c r="H100" s="14" t="s">
        <v>35</v>
      </c>
      <c r="I100" s="14" t="s">
        <v>30</v>
      </c>
      <c r="J100" s="20" t="s">
        <v>48</v>
      </c>
      <c r="K100" s="21">
        <v>456843410</v>
      </c>
      <c r="L100" s="21">
        <v>455517402</v>
      </c>
      <c r="M100" s="21">
        <v>0</v>
      </c>
      <c r="N100" s="16">
        <f t="shared" si="6"/>
        <v>455517402</v>
      </c>
      <c r="O100" s="21">
        <v>0</v>
      </c>
      <c r="P100" s="21">
        <v>0</v>
      </c>
      <c r="Q100" s="21">
        <v>0</v>
      </c>
      <c r="R100" s="21">
        <v>2847901.02</v>
      </c>
      <c r="S100" s="21">
        <v>2847901.02</v>
      </c>
      <c r="T100" s="21">
        <v>452669500.98000002</v>
      </c>
      <c r="U100" s="21">
        <v>452669500.98000002</v>
      </c>
      <c r="V100" s="21">
        <v>0</v>
      </c>
      <c r="W100" s="17">
        <f t="shared" si="7"/>
        <v>452669500.98000002</v>
      </c>
      <c r="X100" s="18">
        <f t="shared" si="8"/>
        <v>6.2520136607206941E-3</v>
      </c>
      <c r="Y100" s="18">
        <f t="shared" si="9"/>
        <v>6.2520136607206941E-3</v>
      </c>
      <c r="Z100" s="18">
        <f t="shared" si="10"/>
        <v>0</v>
      </c>
      <c r="AA100" s="18">
        <f t="shared" si="11"/>
        <v>6.2520136607206941E-3</v>
      </c>
    </row>
    <row r="101" spans="1:27" outlineLevel="2" x14ac:dyDescent="0.35">
      <c r="A101" s="14" t="s">
        <v>327</v>
      </c>
      <c r="B101" s="14" t="s">
        <v>29</v>
      </c>
      <c r="C101" s="14" t="s">
        <v>30</v>
      </c>
      <c r="D101" s="14" t="s">
        <v>49</v>
      </c>
      <c r="E101" s="14" t="s">
        <v>32</v>
      </c>
      <c r="F101" s="14" t="s">
        <v>33</v>
      </c>
      <c r="G101" s="14" t="s">
        <v>34</v>
      </c>
      <c r="H101" s="14" t="s">
        <v>35</v>
      </c>
      <c r="I101" s="14" t="s">
        <v>30</v>
      </c>
      <c r="J101" s="20" t="s">
        <v>50</v>
      </c>
      <c r="K101" s="21">
        <v>410728831</v>
      </c>
      <c r="L101" s="21">
        <v>390908169</v>
      </c>
      <c r="M101" s="21">
        <v>0</v>
      </c>
      <c r="N101" s="16">
        <f t="shared" si="6"/>
        <v>390908169</v>
      </c>
      <c r="O101" s="21">
        <v>0</v>
      </c>
      <c r="P101" s="21">
        <v>266843.43</v>
      </c>
      <c r="Q101" s="21">
        <v>0</v>
      </c>
      <c r="R101" s="21">
        <v>383354701.16000003</v>
      </c>
      <c r="S101" s="21">
        <v>383354701.16000003</v>
      </c>
      <c r="T101" s="21">
        <v>7286624.4100000001</v>
      </c>
      <c r="U101" s="21">
        <v>7286624.4100000001</v>
      </c>
      <c r="V101" s="21">
        <v>0</v>
      </c>
      <c r="W101" s="17">
        <f t="shared" si="7"/>
        <v>7286624.4100000001</v>
      </c>
      <c r="X101" s="18">
        <f t="shared" si="8"/>
        <v>0.98067712972250531</v>
      </c>
      <c r="Y101" s="18">
        <f t="shared" si="9"/>
        <v>0.98067712972250531</v>
      </c>
      <c r="Z101" s="18">
        <f t="shared" si="10"/>
        <v>6.8262433778916497E-4</v>
      </c>
      <c r="AA101" s="18">
        <f t="shared" si="11"/>
        <v>0.98135975406029452</v>
      </c>
    </row>
    <row r="102" spans="1:27" outlineLevel="2" x14ac:dyDescent="0.35">
      <c r="A102" s="14" t="s">
        <v>327</v>
      </c>
      <c r="B102" s="14" t="s">
        <v>29</v>
      </c>
      <c r="C102" s="14" t="s">
        <v>30</v>
      </c>
      <c r="D102" s="14" t="s">
        <v>51</v>
      </c>
      <c r="E102" s="14" t="s">
        <v>32</v>
      </c>
      <c r="F102" s="14" t="s">
        <v>33</v>
      </c>
      <c r="G102" s="14" t="s">
        <v>34</v>
      </c>
      <c r="H102" s="14" t="s">
        <v>35</v>
      </c>
      <c r="I102" s="14" t="s">
        <v>30</v>
      </c>
      <c r="J102" s="20" t="s">
        <v>52</v>
      </c>
      <c r="K102" s="21">
        <v>492811183</v>
      </c>
      <c r="L102" s="21">
        <v>454014845</v>
      </c>
      <c r="M102" s="21">
        <v>0</v>
      </c>
      <c r="N102" s="16">
        <f t="shared" si="6"/>
        <v>454014845</v>
      </c>
      <c r="O102" s="21">
        <v>0</v>
      </c>
      <c r="P102" s="21">
        <v>0</v>
      </c>
      <c r="Q102" s="21">
        <v>0</v>
      </c>
      <c r="R102" s="21">
        <v>408655214.52999997</v>
      </c>
      <c r="S102" s="21">
        <v>408655214.52999997</v>
      </c>
      <c r="T102" s="21">
        <v>45359630.469999999</v>
      </c>
      <c r="U102" s="21">
        <v>45359630.469999999</v>
      </c>
      <c r="V102" s="21">
        <v>0</v>
      </c>
      <c r="W102" s="17">
        <f t="shared" si="7"/>
        <v>45359630.469999999</v>
      </c>
      <c r="X102" s="18">
        <f t="shared" si="8"/>
        <v>0.90009218647905653</v>
      </c>
      <c r="Y102" s="18">
        <f t="shared" si="9"/>
        <v>0.90009218647905653</v>
      </c>
      <c r="Z102" s="18">
        <f t="shared" si="10"/>
        <v>0</v>
      </c>
      <c r="AA102" s="18">
        <f t="shared" si="11"/>
        <v>0.90009218647905653</v>
      </c>
    </row>
    <row r="103" spans="1:27" outlineLevel="2" x14ac:dyDescent="0.35">
      <c r="A103" s="14" t="s">
        <v>327</v>
      </c>
      <c r="B103" s="14" t="s">
        <v>29</v>
      </c>
      <c r="C103" s="14" t="s">
        <v>30</v>
      </c>
      <c r="D103" s="14" t="s">
        <v>53</v>
      </c>
      <c r="E103" s="14" t="s">
        <v>54</v>
      </c>
      <c r="F103" s="14" t="s">
        <v>33</v>
      </c>
      <c r="G103" s="14" t="s">
        <v>55</v>
      </c>
      <c r="H103" s="14" t="s">
        <v>35</v>
      </c>
      <c r="I103" s="14" t="s">
        <v>30</v>
      </c>
      <c r="J103" s="20" t="s">
        <v>56</v>
      </c>
      <c r="K103" s="21">
        <v>475474793</v>
      </c>
      <c r="L103" s="21">
        <v>497131637</v>
      </c>
      <c r="M103" s="21">
        <v>0</v>
      </c>
      <c r="N103" s="16">
        <f t="shared" si="6"/>
        <v>497131637</v>
      </c>
      <c r="O103" s="21">
        <v>0</v>
      </c>
      <c r="P103" s="21">
        <v>47491790</v>
      </c>
      <c r="Q103" s="21">
        <v>0</v>
      </c>
      <c r="R103" s="21">
        <v>449639847</v>
      </c>
      <c r="S103" s="21">
        <v>449639847</v>
      </c>
      <c r="T103" s="21">
        <v>0</v>
      </c>
      <c r="U103" s="21">
        <v>0</v>
      </c>
      <c r="V103" s="21">
        <v>0</v>
      </c>
      <c r="W103" s="17">
        <f t="shared" si="7"/>
        <v>0</v>
      </c>
      <c r="X103" s="18">
        <f t="shared" si="8"/>
        <v>0.90446838127906148</v>
      </c>
      <c r="Y103" s="18">
        <f t="shared" si="9"/>
        <v>0.90446838127906148</v>
      </c>
      <c r="Z103" s="18">
        <f t="shared" si="10"/>
        <v>9.5531618720938488E-2</v>
      </c>
      <c r="AA103" s="18">
        <f t="shared" si="11"/>
        <v>1</v>
      </c>
    </row>
    <row r="104" spans="1:27" outlineLevel="2" x14ac:dyDescent="0.35">
      <c r="A104" s="14" t="s">
        <v>327</v>
      </c>
      <c r="B104" s="14" t="s">
        <v>29</v>
      </c>
      <c r="C104" s="14" t="s">
        <v>30</v>
      </c>
      <c r="D104" s="14" t="s">
        <v>57</v>
      </c>
      <c r="E104" s="14" t="s">
        <v>54</v>
      </c>
      <c r="F104" s="14" t="s">
        <v>33</v>
      </c>
      <c r="G104" s="14" t="s">
        <v>55</v>
      </c>
      <c r="H104" s="14" t="s">
        <v>35</v>
      </c>
      <c r="I104" s="14" t="s">
        <v>30</v>
      </c>
      <c r="J104" s="20" t="s">
        <v>58</v>
      </c>
      <c r="K104" s="21">
        <v>25701340</v>
      </c>
      <c r="L104" s="21">
        <v>28604413</v>
      </c>
      <c r="M104" s="21">
        <v>0</v>
      </c>
      <c r="N104" s="16">
        <f t="shared" si="6"/>
        <v>28604413</v>
      </c>
      <c r="O104" s="21">
        <v>0</v>
      </c>
      <c r="P104" s="21">
        <v>4299703</v>
      </c>
      <c r="Q104" s="21">
        <v>0</v>
      </c>
      <c r="R104" s="21">
        <v>24304710</v>
      </c>
      <c r="S104" s="21">
        <v>24304710</v>
      </c>
      <c r="T104" s="21">
        <v>0</v>
      </c>
      <c r="U104" s="21">
        <v>0</v>
      </c>
      <c r="V104" s="21">
        <v>0</v>
      </c>
      <c r="W104" s="17">
        <f t="shared" si="7"/>
        <v>0</v>
      </c>
      <c r="X104" s="18">
        <f t="shared" si="8"/>
        <v>0.84968392814073823</v>
      </c>
      <c r="Y104" s="18">
        <f t="shared" si="9"/>
        <v>0.84968392814073823</v>
      </c>
      <c r="Z104" s="18">
        <f t="shared" si="10"/>
        <v>0.15031607185926171</v>
      </c>
      <c r="AA104" s="18">
        <f t="shared" si="11"/>
        <v>1</v>
      </c>
    </row>
    <row r="105" spans="1:27" outlineLevel="2" x14ac:dyDescent="0.35">
      <c r="A105" s="14" t="s">
        <v>327</v>
      </c>
      <c r="B105" s="14" t="s">
        <v>29</v>
      </c>
      <c r="C105" s="14" t="s">
        <v>30</v>
      </c>
      <c r="D105" s="14" t="s">
        <v>59</v>
      </c>
      <c r="E105" s="14" t="s">
        <v>54</v>
      </c>
      <c r="F105" s="14" t="s">
        <v>33</v>
      </c>
      <c r="G105" s="14" t="s">
        <v>55</v>
      </c>
      <c r="H105" s="14" t="s">
        <v>35</v>
      </c>
      <c r="I105" s="14" t="s">
        <v>30</v>
      </c>
      <c r="J105" s="20" t="s">
        <v>60</v>
      </c>
      <c r="K105" s="21">
        <v>90456757</v>
      </c>
      <c r="L105" s="21">
        <v>85707254</v>
      </c>
      <c r="M105" s="21">
        <v>0</v>
      </c>
      <c r="N105" s="16">
        <f t="shared" si="6"/>
        <v>85707254</v>
      </c>
      <c r="O105" s="21">
        <v>0</v>
      </c>
      <c r="P105" s="21">
        <v>17552697</v>
      </c>
      <c r="Q105" s="21">
        <v>0</v>
      </c>
      <c r="R105" s="21">
        <v>68154557</v>
      </c>
      <c r="S105" s="21">
        <v>68154557</v>
      </c>
      <c r="T105" s="21">
        <v>0</v>
      </c>
      <c r="U105" s="21">
        <v>0</v>
      </c>
      <c r="V105" s="21">
        <v>0</v>
      </c>
      <c r="W105" s="17">
        <f t="shared" si="7"/>
        <v>0</v>
      </c>
      <c r="X105" s="18">
        <f t="shared" si="8"/>
        <v>0.79520173403292094</v>
      </c>
      <c r="Y105" s="18">
        <f t="shared" si="9"/>
        <v>0.79520173403292094</v>
      </c>
      <c r="Z105" s="18">
        <f t="shared" si="10"/>
        <v>0.20479826596707906</v>
      </c>
      <c r="AA105" s="18">
        <f t="shared" si="11"/>
        <v>1</v>
      </c>
    </row>
    <row r="106" spans="1:27" outlineLevel="2" x14ac:dyDescent="0.35">
      <c r="A106" s="14" t="s">
        <v>327</v>
      </c>
      <c r="B106" s="14" t="s">
        <v>29</v>
      </c>
      <c r="C106" s="14" t="s">
        <v>30</v>
      </c>
      <c r="D106" s="14" t="s">
        <v>61</v>
      </c>
      <c r="E106" s="14" t="s">
        <v>54</v>
      </c>
      <c r="F106" s="14" t="s">
        <v>33</v>
      </c>
      <c r="G106" s="14" t="s">
        <v>55</v>
      </c>
      <c r="H106" s="14" t="s">
        <v>35</v>
      </c>
      <c r="I106" s="14" t="s">
        <v>30</v>
      </c>
      <c r="J106" s="20" t="s">
        <v>62</v>
      </c>
      <c r="K106" s="21">
        <v>154208041</v>
      </c>
      <c r="L106" s="21">
        <v>161226476</v>
      </c>
      <c r="M106" s="21">
        <v>0</v>
      </c>
      <c r="N106" s="16">
        <f t="shared" si="6"/>
        <v>161226476</v>
      </c>
      <c r="O106" s="21">
        <v>0</v>
      </c>
      <c r="P106" s="21">
        <v>15398453</v>
      </c>
      <c r="Q106" s="21">
        <v>0</v>
      </c>
      <c r="R106" s="21">
        <v>145828023</v>
      </c>
      <c r="S106" s="21">
        <v>145828023</v>
      </c>
      <c r="T106" s="21">
        <v>0</v>
      </c>
      <c r="U106" s="21">
        <v>0</v>
      </c>
      <c r="V106" s="21">
        <v>0</v>
      </c>
      <c r="W106" s="17">
        <f t="shared" si="7"/>
        <v>0</v>
      </c>
      <c r="X106" s="18">
        <f t="shared" si="8"/>
        <v>0.90449178458753887</v>
      </c>
      <c r="Y106" s="18">
        <f t="shared" si="9"/>
        <v>0.90449178458753887</v>
      </c>
      <c r="Z106" s="18">
        <f t="shared" si="10"/>
        <v>9.550821541246117E-2</v>
      </c>
      <c r="AA106" s="18">
        <f t="shared" si="11"/>
        <v>1</v>
      </c>
    </row>
    <row r="107" spans="1:27" outlineLevel="2" x14ac:dyDescent="0.35">
      <c r="A107" s="14" t="s">
        <v>327</v>
      </c>
      <c r="B107" s="14" t="s">
        <v>29</v>
      </c>
      <c r="C107" s="14" t="s">
        <v>30</v>
      </c>
      <c r="D107" s="14" t="s">
        <v>63</v>
      </c>
      <c r="E107" s="14" t="s">
        <v>54</v>
      </c>
      <c r="F107" s="14" t="s">
        <v>33</v>
      </c>
      <c r="G107" s="14" t="s">
        <v>55</v>
      </c>
      <c r="H107" s="14" t="s">
        <v>35</v>
      </c>
      <c r="I107" s="14" t="s">
        <v>30</v>
      </c>
      <c r="J107" s="20" t="s">
        <v>64</v>
      </c>
      <c r="K107" s="21">
        <v>77104020</v>
      </c>
      <c r="L107" s="21">
        <v>81713238</v>
      </c>
      <c r="M107" s="21">
        <v>0</v>
      </c>
      <c r="N107" s="16">
        <f t="shared" si="6"/>
        <v>81713238</v>
      </c>
      <c r="O107" s="21">
        <v>0</v>
      </c>
      <c r="P107" s="21">
        <v>8799019</v>
      </c>
      <c r="Q107" s="21">
        <v>0</v>
      </c>
      <c r="R107" s="21">
        <v>72914219</v>
      </c>
      <c r="S107" s="21">
        <v>72914219</v>
      </c>
      <c r="T107" s="21">
        <v>0</v>
      </c>
      <c r="U107" s="21">
        <v>0</v>
      </c>
      <c r="V107" s="21">
        <v>0</v>
      </c>
      <c r="W107" s="17">
        <f t="shared" si="7"/>
        <v>0</v>
      </c>
      <c r="X107" s="18">
        <f t="shared" si="8"/>
        <v>0.89231831689254559</v>
      </c>
      <c r="Y107" s="18">
        <f t="shared" si="9"/>
        <v>0.89231831689254559</v>
      </c>
      <c r="Z107" s="18">
        <f t="shared" si="10"/>
        <v>0.10768168310745439</v>
      </c>
      <c r="AA107" s="18">
        <f t="shared" si="11"/>
        <v>1</v>
      </c>
    </row>
    <row r="108" spans="1:27" outlineLevel="2" x14ac:dyDescent="0.35">
      <c r="A108" s="14" t="s">
        <v>327</v>
      </c>
      <c r="B108" s="14" t="s">
        <v>29</v>
      </c>
      <c r="C108" s="14" t="s">
        <v>30</v>
      </c>
      <c r="D108" s="14" t="s">
        <v>65</v>
      </c>
      <c r="E108" s="14" t="s">
        <v>54</v>
      </c>
      <c r="F108" s="14" t="s">
        <v>33</v>
      </c>
      <c r="G108" s="14" t="s">
        <v>55</v>
      </c>
      <c r="H108" s="14" t="s">
        <v>35</v>
      </c>
      <c r="I108" s="14" t="s">
        <v>30</v>
      </c>
      <c r="J108" s="20" t="s">
        <v>66</v>
      </c>
      <c r="K108" s="21">
        <v>195684855</v>
      </c>
      <c r="L108" s="21">
        <v>212257915.56</v>
      </c>
      <c r="M108" s="21">
        <v>0</v>
      </c>
      <c r="N108" s="16">
        <f t="shared" si="6"/>
        <v>212257915.56</v>
      </c>
      <c r="O108" s="21">
        <v>0</v>
      </c>
      <c r="P108" s="21">
        <v>0</v>
      </c>
      <c r="Q108" s="21">
        <v>0</v>
      </c>
      <c r="R108" s="21">
        <v>194886722</v>
      </c>
      <c r="S108" s="21">
        <v>194886722</v>
      </c>
      <c r="T108" s="21">
        <v>17371193.559999999</v>
      </c>
      <c r="U108" s="21">
        <v>17371193.559999999</v>
      </c>
      <c r="V108" s="21">
        <v>0</v>
      </c>
      <c r="W108" s="17">
        <f t="shared" si="7"/>
        <v>17371193.559999999</v>
      </c>
      <c r="X108" s="18">
        <f t="shared" si="8"/>
        <v>0.91815997290763185</v>
      </c>
      <c r="Y108" s="18">
        <f t="shared" si="9"/>
        <v>0.91815997290763185</v>
      </c>
      <c r="Z108" s="18">
        <f t="shared" si="10"/>
        <v>0</v>
      </c>
      <c r="AA108" s="18">
        <f t="shared" si="11"/>
        <v>0.91815997290763185</v>
      </c>
    </row>
    <row r="109" spans="1:27" outlineLevel="2" x14ac:dyDescent="0.35">
      <c r="A109" s="14" t="s">
        <v>337</v>
      </c>
      <c r="B109" s="14" t="s">
        <v>29</v>
      </c>
      <c r="C109" s="14" t="s">
        <v>30</v>
      </c>
      <c r="D109" s="14" t="s">
        <v>31</v>
      </c>
      <c r="E109" s="14" t="s">
        <v>32</v>
      </c>
      <c r="F109" s="14" t="s">
        <v>33</v>
      </c>
      <c r="G109" s="14" t="s">
        <v>34</v>
      </c>
      <c r="H109" s="14" t="s">
        <v>35</v>
      </c>
      <c r="I109" s="14" t="s">
        <v>30</v>
      </c>
      <c r="J109" s="20" t="s">
        <v>36</v>
      </c>
      <c r="K109" s="21">
        <v>569821723</v>
      </c>
      <c r="L109" s="21">
        <v>581370481</v>
      </c>
      <c r="M109" s="21">
        <v>0</v>
      </c>
      <c r="N109" s="16">
        <f t="shared" si="6"/>
        <v>581370481</v>
      </c>
      <c r="O109" s="21">
        <v>0</v>
      </c>
      <c r="P109" s="21">
        <v>0</v>
      </c>
      <c r="Q109" s="21">
        <v>0</v>
      </c>
      <c r="R109" s="21">
        <v>502495934.75</v>
      </c>
      <c r="S109" s="21">
        <v>502495934.75</v>
      </c>
      <c r="T109" s="21">
        <v>78874546.25</v>
      </c>
      <c r="U109" s="21">
        <v>78874546.25</v>
      </c>
      <c r="V109" s="21">
        <v>0</v>
      </c>
      <c r="W109" s="17">
        <f t="shared" si="7"/>
        <v>78874546.25</v>
      </c>
      <c r="X109" s="18">
        <f t="shared" si="8"/>
        <v>0.8643299774795411</v>
      </c>
      <c r="Y109" s="18">
        <f t="shared" si="9"/>
        <v>0.8643299774795411</v>
      </c>
      <c r="Z109" s="18">
        <f t="shared" si="10"/>
        <v>0</v>
      </c>
      <c r="AA109" s="18">
        <f t="shared" si="11"/>
        <v>0.8643299774795411</v>
      </c>
    </row>
    <row r="110" spans="1:27" outlineLevel="2" x14ac:dyDescent="0.35">
      <c r="A110" s="14" t="s">
        <v>337</v>
      </c>
      <c r="B110" s="14" t="s">
        <v>29</v>
      </c>
      <c r="C110" s="14" t="s">
        <v>30</v>
      </c>
      <c r="D110" s="14" t="s">
        <v>39</v>
      </c>
      <c r="E110" s="14" t="s">
        <v>32</v>
      </c>
      <c r="F110" s="14" t="s">
        <v>33</v>
      </c>
      <c r="G110" s="14" t="s">
        <v>34</v>
      </c>
      <c r="H110" s="14" t="s">
        <v>35</v>
      </c>
      <c r="I110" s="14" t="s">
        <v>30</v>
      </c>
      <c r="J110" s="20" t="s">
        <v>40</v>
      </c>
      <c r="K110" s="21">
        <v>1474136</v>
      </c>
      <c r="L110" s="21">
        <v>1474136</v>
      </c>
      <c r="M110" s="21">
        <v>0</v>
      </c>
      <c r="N110" s="16">
        <f t="shared" si="6"/>
        <v>1474136</v>
      </c>
      <c r="O110" s="21">
        <v>0</v>
      </c>
      <c r="P110" s="21">
        <v>0</v>
      </c>
      <c r="Q110" s="21">
        <v>0</v>
      </c>
      <c r="R110" s="21">
        <v>1097084.92</v>
      </c>
      <c r="S110" s="21">
        <v>1097084.92</v>
      </c>
      <c r="T110" s="21">
        <v>377051.08</v>
      </c>
      <c r="U110" s="21">
        <v>377051.08</v>
      </c>
      <c r="V110" s="21">
        <v>0</v>
      </c>
      <c r="W110" s="17">
        <f t="shared" si="7"/>
        <v>377051.08</v>
      </c>
      <c r="X110" s="18">
        <f t="shared" si="8"/>
        <v>0.7442223241274889</v>
      </c>
      <c r="Y110" s="18">
        <f t="shared" si="9"/>
        <v>0.7442223241274889</v>
      </c>
      <c r="Z110" s="18">
        <f t="shared" si="10"/>
        <v>0</v>
      </c>
      <c r="AA110" s="18">
        <f t="shared" si="11"/>
        <v>0.7442223241274889</v>
      </c>
    </row>
    <row r="111" spans="1:27" outlineLevel="2" x14ac:dyDescent="0.35">
      <c r="A111" s="14" t="s">
        <v>337</v>
      </c>
      <c r="B111" s="14" t="s">
        <v>29</v>
      </c>
      <c r="C111" s="14" t="s">
        <v>30</v>
      </c>
      <c r="D111" s="14" t="s">
        <v>43</v>
      </c>
      <c r="E111" s="14" t="s">
        <v>32</v>
      </c>
      <c r="F111" s="14" t="s">
        <v>33</v>
      </c>
      <c r="G111" s="14" t="s">
        <v>34</v>
      </c>
      <c r="H111" s="14" t="s">
        <v>35</v>
      </c>
      <c r="I111" s="14" t="s">
        <v>30</v>
      </c>
      <c r="J111" s="20" t="s">
        <v>44</v>
      </c>
      <c r="K111" s="21">
        <v>226972944</v>
      </c>
      <c r="L111" s="21">
        <v>209717954</v>
      </c>
      <c r="M111" s="21">
        <v>0</v>
      </c>
      <c r="N111" s="16">
        <f t="shared" si="6"/>
        <v>209717954</v>
      </c>
      <c r="O111" s="21">
        <v>0</v>
      </c>
      <c r="P111" s="21">
        <v>0</v>
      </c>
      <c r="Q111" s="21">
        <v>0</v>
      </c>
      <c r="R111" s="21">
        <v>187814764.88999999</v>
      </c>
      <c r="S111" s="21">
        <v>187814764.88999999</v>
      </c>
      <c r="T111" s="21">
        <v>21903189.109999999</v>
      </c>
      <c r="U111" s="21">
        <v>21903189.109999999</v>
      </c>
      <c r="V111" s="21">
        <v>0</v>
      </c>
      <c r="W111" s="17">
        <f t="shared" si="7"/>
        <v>21903189.109999999</v>
      </c>
      <c r="X111" s="18">
        <f t="shared" si="8"/>
        <v>0.89555882702346024</v>
      </c>
      <c r="Y111" s="18">
        <f t="shared" si="9"/>
        <v>0.89555882702346024</v>
      </c>
      <c r="Z111" s="18">
        <f t="shared" si="10"/>
        <v>0</v>
      </c>
      <c r="AA111" s="18">
        <f t="shared" si="11"/>
        <v>0.89555882702346024</v>
      </c>
    </row>
    <row r="112" spans="1:27" outlineLevel="2" x14ac:dyDescent="0.35">
      <c r="A112" s="14" t="s">
        <v>337</v>
      </c>
      <c r="B112" s="14" t="s">
        <v>29</v>
      </c>
      <c r="C112" s="14" t="s">
        <v>30</v>
      </c>
      <c r="D112" s="14" t="s">
        <v>45</v>
      </c>
      <c r="E112" s="14" t="s">
        <v>32</v>
      </c>
      <c r="F112" s="14" t="s">
        <v>33</v>
      </c>
      <c r="G112" s="14" t="s">
        <v>34</v>
      </c>
      <c r="H112" s="14" t="s">
        <v>35</v>
      </c>
      <c r="I112" s="14" t="s">
        <v>30</v>
      </c>
      <c r="J112" s="20" t="s">
        <v>46</v>
      </c>
      <c r="K112" s="21">
        <v>264344407</v>
      </c>
      <c r="L112" s="21">
        <v>252248414</v>
      </c>
      <c r="M112" s="21">
        <v>0</v>
      </c>
      <c r="N112" s="16">
        <f t="shared" si="6"/>
        <v>252248414</v>
      </c>
      <c r="O112" s="21">
        <v>0</v>
      </c>
      <c r="P112" s="21">
        <v>0</v>
      </c>
      <c r="Q112" s="21">
        <v>0</v>
      </c>
      <c r="R112" s="21">
        <v>227820668.47</v>
      </c>
      <c r="S112" s="21">
        <v>227820668.47</v>
      </c>
      <c r="T112" s="21">
        <v>24427745.530000001</v>
      </c>
      <c r="U112" s="21">
        <v>24427745.530000001</v>
      </c>
      <c r="V112" s="21">
        <v>0</v>
      </c>
      <c r="W112" s="17">
        <f t="shared" si="7"/>
        <v>24427745.530000001</v>
      </c>
      <c r="X112" s="18">
        <f t="shared" si="8"/>
        <v>0.90315996385214137</v>
      </c>
      <c r="Y112" s="18">
        <f t="shared" si="9"/>
        <v>0.90315996385214137</v>
      </c>
      <c r="Z112" s="18">
        <f t="shared" si="10"/>
        <v>0</v>
      </c>
      <c r="AA112" s="18">
        <f t="shared" si="11"/>
        <v>0.90315996385214137</v>
      </c>
    </row>
    <row r="113" spans="1:27" outlineLevel="2" x14ac:dyDescent="0.35">
      <c r="A113" s="14" t="s">
        <v>337</v>
      </c>
      <c r="B113" s="14" t="s">
        <v>29</v>
      </c>
      <c r="C113" s="14" t="s">
        <v>30</v>
      </c>
      <c r="D113" s="14" t="s">
        <v>47</v>
      </c>
      <c r="E113" s="14" t="s">
        <v>32</v>
      </c>
      <c r="F113" s="14" t="s">
        <v>33</v>
      </c>
      <c r="G113" s="14" t="s">
        <v>34</v>
      </c>
      <c r="H113" s="14" t="s">
        <v>35</v>
      </c>
      <c r="I113" s="14" t="s">
        <v>30</v>
      </c>
      <c r="J113" s="20" t="s">
        <v>48</v>
      </c>
      <c r="K113" s="21">
        <v>108190784</v>
      </c>
      <c r="L113" s="21">
        <v>108603616</v>
      </c>
      <c r="M113" s="21">
        <v>0</v>
      </c>
      <c r="N113" s="16">
        <f t="shared" si="6"/>
        <v>108603616</v>
      </c>
      <c r="O113" s="21">
        <v>0</v>
      </c>
      <c r="P113" s="21">
        <v>0</v>
      </c>
      <c r="Q113" s="21">
        <v>0</v>
      </c>
      <c r="R113" s="21">
        <v>426913.18</v>
      </c>
      <c r="S113" s="21">
        <v>426913.18</v>
      </c>
      <c r="T113" s="21">
        <v>108176702.81999999</v>
      </c>
      <c r="U113" s="21">
        <v>108176702.81999999</v>
      </c>
      <c r="V113" s="21">
        <v>0</v>
      </c>
      <c r="W113" s="17">
        <f t="shared" si="7"/>
        <v>108176702.81999999</v>
      </c>
      <c r="X113" s="18">
        <f t="shared" si="8"/>
        <v>3.9309297031141213E-3</v>
      </c>
      <c r="Y113" s="18">
        <f t="shared" si="9"/>
        <v>3.9309297031141213E-3</v>
      </c>
      <c r="Z113" s="18">
        <f t="shared" si="10"/>
        <v>0</v>
      </c>
      <c r="AA113" s="18">
        <f t="shared" si="11"/>
        <v>3.9309297031141213E-3</v>
      </c>
    </row>
    <row r="114" spans="1:27" outlineLevel="2" x14ac:dyDescent="0.35">
      <c r="A114" s="14" t="s">
        <v>337</v>
      </c>
      <c r="B114" s="14" t="s">
        <v>29</v>
      </c>
      <c r="C114" s="14" t="s">
        <v>30</v>
      </c>
      <c r="D114" s="14" t="s">
        <v>49</v>
      </c>
      <c r="E114" s="14" t="s">
        <v>32</v>
      </c>
      <c r="F114" s="14" t="s">
        <v>33</v>
      </c>
      <c r="G114" s="14" t="s">
        <v>34</v>
      </c>
      <c r="H114" s="14" t="s">
        <v>35</v>
      </c>
      <c r="I114" s="14" t="s">
        <v>30</v>
      </c>
      <c r="J114" s="20" t="s">
        <v>50</v>
      </c>
      <c r="K114" s="21">
        <v>96986131</v>
      </c>
      <c r="L114" s="21">
        <v>92786131</v>
      </c>
      <c r="M114" s="21">
        <v>0</v>
      </c>
      <c r="N114" s="16">
        <f t="shared" si="6"/>
        <v>92786131</v>
      </c>
      <c r="O114" s="21">
        <v>0</v>
      </c>
      <c r="P114" s="21">
        <v>0</v>
      </c>
      <c r="Q114" s="21">
        <v>0</v>
      </c>
      <c r="R114" s="21">
        <v>91794346.209999993</v>
      </c>
      <c r="S114" s="21">
        <v>91794346.209999993</v>
      </c>
      <c r="T114" s="21">
        <v>991784.79</v>
      </c>
      <c r="U114" s="21">
        <v>991784.79</v>
      </c>
      <c r="V114" s="21">
        <v>0</v>
      </c>
      <c r="W114" s="17">
        <f t="shared" si="7"/>
        <v>991784.79</v>
      </c>
      <c r="X114" s="18">
        <f t="shared" si="8"/>
        <v>0.98931106643513345</v>
      </c>
      <c r="Y114" s="18">
        <f t="shared" si="9"/>
        <v>0.98931106643513345</v>
      </c>
      <c r="Z114" s="18">
        <f t="shared" si="10"/>
        <v>0</v>
      </c>
      <c r="AA114" s="18">
        <f t="shared" si="11"/>
        <v>0.98931106643513345</v>
      </c>
    </row>
    <row r="115" spans="1:27" outlineLevel="2" x14ac:dyDescent="0.35">
      <c r="A115" s="14" t="s">
        <v>337</v>
      </c>
      <c r="B115" s="14" t="s">
        <v>29</v>
      </c>
      <c r="C115" s="14" t="s">
        <v>30</v>
      </c>
      <c r="D115" s="14" t="s">
        <v>51</v>
      </c>
      <c r="E115" s="14" t="s">
        <v>32</v>
      </c>
      <c r="F115" s="14" t="s">
        <v>33</v>
      </c>
      <c r="G115" s="14" t="s">
        <v>34</v>
      </c>
      <c r="H115" s="14" t="s">
        <v>35</v>
      </c>
      <c r="I115" s="14" t="s">
        <v>30</v>
      </c>
      <c r="J115" s="20" t="s">
        <v>52</v>
      </c>
      <c r="K115" s="21">
        <v>152388123</v>
      </c>
      <c r="L115" s="21">
        <v>143558139</v>
      </c>
      <c r="M115" s="21">
        <v>0</v>
      </c>
      <c r="N115" s="16">
        <f t="shared" si="6"/>
        <v>143558139</v>
      </c>
      <c r="O115" s="21">
        <v>0</v>
      </c>
      <c r="P115" s="21">
        <v>0</v>
      </c>
      <c r="Q115" s="21">
        <v>0</v>
      </c>
      <c r="R115" s="21">
        <v>122156991.73</v>
      </c>
      <c r="S115" s="21">
        <v>122156991.73</v>
      </c>
      <c r="T115" s="21">
        <v>21401147.27</v>
      </c>
      <c r="U115" s="21">
        <v>21401147.27</v>
      </c>
      <c r="V115" s="21">
        <v>0</v>
      </c>
      <c r="W115" s="17">
        <f t="shared" si="7"/>
        <v>21401147.27</v>
      </c>
      <c r="X115" s="18">
        <f t="shared" si="8"/>
        <v>0.85092348355114855</v>
      </c>
      <c r="Y115" s="18">
        <f t="shared" si="9"/>
        <v>0.85092348355114855</v>
      </c>
      <c r="Z115" s="18">
        <f t="shared" si="10"/>
        <v>0</v>
      </c>
      <c r="AA115" s="18">
        <f t="shared" si="11"/>
        <v>0.85092348355114855</v>
      </c>
    </row>
    <row r="116" spans="1:27" outlineLevel="2" x14ac:dyDescent="0.35">
      <c r="A116" s="14" t="s">
        <v>337</v>
      </c>
      <c r="B116" s="14" t="s">
        <v>29</v>
      </c>
      <c r="C116" s="14" t="s">
        <v>30</v>
      </c>
      <c r="D116" s="14" t="s">
        <v>53</v>
      </c>
      <c r="E116" s="14" t="s">
        <v>54</v>
      </c>
      <c r="F116" s="14" t="s">
        <v>33</v>
      </c>
      <c r="G116" s="14" t="s">
        <v>55</v>
      </c>
      <c r="H116" s="14" t="s">
        <v>35</v>
      </c>
      <c r="I116" s="14" t="s">
        <v>30</v>
      </c>
      <c r="J116" s="20" t="s">
        <v>56</v>
      </c>
      <c r="K116" s="21">
        <v>112602972</v>
      </c>
      <c r="L116" s="21">
        <v>119260025</v>
      </c>
      <c r="M116" s="21">
        <v>0</v>
      </c>
      <c r="N116" s="16">
        <f t="shared" si="6"/>
        <v>119260025</v>
      </c>
      <c r="O116" s="21">
        <v>0</v>
      </c>
      <c r="P116" s="21">
        <v>14878054</v>
      </c>
      <c r="Q116" s="21">
        <v>0</v>
      </c>
      <c r="R116" s="21">
        <v>104381971</v>
      </c>
      <c r="S116" s="21">
        <v>104381971</v>
      </c>
      <c r="T116" s="21">
        <v>0</v>
      </c>
      <c r="U116" s="21">
        <v>0</v>
      </c>
      <c r="V116" s="21">
        <v>0</v>
      </c>
      <c r="W116" s="17">
        <f t="shared" si="7"/>
        <v>0</v>
      </c>
      <c r="X116" s="18">
        <f t="shared" si="8"/>
        <v>0.87524693207132898</v>
      </c>
      <c r="Y116" s="18">
        <f t="shared" si="9"/>
        <v>0.87524693207132898</v>
      </c>
      <c r="Z116" s="18">
        <f t="shared" si="10"/>
        <v>0.12475306792867098</v>
      </c>
      <c r="AA116" s="18">
        <f t="shared" si="11"/>
        <v>1</v>
      </c>
    </row>
    <row r="117" spans="1:27" outlineLevel="2" x14ac:dyDescent="0.35">
      <c r="A117" s="14" t="s">
        <v>337</v>
      </c>
      <c r="B117" s="14" t="s">
        <v>29</v>
      </c>
      <c r="C117" s="14" t="s">
        <v>30</v>
      </c>
      <c r="D117" s="14" t="s">
        <v>57</v>
      </c>
      <c r="E117" s="14" t="s">
        <v>54</v>
      </c>
      <c r="F117" s="14" t="s">
        <v>33</v>
      </c>
      <c r="G117" s="14" t="s">
        <v>55</v>
      </c>
      <c r="H117" s="14" t="s">
        <v>35</v>
      </c>
      <c r="I117" s="14" t="s">
        <v>30</v>
      </c>
      <c r="J117" s="20" t="s">
        <v>58</v>
      </c>
      <c r="K117" s="21">
        <v>6086647</v>
      </c>
      <c r="L117" s="21">
        <v>8811353</v>
      </c>
      <c r="M117" s="21">
        <v>0</v>
      </c>
      <c r="N117" s="16">
        <f t="shared" si="6"/>
        <v>8811353</v>
      </c>
      <c r="O117" s="21">
        <v>0</v>
      </c>
      <c r="P117" s="21">
        <v>3169034</v>
      </c>
      <c r="Q117" s="21">
        <v>0</v>
      </c>
      <c r="R117" s="21">
        <v>5642319</v>
      </c>
      <c r="S117" s="21">
        <v>5642319</v>
      </c>
      <c r="T117" s="21">
        <v>0</v>
      </c>
      <c r="U117" s="21">
        <v>0</v>
      </c>
      <c r="V117" s="21">
        <v>0</v>
      </c>
      <c r="W117" s="17">
        <f t="shared" si="7"/>
        <v>0</v>
      </c>
      <c r="X117" s="18">
        <f t="shared" si="8"/>
        <v>0.64034649389259513</v>
      </c>
      <c r="Y117" s="18">
        <f t="shared" si="9"/>
        <v>0.64034649389259513</v>
      </c>
      <c r="Z117" s="18">
        <f t="shared" si="10"/>
        <v>0.35965350610740482</v>
      </c>
      <c r="AA117" s="18">
        <f t="shared" si="11"/>
        <v>1</v>
      </c>
    </row>
    <row r="118" spans="1:27" outlineLevel="2" x14ac:dyDescent="0.35">
      <c r="A118" s="14" t="s">
        <v>337</v>
      </c>
      <c r="B118" s="14" t="s">
        <v>29</v>
      </c>
      <c r="C118" s="14" t="s">
        <v>30</v>
      </c>
      <c r="D118" s="14" t="s">
        <v>59</v>
      </c>
      <c r="E118" s="14" t="s">
        <v>54</v>
      </c>
      <c r="F118" s="14" t="s">
        <v>33</v>
      </c>
      <c r="G118" s="14" t="s">
        <v>55</v>
      </c>
      <c r="H118" s="14" t="s">
        <v>35</v>
      </c>
      <c r="I118" s="14" t="s">
        <v>30</v>
      </c>
      <c r="J118" s="20" t="s">
        <v>60</v>
      </c>
      <c r="K118" s="21">
        <v>23366162</v>
      </c>
      <c r="L118" s="21">
        <v>21666162</v>
      </c>
      <c r="M118" s="21">
        <v>0</v>
      </c>
      <c r="N118" s="16">
        <f t="shared" si="6"/>
        <v>21666162</v>
      </c>
      <c r="O118" s="21">
        <v>0</v>
      </c>
      <c r="P118" s="21">
        <v>4660517</v>
      </c>
      <c r="Q118" s="21">
        <v>0</v>
      </c>
      <c r="R118" s="21">
        <v>17005645</v>
      </c>
      <c r="S118" s="21">
        <v>17005645</v>
      </c>
      <c r="T118" s="21">
        <v>0</v>
      </c>
      <c r="U118" s="21">
        <v>0</v>
      </c>
      <c r="V118" s="21">
        <v>0</v>
      </c>
      <c r="W118" s="17">
        <f t="shared" si="7"/>
        <v>0</v>
      </c>
      <c r="X118" s="18">
        <f t="shared" si="8"/>
        <v>0.78489420507425356</v>
      </c>
      <c r="Y118" s="18">
        <f t="shared" si="9"/>
        <v>0.78489420507425356</v>
      </c>
      <c r="Z118" s="18">
        <f t="shared" si="10"/>
        <v>0.21510579492574641</v>
      </c>
      <c r="AA118" s="18">
        <f t="shared" si="11"/>
        <v>1</v>
      </c>
    </row>
    <row r="119" spans="1:27" outlineLevel="2" x14ac:dyDescent="0.35">
      <c r="A119" s="14" t="s">
        <v>337</v>
      </c>
      <c r="B119" s="14" t="s">
        <v>29</v>
      </c>
      <c r="C119" s="14" t="s">
        <v>30</v>
      </c>
      <c r="D119" s="14" t="s">
        <v>61</v>
      </c>
      <c r="E119" s="14" t="s">
        <v>54</v>
      </c>
      <c r="F119" s="14" t="s">
        <v>33</v>
      </c>
      <c r="G119" s="14" t="s">
        <v>55</v>
      </c>
      <c r="H119" s="14" t="s">
        <v>35</v>
      </c>
      <c r="I119" s="14" t="s">
        <v>30</v>
      </c>
      <c r="J119" s="20" t="s">
        <v>62</v>
      </c>
      <c r="K119" s="21">
        <v>36519883</v>
      </c>
      <c r="L119" s="21">
        <v>38968117</v>
      </c>
      <c r="M119" s="21">
        <v>0</v>
      </c>
      <c r="N119" s="16">
        <f t="shared" si="6"/>
        <v>38968117</v>
      </c>
      <c r="O119" s="21">
        <v>0</v>
      </c>
      <c r="P119" s="21">
        <v>5114524</v>
      </c>
      <c r="Q119" s="21">
        <v>0</v>
      </c>
      <c r="R119" s="21">
        <v>33853593</v>
      </c>
      <c r="S119" s="21">
        <v>33853593</v>
      </c>
      <c r="T119" s="21">
        <v>0</v>
      </c>
      <c r="U119" s="21">
        <v>0</v>
      </c>
      <c r="V119" s="21">
        <v>0</v>
      </c>
      <c r="W119" s="17">
        <f t="shared" si="7"/>
        <v>0</v>
      </c>
      <c r="X119" s="18">
        <f t="shared" si="8"/>
        <v>0.86875106128428015</v>
      </c>
      <c r="Y119" s="18">
        <f t="shared" si="9"/>
        <v>0.86875106128428015</v>
      </c>
      <c r="Z119" s="18">
        <f t="shared" si="10"/>
        <v>0.13124893871571983</v>
      </c>
      <c r="AA119" s="18">
        <f t="shared" si="11"/>
        <v>1</v>
      </c>
    </row>
    <row r="120" spans="1:27" outlineLevel="2" x14ac:dyDescent="0.35">
      <c r="A120" s="14" t="s">
        <v>337</v>
      </c>
      <c r="B120" s="14" t="s">
        <v>29</v>
      </c>
      <c r="C120" s="14" t="s">
        <v>30</v>
      </c>
      <c r="D120" s="14" t="s">
        <v>63</v>
      </c>
      <c r="E120" s="14" t="s">
        <v>54</v>
      </c>
      <c r="F120" s="14" t="s">
        <v>33</v>
      </c>
      <c r="G120" s="14" t="s">
        <v>55</v>
      </c>
      <c r="H120" s="14" t="s">
        <v>35</v>
      </c>
      <c r="I120" s="14" t="s">
        <v>30</v>
      </c>
      <c r="J120" s="20" t="s">
        <v>64</v>
      </c>
      <c r="K120" s="21">
        <v>18259941</v>
      </c>
      <c r="L120" s="21">
        <v>20834058</v>
      </c>
      <c r="M120" s="21">
        <v>0</v>
      </c>
      <c r="N120" s="16">
        <f t="shared" si="6"/>
        <v>20834058</v>
      </c>
      <c r="O120" s="21">
        <v>0</v>
      </c>
      <c r="P120" s="21">
        <v>3907271</v>
      </c>
      <c r="Q120" s="21">
        <v>0</v>
      </c>
      <c r="R120" s="21">
        <v>16926787</v>
      </c>
      <c r="S120" s="21">
        <v>16926787</v>
      </c>
      <c r="T120" s="21">
        <v>0</v>
      </c>
      <c r="U120" s="21">
        <v>0</v>
      </c>
      <c r="V120" s="21">
        <v>0</v>
      </c>
      <c r="W120" s="17">
        <f t="shared" si="7"/>
        <v>0</v>
      </c>
      <c r="X120" s="18">
        <f t="shared" si="8"/>
        <v>0.81245751547778167</v>
      </c>
      <c r="Y120" s="18">
        <f t="shared" si="9"/>
        <v>0.81245751547778167</v>
      </c>
      <c r="Z120" s="18">
        <f t="shared" si="10"/>
        <v>0.18754248452221839</v>
      </c>
      <c r="AA120" s="18">
        <f t="shared" si="11"/>
        <v>1</v>
      </c>
    </row>
    <row r="121" spans="1:27" outlineLevel="2" x14ac:dyDescent="0.35">
      <c r="A121" s="14" t="s">
        <v>337</v>
      </c>
      <c r="B121" s="14" t="s">
        <v>29</v>
      </c>
      <c r="C121" s="14" t="s">
        <v>30</v>
      </c>
      <c r="D121" s="14" t="s">
        <v>65</v>
      </c>
      <c r="E121" s="14" t="s">
        <v>54</v>
      </c>
      <c r="F121" s="14" t="s">
        <v>33</v>
      </c>
      <c r="G121" s="14" t="s">
        <v>55</v>
      </c>
      <c r="H121" s="14" t="s">
        <v>35</v>
      </c>
      <c r="I121" s="14" t="s">
        <v>30</v>
      </c>
      <c r="J121" s="20" t="s">
        <v>66</v>
      </c>
      <c r="K121" s="21">
        <v>44320439</v>
      </c>
      <c r="L121" s="21">
        <v>48354178.159999996</v>
      </c>
      <c r="M121" s="21">
        <v>0</v>
      </c>
      <c r="N121" s="16">
        <f t="shared" si="6"/>
        <v>48354178.159999996</v>
      </c>
      <c r="O121" s="21">
        <v>0</v>
      </c>
      <c r="P121" s="21">
        <v>0</v>
      </c>
      <c r="Q121" s="21">
        <v>0</v>
      </c>
      <c r="R121" s="21">
        <v>44320439</v>
      </c>
      <c r="S121" s="21">
        <v>44320439</v>
      </c>
      <c r="T121" s="21">
        <v>4033739.16</v>
      </c>
      <c r="U121" s="21">
        <v>4033739.16</v>
      </c>
      <c r="V121" s="21">
        <v>0</v>
      </c>
      <c r="W121" s="17">
        <f t="shared" si="7"/>
        <v>4033739.16</v>
      </c>
      <c r="X121" s="18">
        <f t="shared" si="8"/>
        <v>0.91657930475722937</v>
      </c>
      <c r="Y121" s="18">
        <f t="shared" si="9"/>
        <v>0.91657930475722937</v>
      </c>
      <c r="Z121" s="18">
        <f t="shared" si="10"/>
        <v>0</v>
      </c>
      <c r="AA121" s="18">
        <f t="shared" si="11"/>
        <v>0.91657930475722937</v>
      </c>
    </row>
    <row r="122" spans="1:27" outlineLevel="2" x14ac:dyDescent="0.35">
      <c r="A122" s="14" t="s">
        <v>339</v>
      </c>
      <c r="B122" s="14" t="s">
        <v>29</v>
      </c>
      <c r="C122" s="14" t="s">
        <v>30</v>
      </c>
      <c r="D122" s="14" t="s">
        <v>31</v>
      </c>
      <c r="E122" s="14" t="s">
        <v>32</v>
      </c>
      <c r="F122" s="14" t="s">
        <v>33</v>
      </c>
      <c r="G122" s="14" t="s">
        <v>34</v>
      </c>
      <c r="H122" s="14" t="s">
        <v>35</v>
      </c>
      <c r="I122" s="14" t="s">
        <v>30</v>
      </c>
      <c r="J122" s="20" t="s">
        <v>36</v>
      </c>
      <c r="K122" s="21">
        <v>10817751339</v>
      </c>
      <c r="L122" s="21">
        <v>11913217919</v>
      </c>
      <c r="M122" s="21">
        <v>0</v>
      </c>
      <c r="N122" s="16">
        <f t="shared" si="6"/>
        <v>11913217919</v>
      </c>
      <c r="O122" s="21">
        <v>0</v>
      </c>
      <c r="P122" s="21">
        <v>0</v>
      </c>
      <c r="Q122" s="21">
        <v>0</v>
      </c>
      <c r="R122" s="21">
        <v>10386978801.280001</v>
      </c>
      <c r="S122" s="21">
        <v>10386978801.280001</v>
      </c>
      <c r="T122" s="21">
        <v>1526239117.72</v>
      </c>
      <c r="U122" s="21">
        <v>1526239117.72</v>
      </c>
      <c r="V122" s="21">
        <v>0</v>
      </c>
      <c r="W122" s="17">
        <f t="shared" si="7"/>
        <v>1526239117.72</v>
      </c>
      <c r="X122" s="18">
        <f t="shared" si="8"/>
        <v>0.87188691350253478</v>
      </c>
      <c r="Y122" s="18">
        <f t="shared" si="9"/>
        <v>0.87188691350253478</v>
      </c>
      <c r="Z122" s="18">
        <f t="shared" si="10"/>
        <v>0</v>
      </c>
      <c r="AA122" s="18">
        <f t="shared" si="11"/>
        <v>0.87188691350253478</v>
      </c>
    </row>
    <row r="123" spans="1:27" outlineLevel="2" x14ac:dyDescent="0.35">
      <c r="A123" s="14" t="s">
        <v>339</v>
      </c>
      <c r="B123" s="14" t="s">
        <v>29</v>
      </c>
      <c r="C123" s="14" t="s">
        <v>30</v>
      </c>
      <c r="D123" s="14" t="s">
        <v>37</v>
      </c>
      <c r="E123" s="14" t="s">
        <v>32</v>
      </c>
      <c r="F123" s="14" t="s">
        <v>33</v>
      </c>
      <c r="G123" s="14" t="s">
        <v>34</v>
      </c>
      <c r="H123" s="14" t="s">
        <v>35</v>
      </c>
      <c r="I123" s="14" t="s">
        <v>30</v>
      </c>
      <c r="J123" s="20" t="s">
        <v>38</v>
      </c>
      <c r="K123" s="21">
        <v>206741322</v>
      </c>
      <c r="L123" s="21">
        <v>497295422</v>
      </c>
      <c r="M123" s="21">
        <v>0</v>
      </c>
      <c r="N123" s="16">
        <f t="shared" si="6"/>
        <v>497295422</v>
      </c>
      <c r="O123" s="21">
        <v>0</v>
      </c>
      <c r="P123" s="21">
        <v>0</v>
      </c>
      <c r="Q123" s="21">
        <v>0</v>
      </c>
      <c r="R123" s="21">
        <v>374198182.24000001</v>
      </c>
      <c r="S123" s="21">
        <v>374198182.24000001</v>
      </c>
      <c r="T123" s="21">
        <v>123097239.76000001</v>
      </c>
      <c r="U123" s="21">
        <v>123097239.76000001</v>
      </c>
      <c r="V123" s="21">
        <v>0</v>
      </c>
      <c r="W123" s="17">
        <f t="shared" si="7"/>
        <v>123097239.76000001</v>
      </c>
      <c r="X123" s="18">
        <f t="shared" si="8"/>
        <v>0.75246657356117785</v>
      </c>
      <c r="Y123" s="18">
        <f t="shared" si="9"/>
        <v>0.75246657356117785</v>
      </c>
      <c r="Z123" s="18">
        <f t="shared" si="10"/>
        <v>0</v>
      </c>
      <c r="AA123" s="18">
        <f t="shared" si="11"/>
        <v>0.75246657356117785</v>
      </c>
    </row>
    <row r="124" spans="1:27" outlineLevel="2" x14ac:dyDescent="0.35">
      <c r="A124" s="14" t="s">
        <v>339</v>
      </c>
      <c r="B124" s="14" t="s">
        <v>29</v>
      </c>
      <c r="C124" s="14" t="s">
        <v>30</v>
      </c>
      <c r="D124" s="14" t="s">
        <v>39</v>
      </c>
      <c r="E124" s="14" t="s">
        <v>32</v>
      </c>
      <c r="F124" s="14" t="s">
        <v>33</v>
      </c>
      <c r="G124" s="14" t="s">
        <v>34</v>
      </c>
      <c r="H124" s="14" t="s">
        <v>35</v>
      </c>
      <c r="I124" s="14" t="s">
        <v>30</v>
      </c>
      <c r="J124" s="20" t="s">
        <v>40</v>
      </c>
      <c r="K124" s="21">
        <v>44141418</v>
      </c>
      <c r="L124" s="21">
        <v>43293782</v>
      </c>
      <c r="M124" s="21">
        <v>0</v>
      </c>
      <c r="N124" s="16">
        <f t="shared" si="6"/>
        <v>43293782</v>
      </c>
      <c r="O124" s="21">
        <v>0</v>
      </c>
      <c r="P124" s="21">
        <v>0</v>
      </c>
      <c r="Q124" s="21">
        <v>0</v>
      </c>
      <c r="R124" s="21">
        <v>30517439.16</v>
      </c>
      <c r="S124" s="21">
        <v>30517439.16</v>
      </c>
      <c r="T124" s="21">
        <v>12776342.84</v>
      </c>
      <c r="U124" s="21">
        <v>12776342.84</v>
      </c>
      <c r="V124" s="21">
        <v>0</v>
      </c>
      <c r="W124" s="17">
        <f t="shared" si="7"/>
        <v>12776342.84</v>
      </c>
      <c r="X124" s="18">
        <f t="shared" si="8"/>
        <v>0.70489196716516933</v>
      </c>
      <c r="Y124" s="18">
        <f t="shared" si="9"/>
        <v>0.70489196716516933</v>
      </c>
      <c r="Z124" s="18">
        <f t="shared" si="10"/>
        <v>0</v>
      </c>
      <c r="AA124" s="18">
        <f t="shared" si="11"/>
        <v>0.70489196716516933</v>
      </c>
    </row>
    <row r="125" spans="1:27" outlineLevel="2" x14ac:dyDescent="0.35">
      <c r="A125" s="14" t="s">
        <v>339</v>
      </c>
      <c r="B125" s="14" t="s">
        <v>29</v>
      </c>
      <c r="C125" s="14" t="s">
        <v>30</v>
      </c>
      <c r="D125" s="14" t="s">
        <v>43</v>
      </c>
      <c r="E125" s="14" t="s">
        <v>32</v>
      </c>
      <c r="F125" s="14" t="s">
        <v>33</v>
      </c>
      <c r="G125" s="14" t="s">
        <v>34</v>
      </c>
      <c r="H125" s="14" t="s">
        <v>35</v>
      </c>
      <c r="I125" s="14" t="s">
        <v>30</v>
      </c>
      <c r="J125" s="20" t="s">
        <v>44</v>
      </c>
      <c r="K125" s="21">
        <v>3685918851</v>
      </c>
      <c r="L125" s="21">
        <v>3587419978</v>
      </c>
      <c r="M125" s="21">
        <v>-20000000</v>
      </c>
      <c r="N125" s="16">
        <f t="shared" si="6"/>
        <v>3587419978</v>
      </c>
      <c r="O125" s="21">
        <v>0</v>
      </c>
      <c r="P125" s="21">
        <v>0</v>
      </c>
      <c r="Q125" s="21">
        <v>0</v>
      </c>
      <c r="R125" s="21">
        <v>3229874946.3800001</v>
      </c>
      <c r="S125" s="21">
        <v>3229874946.3800001</v>
      </c>
      <c r="T125" s="21">
        <v>337545031.62</v>
      </c>
      <c r="U125" s="21">
        <v>357545031.62</v>
      </c>
      <c r="V125" s="21">
        <v>0</v>
      </c>
      <c r="W125" s="17">
        <f t="shared" si="7"/>
        <v>357545031.62</v>
      </c>
      <c r="X125" s="18">
        <f t="shared" si="8"/>
        <v>0.90033365655187869</v>
      </c>
      <c r="Y125" s="18">
        <f t="shared" si="9"/>
        <v>0.90033365655187869</v>
      </c>
      <c r="Z125" s="18">
        <f t="shared" si="10"/>
        <v>0</v>
      </c>
      <c r="AA125" s="18">
        <f t="shared" si="11"/>
        <v>0.90033365655187869</v>
      </c>
    </row>
    <row r="126" spans="1:27" outlineLevel="2" x14ac:dyDescent="0.35">
      <c r="A126" s="14" t="s">
        <v>339</v>
      </c>
      <c r="B126" s="14" t="s">
        <v>29</v>
      </c>
      <c r="C126" s="14" t="s">
        <v>30</v>
      </c>
      <c r="D126" s="14" t="s">
        <v>45</v>
      </c>
      <c r="E126" s="14" t="s">
        <v>32</v>
      </c>
      <c r="F126" s="14" t="s">
        <v>33</v>
      </c>
      <c r="G126" s="14" t="s">
        <v>34</v>
      </c>
      <c r="H126" s="14" t="s">
        <v>35</v>
      </c>
      <c r="I126" s="14" t="s">
        <v>30</v>
      </c>
      <c r="J126" s="20" t="s">
        <v>46</v>
      </c>
      <c r="K126" s="21">
        <v>4437686544</v>
      </c>
      <c r="L126" s="21">
        <v>4100322813</v>
      </c>
      <c r="M126" s="21">
        <v>0</v>
      </c>
      <c r="N126" s="16">
        <f t="shared" si="6"/>
        <v>4100322813</v>
      </c>
      <c r="O126" s="21">
        <v>0</v>
      </c>
      <c r="P126" s="21">
        <v>0</v>
      </c>
      <c r="Q126" s="21">
        <v>0</v>
      </c>
      <c r="R126" s="21">
        <v>3726311224</v>
      </c>
      <c r="S126" s="21">
        <v>3726311224</v>
      </c>
      <c r="T126" s="21">
        <v>374011589</v>
      </c>
      <c r="U126" s="21">
        <v>374011589</v>
      </c>
      <c r="V126" s="21">
        <v>0</v>
      </c>
      <c r="W126" s="17">
        <f t="shared" si="7"/>
        <v>374011589</v>
      </c>
      <c r="X126" s="18">
        <f t="shared" si="8"/>
        <v>0.90878484303377216</v>
      </c>
      <c r="Y126" s="18">
        <f t="shared" si="9"/>
        <v>0.90878484303377216</v>
      </c>
      <c r="Z126" s="18">
        <f t="shared" si="10"/>
        <v>0</v>
      </c>
      <c r="AA126" s="18">
        <f t="shared" si="11"/>
        <v>0.90878484303377216</v>
      </c>
    </row>
    <row r="127" spans="1:27" outlineLevel="2" x14ac:dyDescent="0.35">
      <c r="A127" s="14" t="s">
        <v>339</v>
      </c>
      <c r="B127" s="14" t="s">
        <v>29</v>
      </c>
      <c r="C127" s="14" t="s">
        <v>30</v>
      </c>
      <c r="D127" s="14" t="s">
        <v>47</v>
      </c>
      <c r="E127" s="14" t="s">
        <v>32</v>
      </c>
      <c r="F127" s="14" t="s">
        <v>33</v>
      </c>
      <c r="G127" s="14" t="s">
        <v>34</v>
      </c>
      <c r="H127" s="14" t="s">
        <v>35</v>
      </c>
      <c r="I127" s="14" t="s">
        <v>30</v>
      </c>
      <c r="J127" s="20" t="s">
        <v>48</v>
      </c>
      <c r="K127" s="21">
        <v>2007166709</v>
      </c>
      <c r="L127" s="21">
        <v>2119652178</v>
      </c>
      <c r="M127" s="21">
        <v>0</v>
      </c>
      <c r="N127" s="16">
        <f t="shared" si="6"/>
        <v>2119652178</v>
      </c>
      <c r="O127" s="21">
        <v>0</v>
      </c>
      <c r="P127" s="21">
        <v>0</v>
      </c>
      <c r="Q127" s="21">
        <v>0</v>
      </c>
      <c r="R127" s="21">
        <v>21551323.120000001</v>
      </c>
      <c r="S127" s="21">
        <v>21551323.120000001</v>
      </c>
      <c r="T127" s="21">
        <v>2098100854.8800001</v>
      </c>
      <c r="U127" s="21">
        <v>2098100854.8800001</v>
      </c>
      <c r="V127" s="21">
        <v>0</v>
      </c>
      <c r="W127" s="17">
        <f t="shared" si="7"/>
        <v>2098100854.8800001</v>
      </c>
      <c r="X127" s="18">
        <f t="shared" si="8"/>
        <v>1.0167386585253235E-2</v>
      </c>
      <c r="Y127" s="18">
        <f t="shared" si="9"/>
        <v>1.0167386585253235E-2</v>
      </c>
      <c r="Z127" s="18">
        <f t="shared" si="10"/>
        <v>0</v>
      </c>
      <c r="AA127" s="18">
        <f t="shared" si="11"/>
        <v>1.0167386585253235E-2</v>
      </c>
    </row>
    <row r="128" spans="1:27" outlineLevel="2" x14ac:dyDescent="0.35">
      <c r="A128" s="14" t="s">
        <v>339</v>
      </c>
      <c r="B128" s="14" t="s">
        <v>29</v>
      </c>
      <c r="C128" s="14" t="s">
        <v>30</v>
      </c>
      <c r="D128" s="14" t="s">
        <v>49</v>
      </c>
      <c r="E128" s="14" t="s">
        <v>32</v>
      </c>
      <c r="F128" s="14" t="s">
        <v>33</v>
      </c>
      <c r="G128" s="14" t="s">
        <v>34</v>
      </c>
      <c r="H128" s="14" t="s">
        <v>35</v>
      </c>
      <c r="I128" s="14" t="s">
        <v>30</v>
      </c>
      <c r="J128" s="20" t="s">
        <v>50</v>
      </c>
      <c r="K128" s="21">
        <v>1786193799</v>
      </c>
      <c r="L128" s="21">
        <v>1788354033</v>
      </c>
      <c r="M128" s="21">
        <v>0</v>
      </c>
      <c r="N128" s="16">
        <f t="shared" si="6"/>
        <v>1788354033</v>
      </c>
      <c r="O128" s="21">
        <v>0</v>
      </c>
      <c r="P128" s="21">
        <v>530104</v>
      </c>
      <c r="Q128" s="21">
        <v>0</v>
      </c>
      <c r="R128" s="21">
        <v>1782786966.3</v>
      </c>
      <c r="S128" s="21">
        <v>1782786966.3</v>
      </c>
      <c r="T128" s="21">
        <v>5036962.7</v>
      </c>
      <c r="U128" s="21">
        <v>5036962.7</v>
      </c>
      <c r="V128" s="21">
        <v>0</v>
      </c>
      <c r="W128" s="17">
        <f t="shared" si="7"/>
        <v>5036962.7</v>
      </c>
      <c r="X128" s="18">
        <f t="shared" si="8"/>
        <v>0.99688704440101206</v>
      </c>
      <c r="Y128" s="18">
        <f t="shared" si="9"/>
        <v>0.99688704440101206</v>
      </c>
      <c r="Z128" s="18">
        <f t="shared" si="10"/>
        <v>2.9642005454073308E-4</v>
      </c>
      <c r="AA128" s="18">
        <f t="shared" si="11"/>
        <v>0.99718346445555284</v>
      </c>
    </row>
    <row r="129" spans="1:27" outlineLevel="2" x14ac:dyDescent="0.35">
      <c r="A129" s="14" t="s">
        <v>339</v>
      </c>
      <c r="B129" s="14" t="s">
        <v>29</v>
      </c>
      <c r="C129" s="14" t="s">
        <v>30</v>
      </c>
      <c r="D129" s="14" t="s">
        <v>51</v>
      </c>
      <c r="E129" s="14" t="s">
        <v>32</v>
      </c>
      <c r="F129" s="14" t="s">
        <v>33</v>
      </c>
      <c r="G129" s="14" t="s">
        <v>34</v>
      </c>
      <c r="H129" s="14" t="s">
        <v>35</v>
      </c>
      <c r="I129" s="14" t="s">
        <v>30</v>
      </c>
      <c r="J129" s="20" t="s">
        <v>52</v>
      </c>
      <c r="K129" s="21">
        <v>3197608220</v>
      </c>
      <c r="L129" s="21">
        <v>2833070133</v>
      </c>
      <c r="M129" s="21">
        <v>0</v>
      </c>
      <c r="N129" s="16">
        <f t="shared" si="6"/>
        <v>2833070133</v>
      </c>
      <c r="O129" s="21">
        <v>0</v>
      </c>
      <c r="P129" s="21">
        <v>0</v>
      </c>
      <c r="Q129" s="21">
        <v>0</v>
      </c>
      <c r="R129" s="21">
        <v>2536972572.21</v>
      </c>
      <c r="S129" s="21">
        <v>2536972572.21</v>
      </c>
      <c r="T129" s="21">
        <v>296097560.79000002</v>
      </c>
      <c r="U129" s="21">
        <v>296097560.79000002</v>
      </c>
      <c r="V129" s="21">
        <v>0</v>
      </c>
      <c r="W129" s="17">
        <f t="shared" si="7"/>
        <v>296097560.79000002</v>
      </c>
      <c r="X129" s="18">
        <f t="shared" si="8"/>
        <v>0.89548526972876041</v>
      </c>
      <c r="Y129" s="18">
        <f t="shared" si="9"/>
        <v>0.89548526972876041</v>
      </c>
      <c r="Z129" s="18">
        <f t="shared" si="10"/>
        <v>0</v>
      </c>
      <c r="AA129" s="18">
        <f t="shared" si="11"/>
        <v>0.89548526972876041</v>
      </c>
    </row>
    <row r="130" spans="1:27" outlineLevel="2" x14ac:dyDescent="0.35">
      <c r="A130" s="14" t="s">
        <v>339</v>
      </c>
      <c r="B130" s="14" t="s">
        <v>29</v>
      </c>
      <c r="C130" s="14" t="s">
        <v>30</v>
      </c>
      <c r="D130" s="14" t="s">
        <v>53</v>
      </c>
      <c r="E130" s="14" t="s">
        <v>54</v>
      </c>
      <c r="F130" s="14" t="s">
        <v>33</v>
      </c>
      <c r="G130" s="14" t="s">
        <v>55</v>
      </c>
      <c r="H130" s="14" t="s">
        <v>35</v>
      </c>
      <c r="I130" s="14" t="s">
        <v>30</v>
      </c>
      <c r="J130" s="20" t="s">
        <v>56</v>
      </c>
      <c r="K130" s="21">
        <v>2089334423</v>
      </c>
      <c r="L130" s="21">
        <v>2308783444</v>
      </c>
      <c r="M130" s="21">
        <v>0</v>
      </c>
      <c r="N130" s="16">
        <f t="shared" si="6"/>
        <v>2308783444</v>
      </c>
      <c r="O130" s="21">
        <v>0</v>
      </c>
      <c r="P130" s="21">
        <v>259886371</v>
      </c>
      <c r="Q130" s="21">
        <v>0</v>
      </c>
      <c r="R130" s="21">
        <v>2048897073</v>
      </c>
      <c r="S130" s="21">
        <v>2048897073</v>
      </c>
      <c r="T130" s="21">
        <v>0</v>
      </c>
      <c r="U130" s="21">
        <v>0</v>
      </c>
      <c r="V130" s="21">
        <v>0</v>
      </c>
      <c r="W130" s="17">
        <f t="shared" si="7"/>
        <v>0</v>
      </c>
      <c r="X130" s="18">
        <f t="shared" si="8"/>
        <v>0.88743579581905563</v>
      </c>
      <c r="Y130" s="18">
        <f t="shared" si="9"/>
        <v>0.88743579581905563</v>
      </c>
      <c r="Z130" s="18">
        <f t="shared" si="10"/>
        <v>0.1125642041809444</v>
      </c>
      <c r="AA130" s="18">
        <f t="shared" si="11"/>
        <v>1</v>
      </c>
    </row>
    <row r="131" spans="1:27" outlineLevel="2" x14ac:dyDescent="0.35">
      <c r="A131" s="14" t="s">
        <v>339</v>
      </c>
      <c r="B131" s="14" t="s">
        <v>29</v>
      </c>
      <c r="C131" s="14" t="s">
        <v>30</v>
      </c>
      <c r="D131" s="14" t="s">
        <v>57</v>
      </c>
      <c r="E131" s="14" t="s">
        <v>54</v>
      </c>
      <c r="F131" s="14" t="s">
        <v>33</v>
      </c>
      <c r="G131" s="14" t="s">
        <v>55</v>
      </c>
      <c r="H131" s="14" t="s">
        <v>35</v>
      </c>
      <c r="I131" s="14" t="s">
        <v>30</v>
      </c>
      <c r="J131" s="20" t="s">
        <v>58</v>
      </c>
      <c r="K131" s="21">
        <v>112936996</v>
      </c>
      <c r="L131" s="21">
        <v>127710923</v>
      </c>
      <c r="M131" s="21">
        <v>0</v>
      </c>
      <c r="N131" s="16">
        <f t="shared" si="6"/>
        <v>127710923</v>
      </c>
      <c r="O131" s="21">
        <v>0</v>
      </c>
      <c r="P131" s="21">
        <v>16950945</v>
      </c>
      <c r="Q131" s="21">
        <v>0</v>
      </c>
      <c r="R131" s="21">
        <v>110759978</v>
      </c>
      <c r="S131" s="21">
        <v>110759978</v>
      </c>
      <c r="T131" s="21">
        <v>0</v>
      </c>
      <c r="U131" s="21">
        <v>0</v>
      </c>
      <c r="V131" s="21">
        <v>0</v>
      </c>
      <c r="W131" s="17">
        <f t="shared" si="7"/>
        <v>0</v>
      </c>
      <c r="X131" s="18">
        <f t="shared" si="8"/>
        <v>0.8672709851137792</v>
      </c>
      <c r="Y131" s="18">
        <f t="shared" si="9"/>
        <v>0.8672709851137792</v>
      </c>
      <c r="Z131" s="18">
        <f t="shared" si="10"/>
        <v>0.13272901488622083</v>
      </c>
      <c r="AA131" s="18">
        <f t="shared" si="11"/>
        <v>1</v>
      </c>
    </row>
    <row r="132" spans="1:27" outlineLevel="2" x14ac:dyDescent="0.35">
      <c r="A132" s="14" t="s">
        <v>339</v>
      </c>
      <c r="B132" s="14" t="s">
        <v>29</v>
      </c>
      <c r="C132" s="14" t="s">
        <v>30</v>
      </c>
      <c r="D132" s="14" t="s">
        <v>59</v>
      </c>
      <c r="E132" s="14" t="s">
        <v>54</v>
      </c>
      <c r="F132" s="14" t="s">
        <v>33</v>
      </c>
      <c r="G132" s="14" t="s">
        <v>55</v>
      </c>
      <c r="H132" s="14" t="s">
        <v>35</v>
      </c>
      <c r="I132" s="14" t="s">
        <v>30</v>
      </c>
      <c r="J132" s="20" t="s">
        <v>60</v>
      </c>
      <c r="K132" s="21">
        <v>236348215</v>
      </c>
      <c r="L132" s="21">
        <v>194168388</v>
      </c>
      <c r="M132" s="21">
        <v>0</v>
      </c>
      <c r="N132" s="16">
        <f t="shared" si="6"/>
        <v>194168388</v>
      </c>
      <c r="O132" s="21">
        <v>0</v>
      </c>
      <c r="P132" s="21">
        <v>34046706</v>
      </c>
      <c r="Q132" s="21">
        <v>0</v>
      </c>
      <c r="R132" s="21">
        <v>160121682</v>
      </c>
      <c r="S132" s="21">
        <v>160121682</v>
      </c>
      <c r="T132" s="21">
        <v>0</v>
      </c>
      <c r="U132" s="21">
        <v>0</v>
      </c>
      <c r="V132" s="21">
        <v>0</v>
      </c>
      <c r="W132" s="17">
        <f t="shared" si="7"/>
        <v>0</v>
      </c>
      <c r="X132" s="18">
        <f t="shared" si="8"/>
        <v>0.82465371242614427</v>
      </c>
      <c r="Y132" s="18">
        <f t="shared" si="9"/>
        <v>0.82465371242614427</v>
      </c>
      <c r="Z132" s="18">
        <f t="shared" si="10"/>
        <v>0.17534628757385573</v>
      </c>
      <c r="AA132" s="18">
        <f t="shared" si="11"/>
        <v>1</v>
      </c>
    </row>
    <row r="133" spans="1:27" outlineLevel="2" x14ac:dyDescent="0.35">
      <c r="A133" s="14" t="s">
        <v>339</v>
      </c>
      <c r="B133" s="14" t="s">
        <v>29</v>
      </c>
      <c r="C133" s="14" t="s">
        <v>30</v>
      </c>
      <c r="D133" s="14" t="s">
        <v>61</v>
      </c>
      <c r="E133" s="14" t="s">
        <v>54</v>
      </c>
      <c r="F133" s="14" t="s">
        <v>33</v>
      </c>
      <c r="G133" s="14" t="s">
        <v>55</v>
      </c>
      <c r="H133" s="14" t="s">
        <v>35</v>
      </c>
      <c r="I133" s="14" t="s">
        <v>30</v>
      </c>
      <c r="J133" s="20" t="s">
        <v>62</v>
      </c>
      <c r="K133" s="21">
        <v>677621977</v>
      </c>
      <c r="L133" s="21">
        <v>749765529</v>
      </c>
      <c r="M133" s="21">
        <v>0</v>
      </c>
      <c r="N133" s="16">
        <f t="shared" si="6"/>
        <v>749765529</v>
      </c>
      <c r="O133" s="21">
        <v>0</v>
      </c>
      <c r="P133" s="21">
        <v>85493456</v>
      </c>
      <c r="Q133" s="21">
        <v>0</v>
      </c>
      <c r="R133" s="21">
        <v>664272073</v>
      </c>
      <c r="S133" s="21">
        <v>664272073</v>
      </c>
      <c r="T133" s="21">
        <v>0</v>
      </c>
      <c r="U133" s="21">
        <v>0</v>
      </c>
      <c r="V133" s="21">
        <v>0</v>
      </c>
      <c r="W133" s="17">
        <f t="shared" si="7"/>
        <v>0</v>
      </c>
      <c r="X133" s="18">
        <f t="shared" si="8"/>
        <v>0.88597307732455111</v>
      </c>
      <c r="Y133" s="18">
        <f t="shared" si="9"/>
        <v>0.88597307732455111</v>
      </c>
      <c r="Z133" s="18">
        <f t="shared" si="10"/>
        <v>0.11402692267544885</v>
      </c>
      <c r="AA133" s="18">
        <f t="shared" si="11"/>
        <v>1</v>
      </c>
    </row>
    <row r="134" spans="1:27" outlineLevel="2" x14ac:dyDescent="0.35">
      <c r="A134" s="14" t="s">
        <v>339</v>
      </c>
      <c r="B134" s="14" t="s">
        <v>29</v>
      </c>
      <c r="C134" s="14" t="s">
        <v>30</v>
      </c>
      <c r="D134" s="14" t="s">
        <v>63</v>
      </c>
      <c r="E134" s="14" t="s">
        <v>54</v>
      </c>
      <c r="F134" s="14" t="s">
        <v>33</v>
      </c>
      <c r="G134" s="14" t="s">
        <v>55</v>
      </c>
      <c r="H134" s="14" t="s">
        <v>35</v>
      </c>
      <c r="I134" s="14" t="s">
        <v>30</v>
      </c>
      <c r="J134" s="20" t="s">
        <v>64</v>
      </c>
      <c r="K134" s="21">
        <v>338810989</v>
      </c>
      <c r="L134" s="21">
        <v>376632764</v>
      </c>
      <c r="M134" s="21">
        <v>0</v>
      </c>
      <c r="N134" s="16">
        <f t="shared" si="6"/>
        <v>376632764</v>
      </c>
      <c r="O134" s="21">
        <v>0</v>
      </c>
      <c r="P134" s="21">
        <v>44305219</v>
      </c>
      <c r="Q134" s="21">
        <v>0</v>
      </c>
      <c r="R134" s="21">
        <v>332327545</v>
      </c>
      <c r="S134" s="21">
        <v>332327545</v>
      </c>
      <c r="T134" s="21">
        <v>0</v>
      </c>
      <c r="U134" s="21">
        <v>0</v>
      </c>
      <c r="V134" s="21">
        <v>0</v>
      </c>
      <c r="W134" s="17">
        <f t="shared" si="7"/>
        <v>0</v>
      </c>
      <c r="X134" s="18">
        <f t="shared" si="8"/>
        <v>0.88236493679025763</v>
      </c>
      <c r="Y134" s="18">
        <f t="shared" si="9"/>
        <v>0.88236493679025763</v>
      </c>
      <c r="Z134" s="18">
        <f t="shared" si="10"/>
        <v>0.11763506320974242</v>
      </c>
      <c r="AA134" s="18">
        <f t="shared" si="11"/>
        <v>1</v>
      </c>
    </row>
    <row r="135" spans="1:27" outlineLevel="2" x14ac:dyDescent="0.35">
      <c r="A135" s="14" t="s">
        <v>339</v>
      </c>
      <c r="B135" s="14" t="s">
        <v>29</v>
      </c>
      <c r="C135" s="14" t="s">
        <v>30</v>
      </c>
      <c r="D135" s="14" t="s">
        <v>65</v>
      </c>
      <c r="E135" s="14" t="s">
        <v>54</v>
      </c>
      <c r="F135" s="14" t="s">
        <v>33</v>
      </c>
      <c r="G135" s="14" t="s">
        <v>55</v>
      </c>
      <c r="H135" s="14" t="s">
        <v>35</v>
      </c>
      <c r="I135" s="14" t="s">
        <v>30</v>
      </c>
      <c r="J135" s="20" t="s">
        <v>66</v>
      </c>
      <c r="K135" s="21">
        <v>1053485875</v>
      </c>
      <c r="L135" s="21">
        <v>1143816176.6199999</v>
      </c>
      <c r="M135" s="21">
        <v>0</v>
      </c>
      <c r="N135" s="16">
        <f t="shared" si="6"/>
        <v>1143816176.6199999</v>
      </c>
      <c r="O135" s="21">
        <v>0</v>
      </c>
      <c r="P135" s="21">
        <v>0</v>
      </c>
      <c r="Q135" s="21">
        <v>0</v>
      </c>
      <c r="R135" s="21">
        <v>1052157993</v>
      </c>
      <c r="S135" s="21">
        <v>1052157993</v>
      </c>
      <c r="T135" s="21">
        <v>91658183.620000005</v>
      </c>
      <c r="U135" s="21">
        <v>91658183.620000005</v>
      </c>
      <c r="V135" s="21">
        <v>0</v>
      </c>
      <c r="W135" s="17">
        <f t="shared" si="7"/>
        <v>91658183.620000005</v>
      </c>
      <c r="X135" s="18">
        <f t="shared" si="8"/>
        <v>0.91986633386244665</v>
      </c>
      <c r="Y135" s="18">
        <f t="shared" si="9"/>
        <v>0.91986633386244665</v>
      </c>
      <c r="Z135" s="18">
        <f t="shared" si="10"/>
        <v>0</v>
      </c>
      <c r="AA135" s="18">
        <f t="shared" si="11"/>
        <v>0.91986633386244665</v>
      </c>
    </row>
    <row r="136" spans="1:27" outlineLevel="2" x14ac:dyDescent="0.35">
      <c r="A136" s="14" t="s">
        <v>350</v>
      </c>
      <c r="B136" s="14" t="s">
        <v>29</v>
      </c>
      <c r="C136" s="14" t="s">
        <v>30</v>
      </c>
      <c r="D136" s="14" t="s">
        <v>31</v>
      </c>
      <c r="E136" s="14" t="s">
        <v>32</v>
      </c>
      <c r="F136" s="14" t="s">
        <v>33</v>
      </c>
      <c r="G136" s="14" t="s">
        <v>34</v>
      </c>
      <c r="H136" s="14" t="s">
        <v>351</v>
      </c>
      <c r="I136" s="14" t="s">
        <v>30</v>
      </c>
      <c r="J136" s="20" t="s">
        <v>36</v>
      </c>
      <c r="K136" s="21">
        <v>481993990</v>
      </c>
      <c r="L136" s="21">
        <v>508357107</v>
      </c>
      <c r="M136" s="21">
        <v>0</v>
      </c>
      <c r="N136" s="16">
        <f t="shared" si="6"/>
        <v>508357107</v>
      </c>
      <c r="O136" s="21">
        <v>0</v>
      </c>
      <c r="P136" s="21">
        <v>0</v>
      </c>
      <c r="Q136" s="21">
        <v>0</v>
      </c>
      <c r="R136" s="21">
        <v>423757196.24000001</v>
      </c>
      <c r="S136" s="21">
        <v>423757196.24000001</v>
      </c>
      <c r="T136" s="21">
        <v>84599910.760000005</v>
      </c>
      <c r="U136" s="21">
        <v>84599910.760000005</v>
      </c>
      <c r="V136" s="21">
        <v>0</v>
      </c>
      <c r="W136" s="17">
        <f t="shared" si="7"/>
        <v>84599910.760000005</v>
      </c>
      <c r="X136" s="18">
        <f t="shared" si="8"/>
        <v>0.83358172907377104</v>
      </c>
      <c r="Y136" s="18">
        <f t="shared" si="9"/>
        <v>0.83358172907377104</v>
      </c>
      <c r="Z136" s="18">
        <f t="shared" si="10"/>
        <v>0</v>
      </c>
      <c r="AA136" s="18">
        <f t="shared" si="11"/>
        <v>0.83358172907377104</v>
      </c>
    </row>
    <row r="137" spans="1:27" outlineLevel="2" x14ac:dyDescent="0.35">
      <c r="A137" s="14" t="s">
        <v>350</v>
      </c>
      <c r="B137" s="14" t="s">
        <v>29</v>
      </c>
      <c r="C137" s="14" t="s">
        <v>30</v>
      </c>
      <c r="D137" s="14" t="s">
        <v>37</v>
      </c>
      <c r="E137" s="14" t="s">
        <v>32</v>
      </c>
      <c r="F137" s="14" t="s">
        <v>33</v>
      </c>
      <c r="G137" s="14" t="s">
        <v>34</v>
      </c>
      <c r="H137" s="14" t="s">
        <v>351</v>
      </c>
      <c r="I137" s="14" t="s">
        <v>30</v>
      </c>
      <c r="J137" s="20" t="s">
        <v>38</v>
      </c>
      <c r="K137" s="21">
        <v>3960000</v>
      </c>
      <c r="L137" s="21">
        <v>4070000</v>
      </c>
      <c r="M137" s="21">
        <v>0</v>
      </c>
      <c r="N137" s="16">
        <f t="shared" si="6"/>
        <v>4070000</v>
      </c>
      <c r="O137" s="21">
        <v>0</v>
      </c>
      <c r="P137" s="21">
        <v>0</v>
      </c>
      <c r="Q137" s="21">
        <v>0</v>
      </c>
      <c r="R137" s="21">
        <v>3723500</v>
      </c>
      <c r="S137" s="21">
        <v>3723500</v>
      </c>
      <c r="T137" s="21">
        <v>346500</v>
      </c>
      <c r="U137" s="21">
        <v>346500</v>
      </c>
      <c r="V137" s="21">
        <v>0</v>
      </c>
      <c r="W137" s="17">
        <f t="shared" si="7"/>
        <v>346500</v>
      </c>
      <c r="X137" s="18">
        <f t="shared" si="8"/>
        <v>0.91486486486486485</v>
      </c>
      <c r="Y137" s="18">
        <f t="shared" si="9"/>
        <v>0.91486486486486485</v>
      </c>
      <c r="Z137" s="18">
        <f t="shared" si="10"/>
        <v>0</v>
      </c>
      <c r="AA137" s="18">
        <f t="shared" si="11"/>
        <v>0.91486486486486485</v>
      </c>
    </row>
    <row r="138" spans="1:27" outlineLevel="2" x14ac:dyDescent="0.35">
      <c r="A138" s="14" t="s">
        <v>350</v>
      </c>
      <c r="B138" s="14" t="s">
        <v>29</v>
      </c>
      <c r="C138" s="14" t="s">
        <v>30</v>
      </c>
      <c r="D138" s="14" t="s">
        <v>39</v>
      </c>
      <c r="E138" s="14" t="s">
        <v>32</v>
      </c>
      <c r="F138" s="14" t="s">
        <v>33</v>
      </c>
      <c r="G138" s="14" t="s">
        <v>34</v>
      </c>
      <c r="H138" s="14" t="s">
        <v>351</v>
      </c>
      <c r="I138" s="14" t="s">
        <v>30</v>
      </c>
      <c r="J138" s="20" t="s">
        <v>40</v>
      </c>
      <c r="K138" s="21">
        <v>14524337</v>
      </c>
      <c r="L138" s="21">
        <v>13458350</v>
      </c>
      <c r="M138" s="21">
        <v>0</v>
      </c>
      <c r="N138" s="16">
        <f t="shared" ref="N138:N201" si="12">+L138</f>
        <v>13458350</v>
      </c>
      <c r="O138" s="21">
        <v>0</v>
      </c>
      <c r="P138" s="21">
        <v>0</v>
      </c>
      <c r="Q138" s="21">
        <v>0</v>
      </c>
      <c r="R138" s="21">
        <v>10025584.359999999</v>
      </c>
      <c r="S138" s="21">
        <v>10025584.359999999</v>
      </c>
      <c r="T138" s="21">
        <v>3432765.64</v>
      </c>
      <c r="U138" s="21">
        <v>3432765.64</v>
      </c>
      <c r="V138" s="21">
        <v>0</v>
      </c>
      <c r="W138" s="17">
        <f t="shared" ref="W138:W201" si="13">+U138</f>
        <v>3432765.64</v>
      </c>
      <c r="X138" s="18">
        <f t="shared" si="8"/>
        <v>0.74493413828589683</v>
      </c>
      <c r="Y138" s="18">
        <f t="shared" si="9"/>
        <v>0.74493413828589683</v>
      </c>
      <c r="Z138" s="18">
        <f t="shared" si="10"/>
        <v>0</v>
      </c>
      <c r="AA138" s="18">
        <f t="shared" si="11"/>
        <v>0.74493413828589683</v>
      </c>
    </row>
    <row r="139" spans="1:27" outlineLevel="2" x14ac:dyDescent="0.35">
      <c r="A139" s="14" t="s">
        <v>350</v>
      </c>
      <c r="B139" s="14" t="s">
        <v>29</v>
      </c>
      <c r="C139" s="14" t="s">
        <v>30</v>
      </c>
      <c r="D139" s="14" t="s">
        <v>43</v>
      </c>
      <c r="E139" s="14" t="s">
        <v>32</v>
      </c>
      <c r="F139" s="14" t="s">
        <v>33</v>
      </c>
      <c r="G139" s="14" t="s">
        <v>34</v>
      </c>
      <c r="H139" s="14" t="s">
        <v>351</v>
      </c>
      <c r="I139" s="14" t="s">
        <v>30</v>
      </c>
      <c r="J139" s="20" t="s">
        <v>44</v>
      </c>
      <c r="K139" s="21">
        <v>137628918</v>
      </c>
      <c r="L139" s="21">
        <v>164480528</v>
      </c>
      <c r="M139" s="21">
        <v>0</v>
      </c>
      <c r="N139" s="16">
        <f t="shared" si="12"/>
        <v>164480528</v>
      </c>
      <c r="O139" s="21">
        <v>0</v>
      </c>
      <c r="P139" s="21">
        <v>0</v>
      </c>
      <c r="Q139" s="21">
        <v>0</v>
      </c>
      <c r="R139" s="21">
        <v>141187698.62</v>
      </c>
      <c r="S139" s="21">
        <v>141187698.62</v>
      </c>
      <c r="T139" s="21">
        <v>23292829.379999999</v>
      </c>
      <c r="U139" s="21">
        <v>23292829.379999999</v>
      </c>
      <c r="V139" s="21">
        <v>0</v>
      </c>
      <c r="W139" s="17">
        <f t="shared" si="13"/>
        <v>23292829.379999999</v>
      </c>
      <c r="X139" s="18">
        <f t="shared" ref="X139:X202" si="14">+IF(L139=0,0,R139/L139)</f>
        <v>0.85838548998334929</v>
      </c>
      <c r="Y139" s="18">
        <f t="shared" ref="Y139:Y202" si="15">+IF(N139=0,0,R139/N139)</f>
        <v>0.85838548998334929</v>
      </c>
      <c r="Z139" s="18">
        <f t="shared" ref="Z139:Z202" si="16">+IF(N139=0,0,(O139+P139+Q139)/N139)</f>
        <v>0</v>
      </c>
      <c r="AA139" s="18">
        <f t="shared" ref="AA139:AA202" si="17">+Y139+Z139</f>
        <v>0.85838548998334929</v>
      </c>
    </row>
    <row r="140" spans="1:27" outlineLevel="2" x14ac:dyDescent="0.35">
      <c r="A140" s="14" t="s">
        <v>350</v>
      </c>
      <c r="B140" s="14" t="s">
        <v>29</v>
      </c>
      <c r="C140" s="14" t="s">
        <v>30</v>
      </c>
      <c r="D140" s="14" t="s">
        <v>45</v>
      </c>
      <c r="E140" s="14" t="s">
        <v>32</v>
      </c>
      <c r="F140" s="14" t="s">
        <v>33</v>
      </c>
      <c r="G140" s="14" t="s">
        <v>34</v>
      </c>
      <c r="H140" s="14" t="s">
        <v>351</v>
      </c>
      <c r="I140" s="14" t="s">
        <v>30</v>
      </c>
      <c r="J140" s="20" t="s">
        <v>46</v>
      </c>
      <c r="K140" s="21">
        <v>228150589</v>
      </c>
      <c r="L140" s="21">
        <v>217937632</v>
      </c>
      <c r="M140" s="21">
        <v>0</v>
      </c>
      <c r="N140" s="16">
        <f t="shared" si="12"/>
        <v>217937632</v>
      </c>
      <c r="O140" s="21">
        <v>0</v>
      </c>
      <c r="P140" s="21">
        <v>0</v>
      </c>
      <c r="Q140" s="21">
        <v>0</v>
      </c>
      <c r="R140" s="21">
        <v>186576222.78999999</v>
      </c>
      <c r="S140" s="21">
        <v>186576222.78999999</v>
      </c>
      <c r="T140" s="21">
        <v>31361409.210000001</v>
      </c>
      <c r="U140" s="21">
        <v>31361409.210000001</v>
      </c>
      <c r="V140" s="21">
        <v>0</v>
      </c>
      <c r="W140" s="17">
        <f t="shared" si="13"/>
        <v>31361409.210000001</v>
      </c>
      <c r="X140" s="18">
        <f t="shared" si="14"/>
        <v>0.85609915588144037</v>
      </c>
      <c r="Y140" s="18">
        <f t="shared" si="15"/>
        <v>0.85609915588144037</v>
      </c>
      <c r="Z140" s="18">
        <f t="shared" si="16"/>
        <v>0</v>
      </c>
      <c r="AA140" s="18">
        <f t="shared" si="17"/>
        <v>0.85609915588144037</v>
      </c>
    </row>
    <row r="141" spans="1:27" outlineLevel="2" x14ac:dyDescent="0.35">
      <c r="A141" s="14" t="s">
        <v>350</v>
      </c>
      <c r="B141" s="14" t="s">
        <v>29</v>
      </c>
      <c r="C141" s="14" t="s">
        <v>30</v>
      </c>
      <c r="D141" s="14" t="s">
        <v>47</v>
      </c>
      <c r="E141" s="14" t="s">
        <v>32</v>
      </c>
      <c r="F141" s="14" t="s">
        <v>33</v>
      </c>
      <c r="G141" s="14" t="s">
        <v>34</v>
      </c>
      <c r="H141" s="14" t="s">
        <v>351</v>
      </c>
      <c r="I141" s="14" t="s">
        <v>30</v>
      </c>
      <c r="J141" s="20" t="s">
        <v>48</v>
      </c>
      <c r="K141" s="21">
        <v>106120219</v>
      </c>
      <c r="L141" s="21">
        <v>89558561</v>
      </c>
      <c r="M141" s="21">
        <v>0</v>
      </c>
      <c r="N141" s="16">
        <f t="shared" si="12"/>
        <v>89558561</v>
      </c>
      <c r="O141" s="21">
        <v>0</v>
      </c>
      <c r="P141" s="21">
        <v>0</v>
      </c>
      <c r="Q141" s="21">
        <v>0</v>
      </c>
      <c r="R141" s="21">
        <v>117222.39</v>
      </c>
      <c r="S141" s="21">
        <v>117222.39</v>
      </c>
      <c r="T141" s="21">
        <v>89441338.609999999</v>
      </c>
      <c r="U141" s="21">
        <v>89441338.609999999</v>
      </c>
      <c r="V141" s="21">
        <v>0</v>
      </c>
      <c r="W141" s="17">
        <f t="shared" si="13"/>
        <v>89441338.609999999</v>
      </c>
      <c r="X141" s="18">
        <f t="shared" si="14"/>
        <v>1.3088909501348508E-3</v>
      </c>
      <c r="Y141" s="18">
        <f t="shared" si="15"/>
        <v>1.3088909501348508E-3</v>
      </c>
      <c r="Z141" s="18">
        <f t="shared" si="16"/>
        <v>0</v>
      </c>
      <c r="AA141" s="18">
        <f t="shared" si="17"/>
        <v>1.3088909501348508E-3</v>
      </c>
    </row>
    <row r="142" spans="1:27" outlineLevel="2" x14ac:dyDescent="0.35">
      <c r="A142" s="14" t="s">
        <v>350</v>
      </c>
      <c r="B142" s="14" t="s">
        <v>29</v>
      </c>
      <c r="C142" s="14" t="s">
        <v>30</v>
      </c>
      <c r="D142" s="14" t="s">
        <v>49</v>
      </c>
      <c r="E142" s="14" t="s">
        <v>32</v>
      </c>
      <c r="F142" s="14" t="s">
        <v>33</v>
      </c>
      <c r="G142" s="14" t="s">
        <v>34</v>
      </c>
      <c r="H142" s="14" t="s">
        <v>351</v>
      </c>
      <c r="I142" s="14" t="s">
        <v>30</v>
      </c>
      <c r="J142" s="20" t="s">
        <v>50</v>
      </c>
      <c r="K142" s="21">
        <v>94363976</v>
      </c>
      <c r="L142" s="21">
        <v>73616517</v>
      </c>
      <c r="M142" s="21">
        <v>0</v>
      </c>
      <c r="N142" s="16">
        <f t="shared" si="12"/>
        <v>73616517</v>
      </c>
      <c r="O142" s="21">
        <v>0</v>
      </c>
      <c r="P142" s="21">
        <v>0</v>
      </c>
      <c r="Q142" s="21">
        <v>0</v>
      </c>
      <c r="R142" s="21">
        <v>71474175.099999994</v>
      </c>
      <c r="S142" s="21">
        <v>71474175.099999994</v>
      </c>
      <c r="T142" s="21">
        <v>2142341.9</v>
      </c>
      <c r="U142" s="21">
        <v>2142341.9</v>
      </c>
      <c r="V142" s="21">
        <v>0</v>
      </c>
      <c r="W142" s="17">
        <f t="shared" si="13"/>
        <v>2142341.9</v>
      </c>
      <c r="X142" s="18">
        <f t="shared" si="14"/>
        <v>0.97089862455731224</v>
      </c>
      <c r="Y142" s="18">
        <f t="shared" si="15"/>
        <v>0.97089862455731224</v>
      </c>
      <c r="Z142" s="18">
        <f t="shared" si="16"/>
        <v>0</v>
      </c>
      <c r="AA142" s="18">
        <f t="shared" si="17"/>
        <v>0.97089862455731224</v>
      </c>
    </row>
    <row r="143" spans="1:27" outlineLevel="2" x14ac:dyDescent="0.35">
      <c r="A143" s="14" t="s">
        <v>350</v>
      </c>
      <c r="B143" s="14" t="s">
        <v>29</v>
      </c>
      <c r="C143" s="14" t="s">
        <v>30</v>
      </c>
      <c r="D143" s="14" t="s">
        <v>51</v>
      </c>
      <c r="E143" s="14" t="s">
        <v>32</v>
      </c>
      <c r="F143" s="14" t="s">
        <v>33</v>
      </c>
      <c r="G143" s="14" t="s">
        <v>34</v>
      </c>
      <c r="H143" s="14" t="s">
        <v>351</v>
      </c>
      <c r="I143" s="14" t="s">
        <v>30</v>
      </c>
      <c r="J143" s="20" t="s">
        <v>52</v>
      </c>
      <c r="K143" s="21">
        <v>329537044</v>
      </c>
      <c r="L143" s="21">
        <v>91315543</v>
      </c>
      <c r="M143" s="21">
        <v>0</v>
      </c>
      <c r="N143" s="16">
        <f t="shared" si="12"/>
        <v>91315543</v>
      </c>
      <c r="O143" s="21">
        <v>0</v>
      </c>
      <c r="P143" s="21">
        <v>0</v>
      </c>
      <c r="Q143" s="21">
        <v>0</v>
      </c>
      <c r="R143" s="21">
        <v>40056079.329999998</v>
      </c>
      <c r="S143" s="21">
        <v>40056079.329999998</v>
      </c>
      <c r="T143" s="21">
        <v>51259463.670000002</v>
      </c>
      <c r="U143" s="21">
        <v>51259463.670000002</v>
      </c>
      <c r="V143" s="21">
        <v>0</v>
      </c>
      <c r="W143" s="17">
        <f t="shared" si="13"/>
        <v>51259463.670000002</v>
      </c>
      <c r="X143" s="18">
        <f t="shared" si="14"/>
        <v>0.43865565504001874</v>
      </c>
      <c r="Y143" s="18">
        <f t="shared" si="15"/>
        <v>0.43865565504001874</v>
      </c>
      <c r="Z143" s="18">
        <f t="shared" si="16"/>
        <v>0</v>
      </c>
      <c r="AA143" s="18">
        <f t="shared" si="17"/>
        <v>0.43865565504001874</v>
      </c>
    </row>
    <row r="144" spans="1:27" outlineLevel="2" x14ac:dyDescent="0.35">
      <c r="A144" s="14" t="s">
        <v>350</v>
      </c>
      <c r="B144" s="14" t="s">
        <v>29</v>
      </c>
      <c r="C144" s="14" t="s">
        <v>30</v>
      </c>
      <c r="D144" s="14" t="s">
        <v>53</v>
      </c>
      <c r="E144" s="14" t="s">
        <v>54</v>
      </c>
      <c r="F144" s="14" t="s">
        <v>33</v>
      </c>
      <c r="G144" s="14" t="s">
        <v>55</v>
      </c>
      <c r="H144" s="14" t="s">
        <v>351</v>
      </c>
      <c r="I144" s="14" t="s">
        <v>30</v>
      </c>
      <c r="J144" s="20" t="s">
        <v>56</v>
      </c>
      <c r="K144" s="21">
        <v>110571079</v>
      </c>
      <c r="L144" s="21">
        <v>108275763</v>
      </c>
      <c r="M144" s="21">
        <v>0</v>
      </c>
      <c r="N144" s="16">
        <f t="shared" si="12"/>
        <v>108275763</v>
      </c>
      <c r="O144" s="21">
        <v>0</v>
      </c>
      <c r="P144" s="21">
        <v>27622953</v>
      </c>
      <c r="Q144" s="21">
        <v>0</v>
      </c>
      <c r="R144" s="21">
        <v>80652810</v>
      </c>
      <c r="S144" s="21">
        <v>80652810</v>
      </c>
      <c r="T144" s="21">
        <v>0</v>
      </c>
      <c r="U144" s="21">
        <v>0</v>
      </c>
      <c r="V144" s="21">
        <v>0</v>
      </c>
      <c r="W144" s="17">
        <f t="shared" si="13"/>
        <v>0</v>
      </c>
      <c r="X144" s="18">
        <f t="shared" si="14"/>
        <v>0.74488332167190552</v>
      </c>
      <c r="Y144" s="18">
        <f t="shared" si="15"/>
        <v>0.74488332167190552</v>
      </c>
      <c r="Z144" s="18">
        <f t="shared" si="16"/>
        <v>0.25511667832809454</v>
      </c>
      <c r="AA144" s="18">
        <f t="shared" si="17"/>
        <v>1</v>
      </c>
    </row>
    <row r="145" spans="1:27" outlineLevel="2" x14ac:dyDescent="0.35">
      <c r="A145" s="14" t="s">
        <v>350</v>
      </c>
      <c r="B145" s="14" t="s">
        <v>29</v>
      </c>
      <c r="C145" s="14" t="s">
        <v>30</v>
      </c>
      <c r="D145" s="14" t="s">
        <v>57</v>
      </c>
      <c r="E145" s="14" t="s">
        <v>54</v>
      </c>
      <c r="F145" s="14" t="s">
        <v>33</v>
      </c>
      <c r="G145" s="14" t="s">
        <v>55</v>
      </c>
      <c r="H145" s="14" t="s">
        <v>351</v>
      </c>
      <c r="I145" s="14" t="s">
        <v>30</v>
      </c>
      <c r="J145" s="20" t="s">
        <v>58</v>
      </c>
      <c r="K145" s="21">
        <v>5976815</v>
      </c>
      <c r="L145" s="21">
        <v>5933825</v>
      </c>
      <c r="M145" s="21">
        <v>0</v>
      </c>
      <c r="N145" s="16">
        <f t="shared" si="12"/>
        <v>5933825</v>
      </c>
      <c r="O145" s="21">
        <v>0</v>
      </c>
      <c r="P145" s="21">
        <v>1574201</v>
      </c>
      <c r="Q145" s="21">
        <v>0</v>
      </c>
      <c r="R145" s="21">
        <v>4359624</v>
      </c>
      <c r="S145" s="21">
        <v>4359624</v>
      </c>
      <c r="T145" s="21">
        <v>0</v>
      </c>
      <c r="U145" s="21">
        <v>0</v>
      </c>
      <c r="V145" s="21">
        <v>0</v>
      </c>
      <c r="W145" s="17">
        <f t="shared" si="13"/>
        <v>0</v>
      </c>
      <c r="X145" s="18">
        <f t="shared" si="14"/>
        <v>0.73470720825100166</v>
      </c>
      <c r="Y145" s="18">
        <f t="shared" si="15"/>
        <v>0.73470720825100166</v>
      </c>
      <c r="Z145" s="18">
        <f t="shared" si="16"/>
        <v>0.26529279174899834</v>
      </c>
      <c r="AA145" s="18">
        <f t="shared" si="17"/>
        <v>1</v>
      </c>
    </row>
    <row r="146" spans="1:27" outlineLevel="2" x14ac:dyDescent="0.35">
      <c r="A146" s="14" t="s">
        <v>350</v>
      </c>
      <c r="B146" s="14" t="s">
        <v>29</v>
      </c>
      <c r="C146" s="14" t="s">
        <v>30</v>
      </c>
      <c r="D146" s="14" t="s">
        <v>59</v>
      </c>
      <c r="E146" s="14" t="s">
        <v>54</v>
      </c>
      <c r="F146" s="14" t="s">
        <v>33</v>
      </c>
      <c r="G146" s="14" t="s">
        <v>55</v>
      </c>
      <c r="H146" s="14" t="s">
        <v>351</v>
      </c>
      <c r="I146" s="14" t="s">
        <v>30</v>
      </c>
      <c r="J146" s="20" t="s">
        <v>60</v>
      </c>
      <c r="K146" s="21">
        <v>24297007</v>
      </c>
      <c r="L146" s="21">
        <v>24157720</v>
      </c>
      <c r="M146" s="21">
        <v>0</v>
      </c>
      <c r="N146" s="16">
        <f t="shared" si="12"/>
        <v>24157720</v>
      </c>
      <c r="O146" s="21">
        <v>0</v>
      </c>
      <c r="P146" s="21">
        <v>10112530</v>
      </c>
      <c r="Q146" s="21">
        <v>0</v>
      </c>
      <c r="R146" s="21">
        <v>14045190</v>
      </c>
      <c r="S146" s="21">
        <v>14045190</v>
      </c>
      <c r="T146" s="21">
        <v>0</v>
      </c>
      <c r="U146" s="21">
        <v>0</v>
      </c>
      <c r="V146" s="21">
        <v>0</v>
      </c>
      <c r="W146" s="17">
        <f t="shared" si="13"/>
        <v>0</v>
      </c>
      <c r="X146" s="18">
        <f t="shared" si="14"/>
        <v>0.5813955124904171</v>
      </c>
      <c r="Y146" s="18">
        <f t="shared" si="15"/>
        <v>0.5813955124904171</v>
      </c>
      <c r="Z146" s="18">
        <f t="shared" si="16"/>
        <v>0.41860448750958285</v>
      </c>
      <c r="AA146" s="18">
        <f t="shared" si="17"/>
        <v>1</v>
      </c>
    </row>
    <row r="147" spans="1:27" outlineLevel="2" x14ac:dyDescent="0.35">
      <c r="A147" s="14" t="s">
        <v>350</v>
      </c>
      <c r="B147" s="14" t="s">
        <v>29</v>
      </c>
      <c r="C147" s="14" t="s">
        <v>30</v>
      </c>
      <c r="D147" s="14" t="s">
        <v>61</v>
      </c>
      <c r="E147" s="14" t="s">
        <v>54</v>
      </c>
      <c r="F147" s="14" t="s">
        <v>33</v>
      </c>
      <c r="G147" s="14" t="s">
        <v>55</v>
      </c>
      <c r="H147" s="14" t="s">
        <v>351</v>
      </c>
      <c r="I147" s="14" t="s">
        <v>30</v>
      </c>
      <c r="J147" s="20" t="s">
        <v>62</v>
      </c>
      <c r="K147" s="21">
        <v>35860891</v>
      </c>
      <c r="L147" s="21">
        <v>35602950</v>
      </c>
      <c r="M147" s="21">
        <v>0</v>
      </c>
      <c r="N147" s="16">
        <f t="shared" si="12"/>
        <v>35602950</v>
      </c>
      <c r="O147" s="21">
        <v>0</v>
      </c>
      <c r="P147" s="21">
        <v>9445282</v>
      </c>
      <c r="Q147" s="21">
        <v>0</v>
      </c>
      <c r="R147" s="21">
        <v>26157668</v>
      </c>
      <c r="S147" s="21">
        <v>26157668</v>
      </c>
      <c r="T147" s="21">
        <v>0</v>
      </c>
      <c r="U147" s="21">
        <v>0</v>
      </c>
      <c r="V147" s="21">
        <v>0</v>
      </c>
      <c r="W147" s="17">
        <f t="shared" si="13"/>
        <v>0</v>
      </c>
      <c r="X147" s="18">
        <f t="shared" si="14"/>
        <v>0.73470507359642956</v>
      </c>
      <c r="Y147" s="18">
        <f t="shared" si="15"/>
        <v>0.73470507359642956</v>
      </c>
      <c r="Z147" s="18">
        <f t="shared" si="16"/>
        <v>0.2652949264035705</v>
      </c>
      <c r="AA147" s="18">
        <f t="shared" si="17"/>
        <v>1</v>
      </c>
    </row>
    <row r="148" spans="1:27" outlineLevel="2" x14ac:dyDescent="0.35">
      <c r="A148" s="14" t="s">
        <v>350</v>
      </c>
      <c r="B148" s="14" t="s">
        <v>29</v>
      </c>
      <c r="C148" s="14" t="s">
        <v>30</v>
      </c>
      <c r="D148" s="14" t="s">
        <v>63</v>
      </c>
      <c r="E148" s="14" t="s">
        <v>54</v>
      </c>
      <c r="F148" s="14" t="s">
        <v>33</v>
      </c>
      <c r="G148" s="14" t="s">
        <v>55</v>
      </c>
      <c r="H148" s="14" t="s">
        <v>351</v>
      </c>
      <c r="I148" s="14" t="s">
        <v>30</v>
      </c>
      <c r="J148" s="20" t="s">
        <v>64</v>
      </c>
      <c r="K148" s="21">
        <v>17930446</v>
      </c>
      <c r="L148" s="21">
        <v>17801476</v>
      </c>
      <c r="M148" s="21">
        <v>0</v>
      </c>
      <c r="N148" s="16">
        <f t="shared" si="12"/>
        <v>17801476</v>
      </c>
      <c r="O148" s="21">
        <v>0</v>
      </c>
      <c r="P148" s="21">
        <v>4722646</v>
      </c>
      <c r="Q148" s="21">
        <v>0</v>
      </c>
      <c r="R148" s="21">
        <v>13078830</v>
      </c>
      <c r="S148" s="21">
        <v>13078830</v>
      </c>
      <c r="T148" s="21">
        <v>0</v>
      </c>
      <c r="U148" s="21">
        <v>0</v>
      </c>
      <c r="V148" s="21">
        <v>0</v>
      </c>
      <c r="W148" s="17">
        <f t="shared" si="13"/>
        <v>0</v>
      </c>
      <c r="X148" s="18">
        <f t="shared" si="14"/>
        <v>0.73470480762381729</v>
      </c>
      <c r="Y148" s="18">
        <f t="shared" si="15"/>
        <v>0.73470480762381729</v>
      </c>
      <c r="Z148" s="18">
        <f t="shared" si="16"/>
        <v>0.26529519237618276</v>
      </c>
      <c r="AA148" s="18">
        <f t="shared" si="17"/>
        <v>1</v>
      </c>
    </row>
    <row r="149" spans="1:27" outlineLevel="2" x14ac:dyDescent="0.35">
      <c r="A149" s="14" t="s">
        <v>350</v>
      </c>
      <c r="B149" s="14" t="s">
        <v>29</v>
      </c>
      <c r="C149" s="14" t="s">
        <v>30</v>
      </c>
      <c r="D149" s="14" t="s">
        <v>65</v>
      </c>
      <c r="E149" s="14" t="s">
        <v>54</v>
      </c>
      <c r="F149" s="14" t="s">
        <v>33</v>
      </c>
      <c r="G149" s="14" t="s">
        <v>55</v>
      </c>
      <c r="H149" s="14" t="s">
        <v>351</v>
      </c>
      <c r="I149" s="14" t="s">
        <v>30</v>
      </c>
      <c r="J149" s="20" t="s">
        <v>66</v>
      </c>
      <c r="K149" s="21">
        <v>42350518</v>
      </c>
      <c r="L149" s="21">
        <v>45345827.530000001</v>
      </c>
      <c r="M149" s="21">
        <v>0</v>
      </c>
      <c r="N149" s="16">
        <f t="shared" si="12"/>
        <v>45345827.530000001</v>
      </c>
      <c r="O149" s="21">
        <v>0</v>
      </c>
      <c r="P149" s="21">
        <v>4693080.01</v>
      </c>
      <c r="Q149" s="21">
        <v>0</v>
      </c>
      <c r="R149" s="21">
        <v>37214193.990000002</v>
      </c>
      <c r="S149" s="21">
        <v>37214193.990000002</v>
      </c>
      <c r="T149" s="21">
        <v>3438553.53</v>
      </c>
      <c r="U149" s="21">
        <v>3438553.53</v>
      </c>
      <c r="V149" s="21">
        <v>0</v>
      </c>
      <c r="W149" s="17">
        <f t="shared" si="13"/>
        <v>3438553.53</v>
      </c>
      <c r="X149" s="18">
        <f t="shared" si="14"/>
        <v>0.82067515396823987</v>
      </c>
      <c r="Y149" s="18">
        <f t="shared" si="15"/>
        <v>0.82067515396823987</v>
      </c>
      <c r="Z149" s="18">
        <f t="shared" si="16"/>
        <v>0.10349529969201997</v>
      </c>
      <c r="AA149" s="18">
        <f t="shared" si="17"/>
        <v>0.92417045366025985</v>
      </c>
    </row>
    <row r="150" spans="1:27" outlineLevel="2" x14ac:dyDescent="0.35">
      <c r="A150" s="14" t="s">
        <v>379</v>
      </c>
      <c r="B150" s="14" t="s">
        <v>280</v>
      </c>
      <c r="C150" s="14" t="s">
        <v>30</v>
      </c>
      <c r="D150" s="14" t="s">
        <v>31</v>
      </c>
      <c r="E150" s="14" t="s">
        <v>32</v>
      </c>
      <c r="F150" s="14" t="s">
        <v>33</v>
      </c>
      <c r="G150" s="14" t="s">
        <v>34</v>
      </c>
      <c r="H150" s="14" t="s">
        <v>380</v>
      </c>
      <c r="I150" s="14" t="s">
        <v>30</v>
      </c>
      <c r="J150" s="20" t="s">
        <v>36</v>
      </c>
      <c r="K150" s="21">
        <v>0</v>
      </c>
      <c r="L150" s="21">
        <v>957191002</v>
      </c>
      <c r="M150" s="21">
        <v>0</v>
      </c>
      <c r="N150" s="16">
        <f t="shared" si="12"/>
        <v>957191002</v>
      </c>
      <c r="O150" s="21">
        <v>0</v>
      </c>
      <c r="P150" s="21">
        <v>0</v>
      </c>
      <c r="Q150" s="21">
        <v>0</v>
      </c>
      <c r="R150" s="21">
        <v>0</v>
      </c>
      <c r="S150" s="21">
        <v>0</v>
      </c>
      <c r="T150" s="21">
        <v>957191002</v>
      </c>
      <c r="U150" s="21">
        <v>957191002</v>
      </c>
      <c r="V150" s="21">
        <v>0</v>
      </c>
      <c r="W150" s="17">
        <f t="shared" si="13"/>
        <v>957191002</v>
      </c>
      <c r="X150" s="18">
        <f t="shared" si="14"/>
        <v>0</v>
      </c>
      <c r="Y150" s="18">
        <f t="shared" si="15"/>
        <v>0</v>
      </c>
      <c r="Z150" s="18">
        <f t="shared" si="16"/>
        <v>0</v>
      </c>
      <c r="AA150" s="18">
        <f t="shared" si="17"/>
        <v>0</v>
      </c>
    </row>
    <row r="151" spans="1:27" outlineLevel="2" x14ac:dyDescent="0.35">
      <c r="A151" s="14" t="s">
        <v>379</v>
      </c>
      <c r="B151" s="14" t="s">
        <v>280</v>
      </c>
      <c r="C151" s="14" t="s">
        <v>30</v>
      </c>
      <c r="D151" s="14" t="s">
        <v>31</v>
      </c>
      <c r="E151" s="14" t="s">
        <v>32</v>
      </c>
      <c r="F151" s="14" t="s">
        <v>104</v>
      </c>
      <c r="G151" s="14" t="s">
        <v>34</v>
      </c>
      <c r="H151" s="14" t="s">
        <v>380</v>
      </c>
      <c r="I151" s="14" t="s">
        <v>30</v>
      </c>
      <c r="J151" s="20" t="s">
        <v>36</v>
      </c>
      <c r="K151" s="21">
        <v>264577654418</v>
      </c>
      <c r="L151" s="21">
        <v>278326184977</v>
      </c>
      <c r="M151" s="21">
        <v>0</v>
      </c>
      <c r="N151" s="16">
        <f t="shared" si="12"/>
        <v>278326184977</v>
      </c>
      <c r="O151" s="21">
        <v>0</v>
      </c>
      <c r="P151" s="21">
        <v>0</v>
      </c>
      <c r="Q151" s="21">
        <v>0</v>
      </c>
      <c r="R151" s="21">
        <v>254551056512.70001</v>
      </c>
      <c r="S151" s="21">
        <v>254551056512.70001</v>
      </c>
      <c r="T151" s="21">
        <v>23775128464.299999</v>
      </c>
      <c r="U151" s="21">
        <v>23775128464.299999</v>
      </c>
      <c r="V151" s="21">
        <v>0</v>
      </c>
      <c r="W151" s="17">
        <f t="shared" si="13"/>
        <v>23775128464.299999</v>
      </c>
      <c r="X151" s="18">
        <f t="shared" si="14"/>
        <v>0.91457818291058501</v>
      </c>
      <c r="Y151" s="18">
        <f t="shared" si="15"/>
        <v>0.91457818291058501</v>
      </c>
      <c r="Z151" s="18">
        <f t="shared" si="16"/>
        <v>0</v>
      </c>
      <c r="AA151" s="18">
        <f t="shared" si="17"/>
        <v>0.91457818291058501</v>
      </c>
    </row>
    <row r="152" spans="1:27" outlineLevel="2" x14ac:dyDescent="0.35">
      <c r="A152" s="14" t="s">
        <v>379</v>
      </c>
      <c r="B152" s="14" t="s">
        <v>280</v>
      </c>
      <c r="C152" s="14" t="s">
        <v>30</v>
      </c>
      <c r="D152" s="14" t="s">
        <v>37</v>
      </c>
      <c r="E152" s="14" t="s">
        <v>32</v>
      </c>
      <c r="F152" s="14" t="s">
        <v>104</v>
      </c>
      <c r="G152" s="14" t="s">
        <v>34</v>
      </c>
      <c r="H152" s="14" t="s">
        <v>380</v>
      </c>
      <c r="I152" s="14" t="s">
        <v>30</v>
      </c>
      <c r="J152" s="20" t="s">
        <v>38</v>
      </c>
      <c r="K152" s="21">
        <v>22005592908</v>
      </c>
      <c r="L152" s="21">
        <v>33015736286</v>
      </c>
      <c r="M152" s="21">
        <v>0</v>
      </c>
      <c r="N152" s="16">
        <f t="shared" si="12"/>
        <v>33015736286</v>
      </c>
      <c r="O152" s="21">
        <v>0</v>
      </c>
      <c r="P152" s="21">
        <v>0</v>
      </c>
      <c r="Q152" s="21">
        <v>0</v>
      </c>
      <c r="R152" s="21">
        <v>29453194998.740002</v>
      </c>
      <c r="S152" s="21">
        <v>29453194998.740002</v>
      </c>
      <c r="T152" s="21">
        <v>3562541287.2600002</v>
      </c>
      <c r="U152" s="21">
        <v>3562541287.2600002</v>
      </c>
      <c r="V152" s="21">
        <v>0</v>
      </c>
      <c r="W152" s="17">
        <f t="shared" si="13"/>
        <v>3562541287.2600002</v>
      </c>
      <c r="X152" s="18">
        <f t="shared" si="14"/>
        <v>0.89209565837334792</v>
      </c>
      <c r="Y152" s="18">
        <f t="shared" si="15"/>
        <v>0.89209565837334792</v>
      </c>
      <c r="Z152" s="18">
        <f t="shared" si="16"/>
        <v>0</v>
      </c>
      <c r="AA152" s="18">
        <f t="shared" si="17"/>
        <v>0.89209565837334792</v>
      </c>
    </row>
    <row r="153" spans="1:27" outlineLevel="2" x14ac:dyDescent="0.35">
      <c r="A153" s="14" t="s">
        <v>379</v>
      </c>
      <c r="B153" s="14" t="s">
        <v>280</v>
      </c>
      <c r="C153" s="14" t="s">
        <v>30</v>
      </c>
      <c r="D153" s="14" t="s">
        <v>381</v>
      </c>
      <c r="E153" s="14" t="s">
        <v>32</v>
      </c>
      <c r="F153" s="14" t="s">
        <v>104</v>
      </c>
      <c r="G153" s="14" t="s">
        <v>34</v>
      </c>
      <c r="H153" s="14" t="s">
        <v>380</v>
      </c>
      <c r="I153" s="14" t="s">
        <v>30</v>
      </c>
      <c r="J153" s="20" t="s">
        <v>382</v>
      </c>
      <c r="K153" s="21">
        <v>380779143</v>
      </c>
      <c r="L153" s="21">
        <v>321745815</v>
      </c>
      <c r="M153" s="21">
        <v>0</v>
      </c>
      <c r="N153" s="16">
        <f t="shared" si="12"/>
        <v>321745815</v>
      </c>
      <c r="O153" s="21">
        <v>0</v>
      </c>
      <c r="P153" s="21">
        <v>0</v>
      </c>
      <c r="Q153" s="21">
        <v>0</v>
      </c>
      <c r="R153" s="21">
        <v>287873741.80000001</v>
      </c>
      <c r="S153" s="21">
        <v>287873741.80000001</v>
      </c>
      <c r="T153" s="21">
        <v>33872073.200000003</v>
      </c>
      <c r="U153" s="21">
        <v>33872073.200000003</v>
      </c>
      <c r="V153" s="21">
        <v>0</v>
      </c>
      <c r="W153" s="17">
        <f t="shared" si="13"/>
        <v>33872073.200000003</v>
      </c>
      <c r="X153" s="18">
        <f t="shared" si="14"/>
        <v>0.89472412189728101</v>
      </c>
      <c r="Y153" s="18">
        <f t="shared" si="15"/>
        <v>0.89472412189728101</v>
      </c>
      <c r="Z153" s="18">
        <f t="shared" si="16"/>
        <v>0</v>
      </c>
      <c r="AA153" s="18">
        <f t="shared" si="17"/>
        <v>0.89472412189728101</v>
      </c>
    </row>
    <row r="154" spans="1:27" outlineLevel="2" x14ac:dyDescent="0.35">
      <c r="A154" s="14" t="s">
        <v>379</v>
      </c>
      <c r="B154" s="14" t="s">
        <v>280</v>
      </c>
      <c r="C154" s="14" t="s">
        <v>30</v>
      </c>
      <c r="D154" s="14" t="s">
        <v>383</v>
      </c>
      <c r="E154" s="14" t="s">
        <v>32</v>
      </c>
      <c r="F154" s="14" t="s">
        <v>104</v>
      </c>
      <c r="G154" s="14" t="s">
        <v>34</v>
      </c>
      <c r="H154" s="14" t="s">
        <v>380</v>
      </c>
      <c r="I154" s="14" t="s">
        <v>30</v>
      </c>
      <c r="J154" s="20" t="s">
        <v>384</v>
      </c>
      <c r="K154" s="21">
        <v>199091593</v>
      </c>
      <c r="L154" s="21">
        <v>266550468</v>
      </c>
      <c r="M154" s="21">
        <v>0</v>
      </c>
      <c r="N154" s="16">
        <f t="shared" si="12"/>
        <v>266550468</v>
      </c>
      <c r="O154" s="21">
        <v>0</v>
      </c>
      <c r="P154" s="21">
        <v>138044604.69</v>
      </c>
      <c r="Q154" s="21">
        <v>0</v>
      </c>
      <c r="R154" s="21">
        <v>128505863.31</v>
      </c>
      <c r="S154" s="21">
        <v>128505863.31</v>
      </c>
      <c r="T154" s="21">
        <v>0</v>
      </c>
      <c r="U154" s="21">
        <v>0</v>
      </c>
      <c r="V154" s="21">
        <v>0</v>
      </c>
      <c r="W154" s="17">
        <f t="shared" si="13"/>
        <v>0</v>
      </c>
      <c r="X154" s="18">
        <f t="shared" si="14"/>
        <v>0.48210706315473439</v>
      </c>
      <c r="Y154" s="18">
        <f t="shared" si="15"/>
        <v>0.48210706315473439</v>
      </c>
      <c r="Z154" s="18">
        <f t="shared" si="16"/>
        <v>0.51789293684526561</v>
      </c>
      <c r="AA154" s="18">
        <f t="shared" si="17"/>
        <v>1</v>
      </c>
    </row>
    <row r="155" spans="1:27" outlineLevel="2" x14ac:dyDescent="0.35">
      <c r="A155" s="14" t="s">
        <v>379</v>
      </c>
      <c r="B155" s="14" t="s">
        <v>280</v>
      </c>
      <c r="C155" s="14" t="s">
        <v>30</v>
      </c>
      <c r="D155" s="14" t="s">
        <v>43</v>
      </c>
      <c r="E155" s="14" t="s">
        <v>32</v>
      </c>
      <c r="F155" s="14" t="s">
        <v>104</v>
      </c>
      <c r="G155" s="14" t="s">
        <v>34</v>
      </c>
      <c r="H155" s="14" t="s">
        <v>380</v>
      </c>
      <c r="I155" s="14" t="s">
        <v>30</v>
      </c>
      <c r="J155" s="20" t="s">
        <v>44</v>
      </c>
      <c r="K155" s="21">
        <v>76569357725</v>
      </c>
      <c r="L155" s="21">
        <v>69855341737</v>
      </c>
      <c r="M155" s="21">
        <v>0</v>
      </c>
      <c r="N155" s="16">
        <f t="shared" si="12"/>
        <v>69855341737</v>
      </c>
      <c r="O155" s="21">
        <v>0</v>
      </c>
      <c r="P155" s="21">
        <v>0</v>
      </c>
      <c r="Q155" s="21">
        <v>0</v>
      </c>
      <c r="R155" s="21">
        <v>63445031544.040001</v>
      </c>
      <c r="S155" s="21">
        <v>63445031544.040001</v>
      </c>
      <c r="T155" s="21">
        <v>6410310192.96</v>
      </c>
      <c r="U155" s="21">
        <v>6410310192.96</v>
      </c>
      <c r="V155" s="21">
        <v>0</v>
      </c>
      <c r="W155" s="17">
        <f t="shared" si="13"/>
        <v>6410310192.96</v>
      </c>
      <c r="X155" s="18">
        <f t="shared" si="14"/>
        <v>0.90823450242224391</v>
      </c>
      <c r="Y155" s="18">
        <f t="shared" si="15"/>
        <v>0.90823450242224391</v>
      </c>
      <c r="Z155" s="18">
        <f t="shared" si="16"/>
        <v>0</v>
      </c>
      <c r="AA155" s="18">
        <f t="shared" si="17"/>
        <v>0.90823450242224391</v>
      </c>
    </row>
    <row r="156" spans="1:27" outlineLevel="2" x14ac:dyDescent="0.35">
      <c r="A156" s="14" t="s">
        <v>379</v>
      </c>
      <c r="B156" s="14" t="s">
        <v>280</v>
      </c>
      <c r="C156" s="14" t="s">
        <v>30</v>
      </c>
      <c r="D156" s="14" t="s">
        <v>45</v>
      </c>
      <c r="E156" s="14" t="s">
        <v>32</v>
      </c>
      <c r="F156" s="14" t="s">
        <v>104</v>
      </c>
      <c r="G156" s="14" t="s">
        <v>34</v>
      </c>
      <c r="H156" s="14" t="s">
        <v>380</v>
      </c>
      <c r="I156" s="14" t="s">
        <v>30</v>
      </c>
      <c r="J156" s="20" t="s">
        <v>46</v>
      </c>
      <c r="K156" s="21">
        <v>9522381673</v>
      </c>
      <c r="L156" s="21">
        <v>8817539540</v>
      </c>
      <c r="M156" s="21">
        <v>0</v>
      </c>
      <c r="N156" s="16">
        <f t="shared" si="12"/>
        <v>8817539540</v>
      </c>
      <c r="O156" s="21">
        <v>0</v>
      </c>
      <c r="P156" s="21">
        <v>0</v>
      </c>
      <c r="Q156" s="21">
        <v>0</v>
      </c>
      <c r="R156" s="21">
        <v>8051876055.4499998</v>
      </c>
      <c r="S156" s="21">
        <v>8051876055.4499998</v>
      </c>
      <c r="T156" s="21">
        <v>765663484.54999995</v>
      </c>
      <c r="U156" s="21">
        <v>765663484.54999995</v>
      </c>
      <c r="V156" s="21">
        <v>0</v>
      </c>
      <c r="W156" s="17">
        <f t="shared" si="13"/>
        <v>765663484.54999995</v>
      </c>
      <c r="X156" s="18">
        <f t="shared" si="14"/>
        <v>0.91316585754147916</v>
      </c>
      <c r="Y156" s="18">
        <f t="shared" si="15"/>
        <v>0.91316585754147916</v>
      </c>
      <c r="Z156" s="18">
        <f t="shared" si="16"/>
        <v>0</v>
      </c>
      <c r="AA156" s="18">
        <f t="shared" si="17"/>
        <v>0.91316585754147916</v>
      </c>
    </row>
    <row r="157" spans="1:27" outlineLevel="2" x14ac:dyDescent="0.35">
      <c r="A157" s="14" t="s">
        <v>379</v>
      </c>
      <c r="B157" s="14" t="s">
        <v>280</v>
      </c>
      <c r="C157" s="14" t="s">
        <v>30</v>
      </c>
      <c r="D157" s="14" t="s">
        <v>47</v>
      </c>
      <c r="E157" s="14" t="s">
        <v>32</v>
      </c>
      <c r="F157" s="14" t="s">
        <v>33</v>
      </c>
      <c r="G157" s="14" t="s">
        <v>34</v>
      </c>
      <c r="H157" s="14" t="s">
        <v>380</v>
      </c>
      <c r="I157" s="14" t="s">
        <v>30</v>
      </c>
      <c r="J157" s="20" t="s">
        <v>385</v>
      </c>
      <c r="K157" s="21">
        <v>0</v>
      </c>
      <c r="L157" s="21">
        <v>38054270409</v>
      </c>
      <c r="M157" s="21">
        <v>0</v>
      </c>
      <c r="N157" s="16">
        <f t="shared" si="12"/>
        <v>38054270409</v>
      </c>
      <c r="O157" s="21">
        <v>0</v>
      </c>
      <c r="P157" s="21">
        <v>0</v>
      </c>
      <c r="Q157" s="21">
        <v>0</v>
      </c>
      <c r="R157" s="21">
        <v>38054270409</v>
      </c>
      <c r="S157" s="21">
        <v>38054270409</v>
      </c>
      <c r="T157" s="21">
        <v>0</v>
      </c>
      <c r="U157" s="21">
        <v>0</v>
      </c>
      <c r="V157" s="21">
        <v>0</v>
      </c>
      <c r="W157" s="17">
        <f t="shared" si="13"/>
        <v>0</v>
      </c>
      <c r="X157" s="18">
        <f t="shared" si="14"/>
        <v>1</v>
      </c>
      <c r="Y157" s="18">
        <f t="shared" si="15"/>
        <v>1</v>
      </c>
      <c r="Z157" s="18">
        <f t="shared" si="16"/>
        <v>0</v>
      </c>
      <c r="AA157" s="18">
        <f t="shared" si="17"/>
        <v>1</v>
      </c>
    </row>
    <row r="158" spans="1:27" outlineLevel="2" x14ac:dyDescent="0.35">
      <c r="A158" s="14" t="s">
        <v>379</v>
      </c>
      <c r="B158" s="14" t="s">
        <v>280</v>
      </c>
      <c r="C158" s="14" t="s">
        <v>30</v>
      </c>
      <c r="D158" s="14" t="s">
        <v>47</v>
      </c>
      <c r="E158" s="14" t="s">
        <v>32</v>
      </c>
      <c r="F158" s="14" t="s">
        <v>104</v>
      </c>
      <c r="G158" s="14" t="s">
        <v>34</v>
      </c>
      <c r="H158" s="14" t="s">
        <v>380</v>
      </c>
      <c r="I158" s="14" t="s">
        <v>30</v>
      </c>
      <c r="J158" s="20" t="s">
        <v>48</v>
      </c>
      <c r="K158" s="21">
        <v>26694159835</v>
      </c>
      <c r="L158" s="21">
        <v>9910548563</v>
      </c>
      <c r="M158" s="21">
        <v>0</v>
      </c>
      <c r="N158" s="16">
        <f t="shared" si="12"/>
        <v>9910548563</v>
      </c>
      <c r="O158" s="21">
        <v>0</v>
      </c>
      <c r="P158" s="21">
        <v>0</v>
      </c>
      <c r="Q158" s="21">
        <v>0</v>
      </c>
      <c r="R158" s="21">
        <v>-37330748585.830002</v>
      </c>
      <c r="S158" s="21">
        <v>-37330748585.830002</v>
      </c>
      <c r="T158" s="21">
        <v>47241297148.830002</v>
      </c>
      <c r="U158" s="21">
        <v>47241297148.830002</v>
      </c>
      <c r="V158" s="21">
        <v>0</v>
      </c>
      <c r="W158" s="17">
        <f t="shared" si="13"/>
        <v>47241297148.830002</v>
      </c>
      <c r="X158" s="18">
        <f t="shared" si="14"/>
        <v>-3.766769149913705</v>
      </c>
      <c r="Y158" s="18">
        <f t="shared" si="15"/>
        <v>-3.766769149913705</v>
      </c>
      <c r="Z158" s="18">
        <f t="shared" si="16"/>
        <v>0</v>
      </c>
      <c r="AA158" s="18">
        <f t="shared" si="17"/>
        <v>-3.766769149913705</v>
      </c>
    </row>
    <row r="159" spans="1:27" outlineLevel="2" x14ac:dyDescent="0.35">
      <c r="A159" s="14" t="s">
        <v>379</v>
      </c>
      <c r="B159" s="14" t="s">
        <v>280</v>
      </c>
      <c r="C159" s="14" t="s">
        <v>30</v>
      </c>
      <c r="D159" s="14" t="s">
        <v>49</v>
      </c>
      <c r="E159" s="14" t="s">
        <v>32</v>
      </c>
      <c r="F159" s="14" t="s">
        <v>33</v>
      </c>
      <c r="G159" s="14" t="s">
        <v>34</v>
      </c>
      <c r="H159" s="14" t="s">
        <v>380</v>
      </c>
      <c r="I159" s="14" t="s">
        <v>30</v>
      </c>
      <c r="J159" s="20" t="s">
        <v>386</v>
      </c>
      <c r="K159" s="21">
        <v>0</v>
      </c>
      <c r="L159" s="21">
        <v>150000000</v>
      </c>
      <c r="M159" s="21">
        <v>0</v>
      </c>
      <c r="N159" s="16">
        <f t="shared" si="12"/>
        <v>150000000</v>
      </c>
      <c r="O159" s="21">
        <v>0</v>
      </c>
      <c r="P159" s="21">
        <v>0</v>
      </c>
      <c r="Q159" s="21">
        <v>0</v>
      </c>
      <c r="R159" s="21">
        <v>150000000</v>
      </c>
      <c r="S159" s="21">
        <v>150000000</v>
      </c>
      <c r="T159" s="21">
        <v>0</v>
      </c>
      <c r="U159" s="21">
        <v>0</v>
      </c>
      <c r="V159" s="21">
        <v>0</v>
      </c>
      <c r="W159" s="17">
        <f t="shared" si="13"/>
        <v>0</v>
      </c>
      <c r="X159" s="18">
        <f t="shared" si="14"/>
        <v>1</v>
      </c>
      <c r="Y159" s="18">
        <f t="shared" si="15"/>
        <v>1</v>
      </c>
      <c r="Z159" s="18">
        <f t="shared" si="16"/>
        <v>0</v>
      </c>
      <c r="AA159" s="18">
        <f t="shared" si="17"/>
        <v>1</v>
      </c>
    </row>
    <row r="160" spans="1:27" outlineLevel="2" x14ac:dyDescent="0.35">
      <c r="A160" s="14" t="s">
        <v>379</v>
      </c>
      <c r="B160" s="14" t="s">
        <v>280</v>
      </c>
      <c r="C160" s="14" t="s">
        <v>30</v>
      </c>
      <c r="D160" s="14" t="s">
        <v>49</v>
      </c>
      <c r="E160" s="14" t="s">
        <v>32</v>
      </c>
      <c r="F160" s="14" t="s">
        <v>104</v>
      </c>
      <c r="G160" s="14" t="s">
        <v>34</v>
      </c>
      <c r="H160" s="14" t="s">
        <v>380</v>
      </c>
      <c r="I160" s="14" t="s">
        <v>30</v>
      </c>
      <c r="J160" s="20" t="s">
        <v>50</v>
      </c>
      <c r="K160" s="21">
        <v>41474878144</v>
      </c>
      <c r="L160" s="21">
        <v>42514485334</v>
      </c>
      <c r="M160" s="21">
        <v>0</v>
      </c>
      <c r="N160" s="16">
        <f t="shared" si="12"/>
        <v>42514485334</v>
      </c>
      <c r="O160" s="21">
        <v>0</v>
      </c>
      <c r="P160" s="21">
        <v>8835570.5700000003</v>
      </c>
      <c r="Q160" s="21">
        <v>0</v>
      </c>
      <c r="R160" s="21">
        <v>42208312800.769997</v>
      </c>
      <c r="S160" s="21">
        <v>42208312800.769997</v>
      </c>
      <c r="T160" s="21">
        <v>297336962.66000003</v>
      </c>
      <c r="U160" s="21">
        <v>297336962.66000003</v>
      </c>
      <c r="V160" s="21">
        <v>0</v>
      </c>
      <c r="W160" s="17">
        <f t="shared" si="13"/>
        <v>297336962.66000003</v>
      </c>
      <c r="X160" s="18">
        <f t="shared" si="14"/>
        <v>0.99279839492764244</v>
      </c>
      <c r="Y160" s="18">
        <f t="shared" si="15"/>
        <v>0.99279839492764244</v>
      </c>
      <c r="Z160" s="18">
        <f t="shared" si="16"/>
        <v>2.0782494485318284E-4</v>
      </c>
      <c r="AA160" s="18">
        <f t="shared" si="17"/>
        <v>0.9930062198724956</v>
      </c>
    </row>
    <row r="161" spans="1:27" outlineLevel="2" x14ac:dyDescent="0.35">
      <c r="A161" s="14" t="s">
        <v>379</v>
      </c>
      <c r="B161" s="14" t="s">
        <v>280</v>
      </c>
      <c r="C161" s="14" t="s">
        <v>30</v>
      </c>
      <c r="D161" s="14" t="s">
        <v>51</v>
      </c>
      <c r="E161" s="14" t="s">
        <v>32</v>
      </c>
      <c r="F161" s="14" t="s">
        <v>33</v>
      </c>
      <c r="G161" s="14" t="s">
        <v>34</v>
      </c>
      <c r="H161" s="14" t="s">
        <v>380</v>
      </c>
      <c r="I161" s="14" t="s">
        <v>30</v>
      </c>
      <c r="J161" s="20" t="s">
        <v>387</v>
      </c>
      <c r="K161" s="21">
        <v>0</v>
      </c>
      <c r="L161" s="21">
        <v>880000000</v>
      </c>
      <c r="M161" s="21">
        <v>0</v>
      </c>
      <c r="N161" s="16">
        <f t="shared" si="12"/>
        <v>880000000</v>
      </c>
      <c r="O161" s="21">
        <v>0</v>
      </c>
      <c r="P161" s="21">
        <v>0</v>
      </c>
      <c r="Q161" s="21">
        <v>0</v>
      </c>
      <c r="R161" s="21">
        <v>880000000</v>
      </c>
      <c r="S161" s="21">
        <v>880000000</v>
      </c>
      <c r="T161" s="21">
        <v>0</v>
      </c>
      <c r="U161" s="21">
        <v>0</v>
      </c>
      <c r="V161" s="21">
        <v>0</v>
      </c>
      <c r="W161" s="17">
        <f t="shared" si="13"/>
        <v>0</v>
      </c>
      <c r="X161" s="18">
        <f t="shared" si="14"/>
        <v>1</v>
      </c>
      <c r="Y161" s="18">
        <f t="shared" si="15"/>
        <v>1</v>
      </c>
      <c r="Z161" s="18">
        <f t="shared" si="16"/>
        <v>0</v>
      </c>
      <c r="AA161" s="18">
        <f t="shared" si="17"/>
        <v>1</v>
      </c>
    </row>
    <row r="162" spans="1:27" outlineLevel="2" x14ac:dyDescent="0.35">
      <c r="A162" s="14" t="s">
        <v>379</v>
      </c>
      <c r="B162" s="14" t="s">
        <v>280</v>
      </c>
      <c r="C162" s="14" t="s">
        <v>30</v>
      </c>
      <c r="D162" s="14" t="s">
        <v>51</v>
      </c>
      <c r="E162" s="14" t="s">
        <v>32</v>
      </c>
      <c r="F162" s="14" t="s">
        <v>104</v>
      </c>
      <c r="G162" s="14" t="s">
        <v>34</v>
      </c>
      <c r="H162" s="14" t="s">
        <v>380</v>
      </c>
      <c r="I162" s="14" t="s">
        <v>30</v>
      </c>
      <c r="J162" s="20" t="s">
        <v>52</v>
      </c>
      <c r="K162" s="21">
        <v>144678833572</v>
      </c>
      <c r="L162" s="21">
        <v>138076070757</v>
      </c>
      <c r="M162" s="21">
        <v>0</v>
      </c>
      <c r="N162" s="16">
        <f t="shared" si="12"/>
        <v>138076070757</v>
      </c>
      <c r="O162" s="21">
        <v>0</v>
      </c>
      <c r="P162" s="21">
        <v>0</v>
      </c>
      <c r="Q162" s="21">
        <v>0</v>
      </c>
      <c r="R162" s="21">
        <v>125377882693.17</v>
      </c>
      <c r="S162" s="21">
        <v>125377882693.17</v>
      </c>
      <c r="T162" s="21">
        <v>12698188063.83</v>
      </c>
      <c r="U162" s="21">
        <v>12698188063.83</v>
      </c>
      <c r="V162" s="21">
        <v>0</v>
      </c>
      <c r="W162" s="17">
        <f t="shared" si="13"/>
        <v>12698188063.83</v>
      </c>
      <c r="X162" s="18">
        <f t="shared" si="14"/>
        <v>0.908034839098387</v>
      </c>
      <c r="Y162" s="18">
        <f t="shared" si="15"/>
        <v>0.908034839098387</v>
      </c>
      <c r="Z162" s="18">
        <f t="shared" si="16"/>
        <v>0</v>
      </c>
      <c r="AA162" s="18">
        <f t="shared" si="17"/>
        <v>0.908034839098387</v>
      </c>
    </row>
    <row r="163" spans="1:27" outlineLevel="2" x14ac:dyDescent="0.35">
      <c r="A163" s="14" t="s">
        <v>379</v>
      </c>
      <c r="B163" s="14" t="s">
        <v>280</v>
      </c>
      <c r="C163" s="14" t="s">
        <v>30</v>
      </c>
      <c r="D163" s="14" t="s">
        <v>53</v>
      </c>
      <c r="E163" s="14" t="s">
        <v>54</v>
      </c>
      <c r="F163" s="14" t="s">
        <v>33</v>
      </c>
      <c r="G163" s="14" t="s">
        <v>55</v>
      </c>
      <c r="H163" s="14" t="s">
        <v>380</v>
      </c>
      <c r="I163" s="14" t="s">
        <v>30</v>
      </c>
      <c r="J163" s="20" t="s">
        <v>56</v>
      </c>
      <c r="K163" s="21">
        <v>48492877340</v>
      </c>
      <c r="L163" s="21">
        <v>51940414928</v>
      </c>
      <c r="M163" s="21">
        <v>1107000000</v>
      </c>
      <c r="N163" s="16">
        <f t="shared" si="12"/>
        <v>51940414928</v>
      </c>
      <c r="O163" s="21">
        <v>0</v>
      </c>
      <c r="P163" s="21">
        <v>3561112787</v>
      </c>
      <c r="Q163" s="21">
        <v>0</v>
      </c>
      <c r="R163" s="21">
        <v>48379302141</v>
      </c>
      <c r="S163" s="21">
        <v>48379302141</v>
      </c>
      <c r="T163" s="21">
        <v>0</v>
      </c>
      <c r="U163" s="21">
        <v>0</v>
      </c>
      <c r="V163" s="21">
        <v>0</v>
      </c>
      <c r="W163" s="17">
        <f t="shared" si="13"/>
        <v>0</v>
      </c>
      <c r="X163" s="18">
        <f t="shared" si="14"/>
        <v>0.93143849944332502</v>
      </c>
      <c r="Y163" s="18">
        <f t="shared" si="15"/>
        <v>0.93143849944332502</v>
      </c>
      <c r="Z163" s="18">
        <f t="shared" si="16"/>
        <v>6.8561500556674954E-2</v>
      </c>
      <c r="AA163" s="18">
        <f t="shared" si="17"/>
        <v>1</v>
      </c>
    </row>
    <row r="164" spans="1:27" outlineLevel="2" x14ac:dyDescent="0.35">
      <c r="A164" s="14" t="s">
        <v>379</v>
      </c>
      <c r="B164" s="14" t="s">
        <v>280</v>
      </c>
      <c r="C164" s="14" t="s">
        <v>30</v>
      </c>
      <c r="D164" s="14" t="s">
        <v>57</v>
      </c>
      <c r="E164" s="14" t="s">
        <v>54</v>
      </c>
      <c r="F164" s="14" t="s">
        <v>33</v>
      </c>
      <c r="G164" s="14" t="s">
        <v>55</v>
      </c>
      <c r="H164" s="14" t="s">
        <v>380</v>
      </c>
      <c r="I164" s="14" t="s">
        <v>30</v>
      </c>
      <c r="J164" s="20" t="s">
        <v>58</v>
      </c>
      <c r="K164" s="21">
        <v>2621236614</v>
      </c>
      <c r="L164" s="21">
        <v>2879069356</v>
      </c>
      <c r="M164" s="21">
        <v>0</v>
      </c>
      <c r="N164" s="16">
        <f t="shared" si="12"/>
        <v>2879069356</v>
      </c>
      <c r="O164" s="21">
        <v>0</v>
      </c>
      <c r="P164" s="21">
        <v>263932331</v>
      </c>
      <c r="Q164" s="21">
        <v>0</v>
      </c>
      <c r="R164" s="21">
        <v>2615137025</v>
      </c>
      <c r="S164" s="21">
        <v>2615137025</v>
      </c>
      <c r="T164" s="21">
        <v>0</v>
      </c>
      <c r="U164" s="21">
        <v>0</v>
      </c>
      <c r="V164" s="21">
        <v>0</v>
      </c>
      <c r="W164" s="17">
        <f t="shared" si="13"/>
        <v>0</v>
      </c>
      <c r="X164" s="18">
        <f t="shared" si="14"/>
        <v>0.90832720634188158</v>
      </c>
      <c r="Y164" s="18">
        <f t="shared" si="15"/>
        <v>0.90832720634188158</v>
      </c>
      <c r="Z164" s="18">
        <f t="shared" si="16"/>
        <v>9.1672793658118465E-2</v>
      </c>
      <c r="AA164" s="18">
        <f t="shared" si="17"/>
        <v>1</v>
      </c>
    </row>
    <row r="165" spans="1:27" outlineLevel="2" x14ac:dyDescent="0.35">
      <c r="A165" s="14" t="s">
        <v>379</v>
      </c>
      <c r="B165" s="14" t="s">
        <v>280</v>
      </c>
      <c r="C165" s="14" t="s">
        <v>30</v>
      </c>
      <c r="D165" s="14" t="s">
        <v>59</v>
      </c>
      <c r="E165" s="14" t="s">
        <v>54</v>
      </c>
      <c r="F165" s="14" t="s">
        <v>33</v>
      </c>
      <c r="G165" s="14" t="s">
        <v>55</v>
      </c>
      <c r="H165" s="14" t="s">
        <v>380</v>
      </c>
      <c r="I165" s="14" t="s">
        <v>30</v>
      </c>
      <c r="J165" s="20" t="s">
        <v>60</v>
      </c>
      <c r="K165" s="21">
        <v>3355329977</v>
      </c>
      <c r="L165" s="21">
        <v>2035686827</v>
      </c>
      <c r="M165" s="21">
        <v>0</v>
      </c>
      <c r="N165" s="16">
        <f t="shared" si="12"/>
        <v>2035686827</v>
      </c>
      <c r="O165" s="21">
        <v>0</v>
      </c>
      <c r="P165" s="21">
        <v>259102995</v>
      </c>
      <c r="Q165" s="21">
        <v>0</v>
      </c>
      <c r="R165" s="21">
        <v>1776583832</v>
      </c>
      <c r="S165" s="21">
        <v>1776583832</v>
      </c>
      <c r="T165" s="21">
        <v>0</v>
      </c>
      <c r="U165" s="21">
        <v>0</v>
      </c>
      <c r="V165" s="21">
        <v>0</v>
      </c>
      <c r="W165" s="17">
        <f t="shared" si="13"/>
        <v>0</v>
      </c>
      <c r="X165" s="18">
        <f t="shared" si="14"/>
        <v>0.87271961896917061</v>
      </c>
      <c r="Y165" s="18">
        <f t="shared" si="15"/>
        <v>0.87271961896917061</v>
      </c>
      <c r="Z165" s="18">
        <f t="shared" si="16"/>
        <v>0.12728038103082936</v>
      </c>
      <c r="AA165" s="18">
        <f t="shared" si="17"/>
        <v>1</v>
      </c>
    </row>
    <row r="166" spans="1:27" outlineLevel="2" x14ac:dyDescent="0.35">
      <c r="A166" s="14" t="s">
        <v>379</v>
      </c>
      <c r="B166" s="14" t="s">
        <v>280</v>
      </c>
      <c r="C166" s="14" t="s">
        <v>30</v>
      </c>
      <c r="D166" s="14" t="s">
        <v>61</v>
      </c>
      <c r="E166" s="14" t="s">
        <v>54</v>
      </c>
      <c r="F166" s="14" t="s">
        <v>33</v>
      </c>
      <c r="G166" s="14" t="s">
        <v>55</v>
      </c>
      <c r="H166" s="14" t="s">
        <v>380</v>
      </c>
      <c r="I166" s="14" t="s">
        <v>30</v>
      </c>
      <c r="J166" s="20" t="s">
        <v>62</v>
      </c>
      <c r="K166" s="21">
        <v>15727419678</v>
      </c>
      <c r="L166" s="21">
        <v>17166580283</v>
      </c>
      <c r="M166" s="21">
        <v>0</v>
      </c>
      <c r="N166" s="16">
        <f t="shared" si="12"/>
        <v>17166580283</v>
      </c>
      <c r="O166" s="21">
        <v>0</v>
      </c>
      <c r="P166" s="21">
        <v>1486000067</v>
      </c>
      <c r="Q166" s="21">
        <v>0</v>
      </c>
      <c r="R166" s="21">
        <v>15680580216</v>
      </c>
      <c r="S166" s="21">
        <v>15680580216</v>
      </c>
      <c r="T166" s="21">
        <v>0</v>
      </c>
      <c r="U166" s="21">
        <v>0</v>
      </c>
      <c r="V166" s="21">
        <v>0</v>
      </c>
      <c r="W166" s="17">
        <f t="shared" si="13"/>
        <v>0</v>
      </c>
      <c r="X166" s="18">
        <f t="shared" si="14"/>
        <v>0.9134364537081634</v>
      </c>
      <c r="Y166" s="18">
        <f t="shared" si="15"/>
        <v>0.9134364537081634</v>
      </c>
      <c r="Z166" s="18">
        <f t="shared" si="16"/>
        <v>8.6563546291836602E-2</v>
      </c>
      <c r="AA166" s="18">
        <f t="shared" si="17"/>
        <v>1</v>
      </c>
    </row>
    <row r="167" spans="1:27" outlineLevel="2" x14ac:dyDescent="0.35">
      <c r="A167" s="14" t="s">
        <v>379</v>
      </c>
      <c r="B167" s="14" t="s">
        <v>280</v>
      </c>
      <c r="C167" s="14" t="s">
        <v>30</v>
      </c>
      <c r="D167" s="14" t="s">
        <v>63</v>
      </c>
      <c r="E167" s="14" t="s">
        <v>54</v>
      </c>
      <c r="F167" s="14" t="s">
        <v>33</v>
      </c>
      <c r="G167" s="14" t="s">
        <v>55</v>
      </c>
      <c r="H167" s="14" t="s">
        <v>380</v>
      </c>
      <c r="I167" s="14" t="s">
        <v>30</v>
      </c>
      <c r="J167" s="20" t="s">
        <v>64</v>
      </c>
      <c r="K167" s="21">
        <v>7863709839</v>
      </c>
      <c r="L167" s="21">
        <v>8643678904</v>
      </c>
      <c r="M167" s="21">
        <v>0</v>
      </c>
      <c r="N167" s="16">
        <f t="shared" si="12"/>
        <v>8643678904</v>
      </c>
      <c r="O167" s="21">
        <v>0</v>
      </c>
      <c r="P167" s="21">
        <v>796659081</v>
      </c>
      <c r="Q167" s="21">
        <v>0</v>
      </c>
      <c r="R167" s="21">
        <v>7847019823</v>
      </c>
      <c r="S167" s="21">
        <v>7847019823</v>
      </c>
      <c r="T167" s="21">
        <v>0</v>
      </c>
      <c r="U167" s="21">
        <v>0</v>
      </c>
      <c r="V167" s="21">
        <v>0</v>
      </c>
      <c r="W167" s="17">
        <f t="shared" si="13"/>
        <v>0</v>
      </c>
      <c r="X167" s="18">
        <f t="shared" si="14"/>
        <v>0.90783333232897701</v>
      </c>
      <c r="Y167" s="18">
        <f t="shared" si="15"/>
        <v>0.90783333232897701</v>
      </c>
      <c r="Z167" s="18">
        <f t="shared" si="16"/>
        <v>9.2166667671022967E-2</v>
      </c>
      <c r="AA167" s="18">
        <f t="shared" si="17"/>
        <v>1</v>
      </c>
    </row>
    <row r="168" spans="1:27" outlineLevel="2" x14ac:dyDescent="0.35">
      <c r="A168" s="14" t="s">
        <v>379</v>
      </c>
      <c r="B168" s="14" t="s">
        <v>280</v>
      </c>
      <c r="C168" s="14" t="s">
        <v>30</v>
      </c>
      <c r="D168" s="14" t="s">
        <v>65</v>
      </c>
      <c r="E168" s="14" t="s">
        <v>54</v>
      </c>
      <c r="F168" s="14" t="s">
        <v>33</v>
      </c>
      <c r="G168" s="14" t="s">
        <v>55</v>
      </c>
      <c r="H168" s="14" t="s">
        <v>380</v>
      </c>
      <c r="I168" s="14" t="s">
        <v>30</v>
      </c>
      <c r="J168" s="20" t="s">
        <v>66</v>
      </c>
      <c r="K168" s="21">
        <v>26561742245</v>
      </c>
      <c r="L168" s="21">
        <v>29037941388.48</v>
      </c>
      <c r="M168" s="21">
        <v>0</v>
      </c>
      <c r="N168" s="16">
        <f t="shared" si="12"/>
        <v>29037941388.48</v>
      </c>
      <c r="O168" s="21">
        <v>0</v>
      </c>
      <c r="P168" s="21">
        <v>0</v>
      </c>
      <c r="Q168" s="21">
        <v>0</v>
      </c>
      <c r="R168" s="21">
        <v>26561742245</v>
      </c>
      <c r="S168" s="21">
        <v>26561742245</v>
      </c>
      <c r="T168" s="21">
        <v>2476199143.48</v>
      </c>
      <c r="U168" s="21">
        <v>2476199143.48</v>
      </c>
      <c r="V168" s="21">
        <v>0</v>
      </c>
      <c r="W168" s="17">
        <f t="shared" si="13"/>
        <v>2476199143.48</v>
      </c>
      <c r="X168" s="18">
        <f t="shared" si="14"/>
        <v>0.91472538943609949</v>
      </c>
      <c r="Y168" s="18">
        <f t="shared" si="15"/>
        <v>0.91472538943609949</v>
      </c>
      <c r="Z168" s="18">
        <f t="shared" si="16"/>
        <v>0</v>
      </c>
      <c r="AA168" s="18">
        <f t="shared" si="17"/>
        <v>0.91472538943609949</v>
      </c>
    </row>
    <row r="169" spans="1:27" outlineLevel="2" x14ac:dyDescent="0.35">
      <c r="A169" s="14" t="s">
        <v>379</v>
      </c>
      <c r="B169" s="14" t="s">
        <v>281</v>
      </c>
      <c r="C169" s="14" t="s">
        <v>30</v>
      </c>
      <c r="D169" s="14" t="s">
        <v>31</v>
      </c>
      <c r="E169" s="14" t="s">
        <v>32</v>
      </c>
      <c r="F169" s="14" t="s">
        <v>33</v>
      </c>
      <c r="G169" s="14" t="s">
        <v>34</v>
      </c>
      <c r="H169" s="14" t="s">
        <v>394</v>
      </c>
      <c r="I169" s="14" t="s">
        <v>30</v>
      </c>
      <c r="J169" s="20" t="s">
        <v>395</v>
      </c>
      <c r="K169" s="21">
        <v>0</v>
      </c>
      <c r="L169" s="21">
        <v>2800000000</v>
      </c>
      <c r="M169" s="21">
        <v>0</v>
      </c>
      <c r="N169" s="16">
        <f t="shared" si="12"/>
        <v>2800000000</v>
      </c>
      <c r="O169" s="21">
        <v>0</v>
      </c>
      <c r="P169" s="21">
        <v>0</v>
      </c>
      <c r="Q169" s="21">
        <v>0</v>
      </c>
      <c r="R169" s="21">
        <v>2800000000</v>
      </c>
      <c r="S169" s="21">
        <v>2800000000</v>
      </c>
      <c r="T169" s="21">
        <v>0</v>
      </c>
      <c r="U169" s="21">
        <v>0</v>
      </c>
      <c r="V169" s="21">
        <v>0</v>
      </c>
      <c r="W169" s="17">
        <f t="shared" si="13"/>
        <v>0</v>
      </c>
      <c r="X169" s="18">
        <f t="shared" si="14"/>
        <v>1</v>
      </c>
      <c r="Y169" s="18">
        <f t="shared" si="15"/>
        <v>1</v>
      </c>
      <c r="Z169" s="18">
        <f t="shared" si="16"/>
        <v>0</v>
      </c>
      <c r="AA169" s="18">
        <f t="shared" si="17"/>
        <v>1</v>
      </c>
    </row>
    <row r="170" spans="1:27" outlineLevel="2" x14ac:dyDescent="0.35">
      <c r="A170" s="14" t="s">
        <v>379</v>
      </c>
      <c r="B170" s="14" t="s">
        <v>281</v>
      </c>
      <c r="C170" s="14" t="s">
        <v>30</v>
      </c>
      <c r="D170" s="14" t="s">
        <v>31</v>
      </c>
      <c r="E170" s="14" t="s">
        <v>32</v>
      </c>
      <c r="F170" s="14" t="s">
        <v>104</v>
      </c>
      <c r="G170" s="14" t="s">
        <v>34</v>
      </c>
      <c r="H170" s="14" t="s">
        <v>394</v>
      </c>
      <c r="I170" s="14" t="s">
        <v>30</v>
      </c>
      <c r="J170" s="20" t="s">
        <v>36</v>
      </c>
      <c r="K170" s="21">
        <v>140409710506</v>
      </c>
      <c r="L170" s="21">
        <v>147886396942</v>
      </c>
      <c r="M170" s="21">
        <v>0</v>
      </c>
      <c r="N170" s="16">
        <f t="shared" si="12"/>
        <v>147886396942</v>
      </c>
      <c r="O170" s="21">
        <v>0</v>
      </c>
      <c r="P170" s="21">
        <v>0</v>
      </c>
      <c r="Q170" s="21">
        <v>0</v>
      </c>
      <c r="R170" s="21">
        <v>134618998473.94</v>
      </c>
      <c r="S170" s="21">
        <v>134618998473.94</v>
      </c>
      <c r="T170" s="21">
        <v>13267398468.059999</v>
      </c>
      <c r="U170" s="21">
        <v>13267398468.059999</v>
      </c>
      <c r="V170" s="21">
        <v>0</v>
      </c>
      <c r="W170" s="17">
        <f t="shared" si="13"/>
        <v>13267398468.059999</v>
      </c>
      <c r="X170" s="18">
        <f t="shared" si="14"/>
        <v>0.91028655277020931</v>
      </c>
      <c r="Y170" s="18">
        <f t="shared" si="15"/>
        <v>0.91028655277020931</v>
      </c>
      <c r="Z170" s="18">
        <f t="shared" si="16"/>
        <v>0</v>
      </c>
      <c r="AA170" s="18">
        <f t="shared" si="17"/>
        <v>0.91028655277020931</v>
      </c>
    </row>
    <row r="171" spans="1:27" outlineLevel="2" x14ac:dyDescent="0.35">
      <c r="A171" s="14" t="s">
        <v>379</v>
      </c>
      <c r="B171" s="14" t="s">
        <v>281</v>
      </c>
      <c r="C171" s="14" t="s">
        <v>30</v>
      </c>
      <c r="D171" s="14" t="s">
        <v>37</v>
      </c>
      <c r="E171" s="14" t="s">
        <v>32</v>
      </c>
      <c r="F171" s="14" t="s">
        <v>104</v>
      </c>
      <c r="G171" s="14" t="s">
        <v>34</v>
      </c>
      <c r="H171" s="14" t="s">
        <v>394</v>
      </c>
      <c r="I171" s="14" t="s">
        <v>30</v>
      </c>
      <c r="J171" s="20" t="s">
        <v>38</v>
      </c>
      <c r="K171" s="21">
        <v>9256144195</v>
      </c>
      <c r="L171" s="21">
        <v>13155864233</v>
      </c>
      <c r="M171" s="21">
        <v>0</v>
      </c>
      <c r="N171" s="16">
        <f t="shared" si="12"/>
        <v>13155864233</v>
      </c>
      <c r="O171" s="21">
        <v>0</v>
      </c>
      <c r="P171" s="21">
        <v>0</v>
      </c>
      <c r="Q171" s="21">
        <v>0</v>
      </c>
      <c r="R171" s="21">
        <v>11508232320.49</v>
      </c>
      <c r="S171" s="21">
        <v>11508232320.49</v>
      </c>
      <c r="T171" s="21">
        <v>1647631912.51</v>
      </c>
      <c r="U171" s="21">
        <v>1647631912.51</v>
      </c>
      <c r="V171" s="21">
        <v>0</v>
      </c>
      <c r="W171" s="17">
        <f t="shared" si="13"/>
        <v>1647631912.51</v>
      </c>
      <c r="X171" s="18">
        <f t="shared" si="14"/>
        <v>0.87476064792633679</v>
      </c>
      <c r="Y171" s="18">
        <f t="shared" si="15"/>
        <v>0.87476064792633679</v>
      </c>
      <c r="Z171" s="18">
        <f t="shared" si="16"/>
        <v>0</v>
      </c>
      <c r="AA171" s="18">
        <f t="shared" si="17"/>
        <v>0.87476064792633679</v>
      </c>
    </row>
    <row r="172" spans="1:27" outlineLevel="2" x14ac:dyDescent="0.35">
      <c r="A172" s="14" t="s">
        <v>379</v>
      </c>
      <c r="B172" s="14" t="s">
        <v>281</v>
      </c>
      <c r="C172" s="14" t="s">
        <v>30</v>
      </c>
      <c r="D172" s="14" t="s">
        <v>381</v>
      </c>
      <c r="E172" s="14" t="s">
        <v>32</v>
      </c>
      <c r="F172" s="14" t="s">
        <v>104</v>
      </c>
      <c r="G172" s="14" t="s">
        <v>34</v>
      </c>
      <c r="H172" s="14" t="s">
        <v>394</v>
      </c>
      <c r="I172" s="14" t="s">
        <v>30</v>
      </c>
      <c r="J172" s="20" t="s">
        <v>382</v>
      </c>
      <c r="K172" s="21">
        <v>126669420</v>
      </c>
      <c r="L172" s="21">
        <v>109169420</v>
      </c>
      <c r="M172" s="21">
        <v>0</v>
      </c>
      <c r="N172" s="16">
        <f t="shared" si="12"/>
        <v>109169420</v>
      </c>
      <c r="O172" s="21">
        <v>0</v>
      </c>
      <c r="P172" s="21">
        <v>0</v>
      </c>
      <c r="Q172" s="21">
        <v>0</v>
      </c>
      <c r="R172" s="21">
        <v>96314507.299999997</v>
      </c>
      <c r="S172" s="21">
        <v>96314507.299999997</v>
      </c>
      <c r="T172" s="21">
        <v>12854912.699999999</v>
      </c>
      <c r="U172" s="21">
        <v>12854912.699999999</v>
      </c>
      <c r="V172" s="21">
        <v>0</v>
      </c>
      <c r="W172" s="17">
        <f t="shared" si="13"/>
        <v>12854912.699999999</v>
      </c>
      <c r="X172" s="18">
        <f t="shared" si="14"/>
        <v>0.88224804436993431</v>
      </c>
      <c r="Y172" s="18">
        <f t="shared" si="15"/>
        <v>0.88224804436993431</v>
      </c>
      <c r="Z172" s="18">
        <f t="shared" si="16"/>
        <v>0</v>
      </c>
      <c r="AA172" s="18">
        <f t="shared" si="17"/>
        <v>0.88224804436993431</v>
      </c>
    </row>
    <row r="173" spans="1:27" outlineLevel="2" x14ac:dyDescent="0.35">
      <c r="A173" s="14" t="s">
        <v>379</v>
      </c>
      <c r="B173" s="14" t="s">
        <v>281</v>
      </c>
      <c r="C173" s="14" t="s">
        <v>30</v>
      </c>
      <c r="D173" s="14" t="s">
        <v>383</v>
      </c>
      <c r="E173" s="14" t="s">
        <v>32</v>
      </c>
      <c r="F173" s="14" t="s">
        <v>104</v>
      </c>
      <c r="G173" s="14" t="s">
        <v>34</v>
      </c>
      <c r="H173" s="14" t="s">
        <v>394</v>
      </c>
      <c r="I173" s="14" t="s">
        <v>30</v>
      </c>
      <c r="J173" s="20" t="s">
        <v>384</v>
      </c>
      <c r="K173" s="21">
        <v>103145405</v>
      </c>
      <c r="L173" s="21">
        <v>115402680</v>
      </c>
      <c r="M173" s="21">
        <v>0</v>
      </c>
      <c r="N173" s="16">
        <f t="shared" si="12"/>
        <v>115402680</v>
      </c>
      <c r="O173" s="21">
        <v>0</v>
      </c>
      <c r="P173" s="21">
        <v>44993048.100000001</v>
      </c>
      <c r="Q173" s="21">
        <v>0</v>
      </c>
      <c r="R173" s="21">
        <v>70409631.900000006</v>
      </c>
      <c r="S173" s="21">
        <v>70409631.900000006</v>
      </c>
      <c r="T173" s="21">
        <v>0</v>
      </c>
      <c r="U173" s="21">
        <v>0</v>
      </c>
      <c r="V173" s="21">
        <v>0</v>
      </c>
      <c r="W173" s="17">
        <f t="shared" si="13"/>
        <v>0</v>
      </c>
      <c r="X173" s="18">
        <f t="shared" si="14"/>
        <v>0.6101212892109612</v>
      </c>
      <c r="Y173" s="18">
        <f t="shared" si="15"/>
        <v>0.6101212892109612</v>
      </c>
      <c r="Z173" s="18">
        <f t="shared" si="16"/>
        <v>0.38987871078903891</v>
      </c>
      <c r="AA173" s="18">
        <f t="shared" si="17"/>
        <v>1</v>
      </c>
    </row>
    <row r="174" spans="1:27" outlineLevel="2" x14ac:dyDescent="0.35">
      <c r="A174" s="14" t="s">
        <v>379</v>
      </c>
      <c r="B174" s="14" t="s">
        <v>281</v>
      </c>
      <c r="C174" s="14" t="s">
        <v>30</v>
      </c>
      <c r="D174" s="14" t="s">
        <v>43</v>
      </c>
      <c r="E174" s="14" t="s">
        <v>32</v>
      </c>
      <c r="F174" s="14" t="s">
        <v>33</v>
      </c>
      <c r="G174" s="14" t="s">
        <v>34</v>
      </c>
      <c r="H174" s="14" t="s">
        <v>394</v>
      </c>
      <c r="I174" s="14" t="s">
        <v>30</v>
      </c>
      <c r="J174" s="20" t="s">
        <v>396</v>
      </c>
      <c r="K174" s="21">
        <v>0</v>
      </c>
      <c r="L174" s="21">
        <v>80000000</v>
      </c>
      <c r="M174" s="21">
        <v>0</v>
      </c>
      <c r="N174" s="16">
        <f t="shared" si="12"/>
        <v>80000000</v>
      </c>
      <c r="O174" s="21">
        <v>0</v>
      </c>
      <c r="P174" s="21">
        <v>0</v>
      </c>
      <c r="Q174" s="21">
        <v>0</v>
      </c>
      <c r="R174" s="21">
        <v>80000000</v>
      </c>
      <c r="S174" s="21">
        <v>80000000</v>
      </c>
      <c r="T174" s="21">
        <v>0</v>
      </c>
      <c r="U174" s="21">
        <v>0</v>
      </c>
      <c r="V174" s="21">
        <v>0</v>
      </c>
      <c r="W174" s="17">
        <f t="shared" si="13"/>
        <v>0</v>
      </c>
      <c r="X174" s="18">
        <f t="shared" si="14"/>
        <v>1</v>
      </c>
      <c r="Y174" s="18">
        <f t="shared" si="15"/>
        <v>1</v>
      </c>
      <c r="Z174" s="18">
        <f t="shared" si="16"/>
        <v>0</v>
      </c>
      <c r="AA174" s="18">
        <f t="shared" si="17"/>
        <v>1</v>
      </c>
    </row>
    <row r="175" spans="1:27" outlineLevel="2" x14ac:dyDescent="0.35">
      <c r="A175" s="14" t="s">
        <v>379</v>
      </c>
      <c r="B175" s="14" t="s">
        <v>281</v>
      </c>
      <c r="C175" s="14" t="s">
        <v>30</v>
      </c>
      <c r="D175" s="14" t="s">
        <v>43</v>
      </c>
      <c r="E175" s="14" t="s">
        <v>32</v>
      </c>
      <c r="F175" s="14" t="s">
        <v>104</v>
      </c>
      <c r="G175" s="14" t="s">
        <v>34</v>
      </c>
      <c r="H175" s="14" t="s">
        <v>394</v>
      </c>
      <c r="I175" s="14" t="s">
        <v>30</v>
      </c>
      <c r="J175" s="20" t="s">
        <v>44</v>
      </c>
      <c r="K175" s="21">
        <v>41571674734</v>
      </c>
      <c r="L175" s="21">
        <v>40799299665</v>
      </c>
      <c r="M175" s="21">
        <v>0</v>
      </c>
      <c r="N175" s="16">
        <f t="shared" si="12"/>
        <v>40799299665</v>
      </c>
      <c r="O175" s="21">
        <v>0</v>
      </c>
      <c r="P175" s="21">
        <v>0</v>
      </c>
      <c r="Q175" s="21">
        <v>0</v>
      </c>
      <c r="R175" s="21">
        <v>37116469596.330002</v>
      </c>
      <c r="S175" s="21">
        <v>37116469596.330002</v>
      </c>
      <c r="T175" s="21">
        <v>3682830068.6700001</v>
      </c>
      <c r="U175" s="21">
        <v>3682830068.6700001</v>
      </c>
      <c r="V175" s="21">
        <v>0</v>
      </c>
      <c r="W175" s="17">
        <f t="shared" si="13"/>
        <v>3682830068.6700001</v>
      </c>
      <c r="X175" s="18">
        <f t="shared" si="14"/>
        <v>0.90973300770088117</v>
      </c>
      <c r="Y175" s="18">
        <f t="shared" si="15"/>
        <v>0.90973300770088117</v>
      </c>
      <c r="Z175" s="18">
        <f t="shared" si="16"/>
        <v>0</v>
      </c>
      <c r="AA175" s="18">
        <f t="shared" si="17"/>
        <v>0.90973300770088117</v>
      </c>
    </row>
    <row r="176" spans="1:27" outlineLevel="2" x14ac:dyDescent="0.35">
      <c r="A176" s="14" t="s">
        <v>379</v>
      </c>
      <c r="B176" s="14" t="s">
        <v>281</v>
      </c>
      <c r="C176" s="14" t="s">
        <v>30</v>
      </c>
      <c r="D176" s="14" t="s">
        <v>45</v>
      </c>
      <c r="E176" s="14" t="s">
        <v>32</v>
      </c>
      <c r="F176" s="14" t="s">
        <v>104</v>
      </c>
      <c r="G176" s="14" t="s">
        <v>34</v>
      </c>
      <c r="H176" s="14" t="s">
        <v>394</v>
      </c>
      <c r="I176" s="14" t="s">
        <v>30</v>
      </c>
      <c r="J176" s="20" t="s">
        <v>46</v>
      </c>
      <c r="K176" s="21">
        <v>7361175621</v>
      </c>
      <c r="L176" s="21">
        <v>6954064418</v>
      </c>
      <c r="M176" s="21">
        <v>0</v>
      </c>
      <c r="N176" s="16">
        <f t="shared" si="12"/>
        <v>6954064418</v>
      </c>
      <c r="O176" s="21">
        <v>0</v>
      </c>
      <c r="P176" s="21">
        <v>0</v>
      </c>
      <c r="Q176" s="21">
        <v>0</v>
      </c>
      <c r="R176" s="21">
        <v>6363646669.7700005</v>
      </c>
      <c r="S176" s="21">
        <v>6363646669.7700005</v>
      </c>
      <c r="T176" s="21">
        <v>590417748.23000002</v>
      </c>
      <c r="U176" s="21">
        <v>590417748.23000002</v>
      </c>
      <c r="V176" s="21">
        <v>0</v>
      </c>
      <c r="W176" s="17">
        <f t="shared" si="13"/>
        <v>590417748.23000002</v>
      </c>
      <c r="X176" s="18">
        <f t="shared" si="14"/>
        <v>0.91509745772533346</v>
      </c>
      <c r="Y176" s="18">
        <f t="shared" si="15"/>
        <v>0.91509745772533346</v>
      </c>
      <c r="Z176" s="18">
        <f t="shared" si="16"/>
        <v>0</v>
      </c>
      <c r="AA176" s="18">
        <f t="shared" si="17"/>
        <v>0.91509745772533346</v>
      </c>
    </row>
    <row r="177" spans="1:27" outlineLevel="2" x14ac:dyDescent="0.35">
      <c r="A177" s="14" t="s">
        <v>379</v>
      </c>
      <c r="B177" s="14" t="s">
        <v>281</v>
      </c>
      <c r="C177" s="14" t="s">
        <v>30</v>
      </c>
      <c r="D177" s="14" t="s">
        <v>47</v>
      </c>
      <c r="E177" s="14" t="s">
        <v>32</v>
      </c>
      <c r="F177" s="14" t="s">
        <v>33</v>
      </c>
      <c r="G177" s="14" t="s">
        <v>34</v>
      </c>
      <c r="H177" s="14" t="s">
        <v>394</v>
      </c>
      <c r="I177" s="14" t="s">
        <v>30</v>
      </c>
      <c r="J177" s="20" t="s">
        <v>385</v>
      </c>
      <c r="K177" s="21">
        <v>0</v>
      </c>
      <c r="L177" s="21">
        <v>20709701345</v>
      </c>
      <c r="M177" s="21">
        <v>0</v>
      </c>
      <c r="N177" s="16">
        <f t="shared" si="12"/>
        <v>20709701345</v>
      </c>
      <c r="O177" s="21">
        <v>0</v>
      </c>
      <c r="P177" s="21">
        <v>0</v>
      </c>
      <c r="Q177" s="21">
        <v>0</v>
      </c>
      <c r="R177" s="21">
        <v>20709701345</v>
      </c>
      <c r="S177" s="21">
        <v>20709701345</v>
      </c>
      <c r="T177" s="21">
        <v>0</v>
      </c>
      <c r="U177" s="21">
        <v>0</v>
      </c>
      <c r="V177" s="21">
        <v>0</v>
      </c>
      <c r="W177" s="17">
        <f t="shared" si="13"/>
        <v>0</v>
      </c>
      <c r="X177" s="18">
        <f t="shared" si="14"/>
        <v>1</v>
      </c>
      <c r="Y177" s="18">
        <f t="shared" si="15"/>
        <v>1</v>
      </c>
      <c r="Z177" s="18">
        <f t="shared" si="16"/>
        <v>0</v>
      </c>
      <c r="AA177" s="18">
        <f t="shared" si="17"/>
        <v>1</v>
      </c>
    </row>
    <row r="178" spans="1:27" outlineLevel="2" x14ac:dyDescent="0.35">
      <c r="A178" s="14" t="s">
        <v>379</v>
      </c>
      <c r="B178" s="14" t="s">
        <v>281</v>
      </c>
      <c r="C178" s="14" t="s">
        <v>30</v>
      </c>
      <c r="D178" s="14" t="s">
        <v>47</v>
      </c>
      <c r="E178" s="14" t="s">
        <v>32</v>
      </c>
      <c r="F178" s="14" t="s">
        <v>104</v>
      </c>
      <c r="G178" s="14" t="s">
        <v>34</v>
      </c>
      <c r="H178" s="14" t="s">
        <v>394</v>
      </c>
      <c r="I178" s="14" t="s">
        <v>30</v>
      </c>
      <c r="J178" s="20" t="s">
        <v>48</v>
      </c>
      <c r="K178" s="21">
        <v>22332131440</v>
      </c>
      <c r="L178" s="21">
        <v>3056546174.9499998</v>
      </c>
      <c r="M178" s="21">
        <v>0</v>
      </c>
      <c r="N178" s="16">
        <f t="shared" si="12"/>
        <v>3056546174.9499998</v>
      </c>
      <c r="O178" s="21">
        <v>0</v>
      </c>
      <c r="P178" s="21">
        <v>0</v>
      </c>
      <c r="Q178" s="21">
        <v>0</v>
      </c>
      <c r="R178" s="21">
        <v>-20217457067.939999</v>
      </c>
      <c r="S178" s="21">
        <v>-20217457067.939999</v>
      </c>
      <c r="T178" s="21">
        <v>23274003242.889999</v>
      </c>
      <c r="U178" s="21">
        <v>23274003242.889999</v>
      </c>
      <c r="V178" s="21">
        <v>0</v>
      </c>
      <c r="W178" s="17">
        <f t="shared" si="13"/>
        <v>23274003242.889999</v>
      </c>
      <c r="X178" s="18">
        <f t="shared" si="14"/>
        <v>-6.614477881483575</v>
      </c>
      <c r="Y178" s="18">
        <f t="shared" si="15"/>
        <v>-6.614477881483575</v>
      </c>
      <c r="Z178" s="18">
        <f t="shared" si="16"/>
        <v>0</v>
      </c>
      <c r="AA178" s="18">
        <f t="shared" si="17"/>
        <v>-6.614477881483575</v>
      </c>
    </row>
    <row r="179" spans="1:27" outlineLevel="2" x14ac:dyDescent="0.35">
      <c r="A179" s="14" t="s">
        <v>379</v>
      </c>
      <c r="B179" s="14" t="s">
        <v>281</v>
      </c>
      <c r="C179" s="14" t="s">
        <v>30</v>
      </c>
      <c r="D179" s="14" t="s">
        <v>49</v>
      </c>
      <c r="E179" s="14" t="s">
        <v>32</v>
      </c>
      <c r="F179" s="14" t="s">
        <v>33</v>
      </c>
      <c r="G179" s="14" t="s">
        <v>34</v>
      </c>
      <c r="H179" s="14" t="s">
        <v>394</v>
      </c>
      <c r="I179" s="14" t="s">
        <v>30</v>
      </c>
      <c r="J179" s="20" t="s">
        <v>386</v>
      </c>
      <c r="K179" s="21">
        <v>0</v>
      </c>
      <c r="L179" s="21">
        <v>20000000</v>
      </c>
      <c r="M179" s="21">
        <v>0</v>
      </c>
      <c r="N179" s="16">
        <f t="shared" si="12"/>
        <v>20000000</v>
      </c>
      <c r="O179" s="21">
        <v>0</v>
      </c>
      <c r="P179" s="21">
        <v>0</v>
      </c>
      <c r="Q179" s="21">
        <v>0</v>
      </c>
      <c r="R179" s="21">
        <v>20000000</v>
      </c>
      <c r="S179" s="21">
        <v>20000000</v>
      </c>
      <c r="T179" s="21">
        <v>0</v>
      </c>
      <c r="U179" s="21">
        <v>0</v>
      </c>
      <c r="V179" s="21">
        <v>0</v>
      </c>
      <c r="W179" s="17">
        <f t="shared" si="13"/>
        <v>0</v>
      </c>
      <c r="X179" s="18">
        <f t="shared" si="14"/>
        <v>1</v>
      </c>
      <c r="Y179" s="18">
        <f t="shared" si="15"/>
        <v>1</v>
      </c>
      <c r="Z179" s="18">
        <f t="shared" si="16"/>
        <v>0</v>
      </c>
      <c r="AA179" s="18">
        <f t="shared" si="17"/>
        <v>1</v>
      </c>
    </row>
    <row r="180" spans="1:27" outlineLevel="2" x14ac:dyDescent="0.35">
      <c r="A180" s="14" t="s">
        <v>379</v>
      </c>
      <c r="B180" s="14" t="s">
        <v>281</v>
      </c>
      <c r="C180" s="14" t="s">
        <v>30</v>
      </c>
      <c r="D180" s="14" t="s">
        <v>49</v>
      </c>
      <c r="E180" s="14" t="s">
        <v>32</v>
      </c>
      <c r="F180" s="14" t="s">
        <v>104</v>
      </c>
      <c r="G180" s="14" t="s">
        <v>34</v>
      </c>
      <c r="H180" s="14" t="s">
        <v>394</v>
      </c>
      <c r="I180" s="14" t="s">
        <v>30</v>
      </c>
      <c r="J180" s="20" t="s">
        <v>50</v>
      </c>
      <c r="K180" s="21">
        <v>19863067069</v>
      </c>
      <c r="L180" s="21">
        <v>20935228143</v>
      </c>
      <c r="M180" s="21">
        <v>0</v>
      </c>
      <c r="N180" s="16">
        <f t="shared" si="12"/>
        <v>20935228143</v>
      </c>
      <c r="O180" s="21">
        <v>0</v>
      </c>
      <c r="P180" s="21">
        <v>3663083.14</v>
      </c>
      <c r="Q180" s="21">
        <v>0</v>
      </c>
      <c r="R180" s="21">
        <v>20853187877.900002</v>
      </c>
      <c r="S180" s="21">
        <v>20853187877.900002</v>
      </c>
      <c r="T180" s="21">
        <v>78377181.959999993</v>
      </c>
      <c r="U180" s="21">
        <v>78377181.959999993</v>
      </c>
      <c r="V180" s="21">
        <v>0</v>
      </c>
      <c r="W180" s="17">
        <f t="shared" si="13"/>
        <v>78377181.959999993</v>
      </c>
      <c r="X180" s="18">
        <f t="shared" si="14"/>
        <v>0.99608123376828683</v>
      </c>
      <c r="Y180" s="18">
        <f t="shared" si="15"/>
        <v>0.99608123376828683</v>
      </c>
      <c r="Z180" s="18">
        <f t="shared" si="16"/>
        <v>1.7497221023716456E-4</v>
      </c>
      <c r="AA180" s="18">
        <f t="shared" si="17"/>
        <v>0.99625620597852405</v>
      </c>
    </row>
    <row r="181" spans="1:27" outlineLevel="2" x14ac:dyDescent="0.35">
      <c r="A181" s="14" t="s">
        <v>379</v>
      </c>
      <c r="B181" s="14" t="s">
        <v>281</v>
      </c>
      <c r="C181" s="14" t="s">
        <v>30</v>
      </c>
      <c r="D181" s="14" t="s">
        <v>51</v>
      </c>
      <c r="E181" s="14" t="s">
        <v>32</v>
      </c>
      <c r="F181" s="14" t="s">
        <v>33</v>
      </c>
      <c r="G181" s="14" t="s">
        <v>34</v>
      </c>
      <c r="H181" s="14" t="s">
        <v>394</v>
      </c>
      <c r="I181" s="14" t="s">
        <v>30</v>
      </c>
      <c r="J181" s="20" t="s">
        <v>387</v>
      </c>
      <c r="K181" s="21">
        <v>0</v>
      </c>
      <c r="L181" s="21">
        <v>336000000</v>
      </c>
      <c r="M181" s="21">
        <v>0</v>
      </c>
      <c r="N181" s="16">
        <f t="shared" si="12"/>
        <v>336000000</v>
      </c>
      <c r="O181" s="21">
        <v>0</v>
      </c>
      <c r="P181" s="21">
        <v>0</v>
      </c>
      <c r="Q181" s="21">
        <v>0</v>
      </c>
      <c r="R181" s="21">
        <v>336000000</v>
      </c>
      <c r="S181" s="21">
        <v>336000000</v>
      </c>
      <c r="T181" s="21">
        <v>0</v>
      </c>
      <c r="U181" s="21">
        <v>0</v>
      </c>
      <c r="V181" s="21">
        <v>0</v>
      </c>
      <c r="W181" s="17">
        <f t="shared" si="13"/>
        <v>0</v>
      </c>
      <c r="X181" s="18">
        <f t="shared" si="14"/>
        <v>1</v>
      </c>
      <c r="Y181" s="18">
        <f t="shared" si="15"/>
        <v>1</v>
      </c>
      <c r="Z181" s="18">
        <f t="shared" si="16"/>
        <v>0</v>
      </c>
      <c r="AA181" s="18">
        <f t="shared" si="17"/>
        <v>1</v>
      </c>
    </row>
    <row r="182" spans="1:27" outlineLevel="2" x14ac:dyDescent="0.35">
      <c r="A182" s="14" t="s">
        <v>379</v>
      </c>
      <c r="B182" s="14" t="s">
        <v>281</v>
      </c>
      <c r="C182" s="14" t="s">
        <v>30</v>
      </c>
      <c r="D182" s="14" t="s">
        <v>51</v>
      </c>
      <c r="E182" s="14" t="s">
        <v>32</v>
      </c>
      <c r="F182" s="14" t="s">
        <v>104</v>
      </c>
      <c r="G182" s="14" t="s">
        <v>34</v>
      </c>
      <c r="H182" s="14" t="s">
        <v>394</v>
      </c>
      <c r="I182" s="14" t="s">
        <v>30</v>
      </c>
      <c r="J182" s="20" t="s">
        <v>52</v>
      </c>
      <c r="K182" s="21">
        <v>49002407378</v>
      </c>
      <c r="L182" s="21">
        <v>51817065497</v>
      </c>
      <c r="M182" s="21">
        <v>0</v>
      </c>
      <c r="N182" s="16">
        <f t="shared" si="12"/>
        <v>51817065497</v>
      </c>
      <c r="O182" s="21">
        <v>0</v>
      </c>
      <c r="P182" s="21">
        <v>0</v>
      </c>
      <c r="Q182" s="21">
        <v>0</v>
      </c>
      <c r="R182" s="21">
        <v>46807485190.099998</v>
      </c>
      <c r="S182" s="21">
        <v>46807485190.099998</v>
      </c>
      <c r="T182" s="21">
        <v>5009580306.8999996</v>
      </c>
      <c r="U182" s="21">
        <v>5009580306.8999996</v>
      </c>
      <c r="V182" s="21">
        <v>0</v>
      </c>
      <c r="W182" s="17">
        <f t="shared" si="13"/>
        <v>5009580306.8999996</v>
      </c>
      <c r="X182" s="18">
        <f t="shared" si="14"/>
        <v>0.90332180607197765</v>
      </c>
      <c r="Y182" s="18">
        <f t="shared" si="15"/>
        <v>0.90332180607197765</v>
      </c>
      <c r="Z182" s="18">
        <f t="shared" si="16"/>
        <v>0</v>
      </c>
      <c r="AA182" s="18">
        <f t="shared" si="17"/>
        <v>0.90332180607197765</v>
      </c>
    </row>
    <row r="183" spans="1:27" outlineLevel="2" x14ac:dyDescent="0.35">
      <c r="A183" s="14" t="s">
        <v>379</v>
      </c>
      <c r="B183" s="14" t="s">
        <v>281</v>
      </c>
      <c r="C183" s="14" t="s">
        <v>30</v>
      </c>
      <c r="D183" s="14" t="s">
        <v>53</v>
      </c>
      <c r="E183" s="14" t="s">
        <v>54</v>
      </c>
      <c r="F183" s="14" t="s">
        <v>33</v>
      </c>
      <c r="G183" s="14" t="s">
        <v>55</v>
      </c>
      <c r="H183" s="14" t="s">
        <v>394</v>
      </c>
      <c r="I183" s="14" t="s">
        <v>30</v>
      </c>
      <c r="J183" s="20" t="s">
        <v>56</v>
      </c>
      <c r="K183" s="21">
        <v>23241783037</v>
      </c>
      <c r="L183" s="21">
        <v>25305093920.18</v>
      </c>
      <c r="M183" s="21">
        <v>0</v>
      </c>
      <c r="N183" s="16">
        <f t="shared" si="12"/>
        <v>25305093920.18</v>
      </c>
      <c r="O183" s="21">
        <v>0</v>
      </c>
      <c r="P183" s="21">
        <v>1303831729.1800001</v>
      </c>
      <c r="Q183" s="21">
        <v>0</v>
      </c>
      <c r="R183" s="21">
        <v>24001262191</v>
      </c>
      <c r="S183" s="21">
        <v>24001262191</v>
      </c>
      <c r="T183" s="21">
        <v>0</v>
      </c>
      <c r="U183" s="21">
        <v>0</v>
      </c>
      <c r="V183" s="21">
        <v>0</v>
      </c>
      <c r="W183" s="17">
        <f t="shared" si="13"/>
        <v>0</v>
      </c>
      <c r="X183" s="18">
        <f t="shared" si="14"/>
        <v>0.94847552301948834</v>
      </c>
      <c r="Y183" s="18">
        <f t="shared" si="15"/>
        <v>0.94847552301948834</v>
      </c>
      <c r="Z183" s="18">
        <f t="shared" si="16"/>
        <v>5.1524476980511665E-2</v>
      </c>
      <c r="AA183" s="18">
        <f t="shared" si="17"/>
        <v>1</v>
      </c>
    </row>
    <row r="184" spans="1:27" outlineLevel="2" x14ac:dyDescent="0.35">
      <c r="A184" s="14" t="s">
        <v>379</v>
      </c>
      <c r="B184" s="14" t="s">
        <v>281</v>
      </c>
      <c r="C184" s="14" t="s">
        <v>30</v>
      </c>
      <c r="D184" s="14" t="s">
        <v>53</v>
      </c>
      <c r="E184" s="14" t="s">
        <v>54</v>
      </c>
      <c r="F184" s="14" t="s">
        <v>104</v>
      </c>
      <c r="G184" s="14" t="s">
        <v>55</v>
      </c>
      <c r="H184" s="14" t="s">
        <v>394</v>
      </c>
      <c r="I184" s="14" t="s">
        <v>30</v>
      </c>
      <c r="J184" s="20" t="s">
        <v>397</v>
      </c>
      <c r="K184" s="21">
        <v>0</v>
      </c>
      <c r="L184" s="21">
        <v>1005252582</v>
      </c>
      <c r="M184" s="21">
        <v>0</v>
      </c>
      <c r="N184" s="16">
        <f t="shared" si="12"/>
        <v>1005252582</v>
      </c>
      <c r="O184" s="21">
        <v>0</v>
      </c>
      <c r="P184" s="21">
        <v>1005252582</v>
      </c>
      <c r="Q184" s="21">
        <v>0</v>
      </c>
      <c r="R184" s="21">
        <v>0</v>
      </c>
      <c r="S184" s="21">
        <v>0</v>
      </c>
      <c r="T184" s="21">
        <v>0</v>
      </c>
      <c r="U184" s="21">
        <v>0</v>
      </c>
      <c r="V184" s="21">
        <v>0</v>
      </c>
      <c r="W184" s="17">
        <f t="shared" si="13"/>
        <v>0</v>
      </c>
      <c r="X184" s="18">
        <f t="shared" si="14"/>
        <v>0</v>
      </c>
      <c r="Y184" s="18">
        <f t="shared" si="15"/>
        <v>0</v>
      </c>
      <c r="Z184" s="18">
        <f t="shared" si="16"/>
        <v>1</v>
      </c>
      <c r="AA184" s="18">
        <f t="shared" si="17"/>
        <v>1</v>
      </c>
    </row>
    <row r="185" spans="1:27" outlineLevel="2" x14ac:dyDescent="0.35">
      <c r="A185" s="14" t="s">
        <v>379</v>
      </c>
      <c r="B185" s="14" t="s">
        <v>281</v>
      </c>
      <c r="C185" s="14" t="s">
        <v>30</v>
      </c>
      <c r="D185" s="14" t="s">
        <v>57</v>
      </c>
      <c r="E185" s="14" t="s">
        <v>54</v>
      </c>
      <c r="F185" s="14" t="s">
        <v>33</v>
      </c>
      <c r="G185" s="14" t="s">
        <v>55</v>
      </c>
      <c r="H185" s="14" t="s">
        <v>394</v>
      </c>
      <c r="I185" s="14" t="s">
        <v>30</v>
      </c>
      <c r="J185" s="20" t="s">
        <v>58</v>
      </c>
      <c r="K185" s="21">
        <v>1256312597</v>
      </c>
      <c r="L185" s="21">
        <v>1307813061.03</v>
      </c>
      <c r="M185" s="21">
        <v>0</v>
      </c>
      <c r="N185" s="16">
        <f t="shared" si="12"/>
        <v>1307813061.03</v>
      </c>
      <c r="O185" s="21">
        <v>0</v>
      </c>
      <c r="P185" s="21">
        <v>10349872.029999999</v>
      </c>
      <c r="Q185" s="21">
        <v>0</v>
      </c>
      <c r="R185" s="21">
        <v>1297463189</v>
      </c>
      <c r="S185" s="21">
        <v>1297463189</v>
      </c>
      <c r="T185" s="21">
        <v>0</v>
      </c>
      <c r="U185" s="21">
        <v>0</v>
      </c>
      <c r="V185" s="21">
        <v>0</v>
      </c>
      <c r="W185" s="17">
        <f t="shared" si="13"/>
        <v>0</v>
      </c>
      <c r="X185" s="18">
        <f t="shared" si="14"/>
        <v>0.99208612275071739</v>
      </c>
      <c r="Y185" s="18">
        <f t="shared" si="15"/>
        <v>0.99208612275071739</v>
      </c>
      <c r="Z185" s="18">
        <f t="shared" si="16"/>
        <v>7.9138772492826359E-3</v>
      </c>
      <c r="AA185" s="18">
        <f t="shared" si="17"/>
        <v>1</v>
      </c>
    </row>
    <row r="186" spans="1:27" outlineLevel="2" x14ac:dyDescent="0.35">
      <c r="A186" s="14" t="s">
        <v>379</v>
      </c>
      <c r="B186" s="14" t="s">
        <v>281</v>
      </c>
      <c r="C186" s="14" t="s">
        <v>30</v>
      </c>
      <c r="D186" s="14" t="s">
        <v>57</v>
      </c>
      <c r="E186" s="14" t="s">
        <v>54</v>
      </c>
      <c r="F186" s="14" t="s">
        <v>104</v>
      </c>
      <c r="G186" s="14" t="s">
        <v>55</v>
      </c>
      <c r="H186" s="14" t="s">
        <v>394</v>
      </c>
      <c r="I186" s="14" t="s">
        <v>30</v>
      </c>
      <c r="J186" s="20" t="s">
        <v>398</v>
      </c>
      <c r="K186" s="21">
        <v>0</v>
      </c>
      <c r="L186" s="21">
        <v>115894849</v>
      </c>
      <c r="M186" s="21">
        <v>0</v>
      </c>
      <c r="N186" s="16">
        <f t="shared" si="12"/>
        <v>115894849</v>
      </c>
      <c r="O186" s="21">
        <v>0</v>
      </c>
      <c r="P186" s="21">
        <v>115894849</v>
      </c>
      <c r="Q186" s="21">
        <v>0</v>
      </c>
      <c r="R186" s="21">
        <v>0</v>
      </c>
      <c r="S186" s="21">
        <v>0</v>
      </c>
      <c r="T186" s="21">
        <v>0</v>
      </c>
      <c r="U186" s="21">
        <v>0</v>
      </c>
      <c r="V186" s="21">
        <v>0</v>
      </c>
      <c r="W186" s="17">
        <f t="shared" si="13"/>
        <v>0</v>
      </c>
      <c r="X186" s="18">
        <f t="shared" si="14"/>
        <v>0</v>
      </c>
      <c r="Y186" s="18">
        <f t="shared" si="15"/>
        <v>0</v>
      </c>
      <c r="Z186" s="18">
        <f t="shared" si="16"/>
        <v>1</v>
      </c>
      <c r="AA186" s="18">
        <f t="shared" si="17"/>
        <v>1</v>
      </c>
    </row>
    <row r="187" spans="1:27" outlineLevel="2" x14ac:dyDescent="0.35">
      <c r="A187" s="14" t="s">
        <v>379</v>
      </c>
      <c r="B187" s="14" t="s">
        <v>281</v>
      </c>
      <c r="C187" s="14" t="s">
        <v>30</v>
      </c>
      <c r="D187" s="14" t="s">
        <v>59</v>
      </c>
      <c r="E187" s="14" t="s">
        <v>54</v>
      </c>
      <c r="F187" s="14" t="s">
        <v>33</v>
      </c>
      <c r="G187" s="14" t="s">
        <v>55</v>
      </c>
      <c r="H187" s="14" t="s">
        <v>394</v>
      </c>
      <c r="I187" s="14" t="s">
        <v>30</v>
      </c>
      <c r="J187" s="20" t="s">
        <v>60</v>
      </c>
      <c r="K187" s="21">
        <v>1362003630</v>
      </c>
      <c r="L187" s="21">
        <v>931476970.76999998</v>
      </c>
      <c r="M187" s="21">
        <v>0</v>
      </c>
      <c r="N187" s="16">
        <f t="shared" si="12"/>
        <v>931476970.76999998</v>
      </c>
      <c r="O187" s="21">
        <v>0</v>
      </c>
      <c r="P187" s="21">
        <v>142808293.77000001</v>
      </c>
      <c r="Q187" s="21">
        <v>0</v>
      </c>
      <c r="R187" s="21">
        <v>788668677</v>
      </c>
      <c r="S187" s="21">
        <v>788668677</v>
      </c>
      <c r="T187" s="21">
        <v>0</v>
      </c>
      <c r="U187" s="21">
        <v>0</v>
      </c>
      <c r="V187" s="21">
        <v>0</v>
      </c>
      <c r="W187" s="17">
        <f t="shared" si="13"/>
        <v>0</v>
      </c>
      <c r="X187" s="18">
        <f t="shared" si="14"/>
        <v>0.84668617877697139</v>
      </c>
      <c r="Y187" s="18">
        <f t="shared" si="15"/>
        <v>0.84668617877697139</v>
      </c>
      <c r="Z187" s="18">
        <f t="shared" si="16"/>
        <v>0.15331382122302858</v>
      </c>
      <c r="AA187" s="18">
        <f t="shared" si="17"/>
        <v>1</v>
      </c>
    </row>
    <row r="188" spans="1:27" outlineLevel="2" x14ac:dyDescent="0.35">
      <c r="A188" s="14" t="s">
        <v>379</v>
      </c>
      <c r="B188" s="14" t="s">
        <v>281</v>
      </c>
      <c r="C188" s="14" t="s">
        <v>30</v>
      </c>
      <c r="D188" s="14" t="s">
        <v>61</v>
      </c>
      <c r="E188" s="14" t="s">
        <v>54</v>
      </c>
      <c r="F188" s="14" t="s">
        <v>33</v>
      </c>
      <c r="G188" s="14" t="s">
        <v>55</v>
      </c>
      <c r="H188" s="14" t="s">
        <v>394</v>
      </c>
      <c r="I188" s="14" t="s">
        <v>30</v>
      </c>
      <c r="J188" s="20" t="s">
        <v>62</v>
      </c>
      <c r="K188" s="21">
        <v>7537875580</v>
      </c>
      <c r="L188" s="21">
        <v>7794929489.2799997</v>
      </c>
      <c r="M188" s="21">
        <v>0</v>
      </c>
      <c r="N188" s="16">
        <f t="shared" si="12"/>
        <v>7794929489.2799997</v>
      </c>
      <c r="O188" s="21">
        <v>0</v>
      </c>
      <c r="P188" s="21">
        <v>21100000</v>
      </c>
      <c r="Q188" s="21">
        <v>0</v>
      </c>
      <c r="R188" s="21">
        <v>7773829489.2799997</v>
      </c>
      <c r="S188" s="21">
        <v>7773829489.2799997</v>
      </c>
      <c r="T188" s="21">
        <v>0</v>
      </c>
      <c r="U188" s="21">
        <v>0</v>
      </c>
      <c r="V188" s="21">
        <v>0</v>
      </c>
      <c r="W188" s="17">
        <f t="shared" si="13"/>
        <v>0</v>
      </c>
      <c r="X188" s="18">
        <f t="shared" si="14"/>
        <v>0.99729311214052441</v>
      </c>
      <c r="Y188" s="18">
        <f t="shared" si="15"/>
        <v>0.99729311214052441</v>
      </c>
      <c r="Z188" s="18">
        <f t="shared" si="16"/>
        <v>2.7068878594755526E-3</v>
      </c>
      <c r="AA188" s="18">
        <f t="shared" si="17"/>
        <v>1</v>
      </c>
    </row>
    <row r="189" spans="1:27" outlineLevel="2" x14ac:dyDescent="0.35">
      <c r="A189" s="14" t="s">
        <v>379</v>
      </c>
      <c r="B189" s="14" t="s">
        <v>281</v>
      </c>
      <c r="C189" s="14" t="s">
        <v>30</v>
      </c>
      <c r="D189" s="14" t="s">
        <v>61</v>
      </c>
      <c r="E189" s="14" t="s">
        <v>54</v>
      </c>
      <c r="F189" s="14" t="s">
        <v>104</v>
      </c>
      <c r="G189" s="14" t="s">
        <v>55</v>
      </c>
      <c r="H189" s="14" t="s">
        <v>394</v>
      </c>
      <c r="I189" s="14" t="s">
        <v>30</v>
      </c>
      <c r="J189" s="20" t="s">
        <v>397</v>
      </c>
      <c r="K189" s="21">
        <v>0</v>
      </c>
      <c r="L189" s="21">
        <v>738250608</v>
      </c>
      <c r="M189" s="21">
        <v>0</v>
      </c>
      <c r="N189" s="16">
        <f t="shared" si="12"/>
        <v>738250608</v>
      </c>
      <c r="O189" s="21">
        <v>0</v>
      </c>
      <c r="P189" s="21">
        <v>733818129.27999997</v>
      </c>
      <c r="Q189" s="21">
        <v>0</v>
      </c>
      <c r="R189" s="21">
        <v>4432478.72</v>
      </c>
      <c r="S189" s="21">
        <v>4432478.72</v>
      </c>
      <c r="T189" s="21">
        <v>0</v>
      </c>
      <c r="U189" s="21">
        <v>0</v>
      </c>
      <c r="V189" s="21">
        <v>0</v>
      </c>
      <c r="W189" s="17">
        <f t="shared" si="13"/>
        <v>0</v>
      </c>
      <c r="X189" s="18">
        <f t="shared" si="14"/>
        <v>6.0040298944122232E-3</v>
      </c>
      <c r="Y189" s="18">
        <f t="shared" si="15"/>
        <v>6.0040298944122232E-3</v>
      </c>
      <c r="Z189" s="18">
        <f t="shared" si="16"/>
        <v>0.99399597010558771</v>
      </c>
      <c r="AA189" s="18">
        <f t="shared" si="17"/>
        <v>0.99999999999999989</v>
      </c>
    </row>
    <row r="190" spans="1:27" outlineLevel="2" x14ac:dyDescent="0.35">
      <c r="A190" s="14" t="s">
        <v>379</v>
      </c>
      <c r="B190" s="14" t="s">
        <v>281</v>
      </c>
      <c r="C190" s="14" t="s">
        <v>30</v>
      </c>
      <c r="D190" s="14" t="s">
        <v>63</v>
      </c>
      <c r="E190" s="14" t="s">
        <v>54</v>
      </c>
      <c r="F190" s="14" t="s">
        <v>33</v>
      </c>
      <c r="G190" s="14" t="s">
        <v>55</v>
      </c>
      <c r="H190" s="14" t="s">
        <v>394</v>
      </c>
      <c r="I190" s="14" t="s">
        <v>30</v>
      </c>
      <c r="J190" s="20" t="s">
        <v>64</v>
      </c>
      <c r="K190" s="21">
        <v>3768937790</v>
      </c>
      <c r="L190" s="21">
        <v>3903171617.73</v>
      </c>
      <c r="M190" s="21">
        <v>0</v>
      </c>
      <c r="N190" s="16">
        <f t="shared" si="12"/>
        <v>3903171617.73</v>
      </c>
      <c r="O190" s="21">
        <v>0</v>
      </c>
      <c r="P190" s="21">
        <v>12000000</v>
      </c>
      <c r="Q190" s="21">
        <v>0</v>
      </c>
      <c r="R190" s="21">
        <v>3891171617.73</v>
      </c>
      <c r="S190" s="21">
        <v>3891171617.73</v>
      </c>
      <c r="T190" s="21">
        <v>0</v>
      </c>
      <c r="U190" s="21">
        <v>0</v>
      </c>
      <c r="V190" s="21">
        <v>0</v>
      </c>
      <c r="W190" s="17">
        <f t="shared" si="13"/>
        <v>0</v>
      </c>
      <c r="X190" s="18">
        <f t="shared" si="14"/>
        <v>0.99692557715231112</v>
      </c>
      <c r="Y190" s="18">
        <f t="shared" si="15"/>
        <v>0.99692557715231112</v>
      </c>
      <c r="Z190" s="18">
        <f t="shared" si="16"/>
        <v>3.0744228476889111E-3</v>
      </c>
      <c r="AA190" s="18">
        <f t="shared" si="17"/>
        <v>1</v>
      </c>
    </row>
    <row r="191" spans="1:27" outlineLevel="2" x14ac:dyDescent="0.35">
      <c r="A191" s="14" t="s">
        <v>379</v>
      </c>
      <c r="B191" s="14" t="s">
        <v>281</v>
      </c>
      <c r="C191" s="14" t="s">
        <v>30</v>
      </c>
      <c r="D191" s="14" t="s">
        <v>63</v>
      </c>
      <c r="E191" s="14" t="s">
        <v>54</v>
      </c>
      <c r="F191" s="14" t="s">
        <v>104</v>
      </c>
      <c r="G191" s="14" t="s">
        <v>55</v>
      </c>
      <c r="H191" s="14" t="s">
        <v>394</v>
      </c>
      <c r="I191" s="14" t="s">
        <v>30</v>
      </c>
      <c r="J191" s="20" t="s">
        <v>397</v>
      </c>
      <c r="K191" s="21">
        <v>0</v>
      </c>
      <c r="L191" s="21">
        <v>369816402</v>
      </c>
      <c r="M191" s="21">
        <v>0</v>
      </c>
      <c r="N191" s="16">
        <f t="shared" si="12"/>
        <v>369816402</v>
      </c>
      <c r="O191" s="21">
        <v>0</v>
      </c>
      <c r="P191" s="21">
        <v>367756100.73000002</v>
      </c>
      <c r="Q191" s="21">
        <v>0</v>
      </c>
      <c r="R191" s="21">
        <v>2060301.27</v>
      </c>
      <c r="S191" s="21">
        <v>2060301.27</v>
      </c>
      <c r="T191" s="21">
        <v>0</v>
      </c>
      <c r="U191" s="21">
        <v>0</v>
      </c>
      <c r="V191" s="21">
        <v>0</v>
      </c>
      <c r="W191" s="17">
        <f t="shared" si="13"/>
        <v>0</v>
      </c>
      <c r="X191" s="18">
        <f t="shared" si="14"/>
        <v>5.5711462738204888E-3</v>
      </c>
      <c r="Y191" s="18">
        <f t="shared" si="15"/>
        <v>5.5711462738204888E-3</v>
      </c>
      <c r="Z191" s="18">
        <f t="shared" si="16"/>
        <v>0.99442885372617962</v>
      </c>
      <c r="AA191" s="18">
        <f t="shared" si="17"/>
        <v>1</v>
      </c>
    </row>
    <row r="192" spans="1:27" outlineLevel="2" x14ac:dyDescent="0.35">
      <c r="A192" s="14" t="s">
        <v>379</v>
      </c>
      <c r="B192" s="14" t="s">
        <v>281</v>
      </c>
      <c r="C192" s="14" t="s">
        <v>30</v>
      </c>
      <c r="D192" s="14" t="s">
        <v>65</v>
      </c>
      <c r="E192" s="14" t="s">
        <v>54</v>
      </c>
      <c r="F192" s="14" t="s">
        <v>33</v>
      </c>
      <c r="G192" s="14" t="s">
        <v>55</v>
      </c>
      <c r="H192" s="14" t="s">
        <v>394</v>
      </c>
      <c r="I192" s="14" t="s">
        <v>30</v>
      </c>
      <c r="J192" s="20" t="s">
        <v>66</v>
      </c>
      <c r="K192" s="21">
        <v>12745583412</v>
      </c>
      <c r="L192" s="21">
        <v>14020058716.59</v>
      </c>
      <c r="M192" s="21">
        <v>0</v>
      </c>
      <c r="N192" s="16">
        <f t="shared" si="12"/>
        <v>14020058716.59</v>
      </c>
      <c r="O192" s="21">
        <v>0</v>
      </c>
      <c r="P192" s="21">
        <v>0</v>
      </c>
      <c r="Q192" s="21">
        <v>0</v>
      </c>
      <c r="R192" s="21">
        <v>12745110180.09</v>
      </c>
      <c r="S192" s="21">
        <v>12745110180.09</v>
      </c>
      <c r="T192" s="21">
        <v>1274948536.5</v>
      </c>
      <c r="U192" s="21">
        <v>1274948536.5</v>
      </c>
      <c r="V192" s="21">
        <v>0</v>
      </c>
      <c r="W192" s="17">
        <f t="shared" si="13"/>
        <v>1274948536.5</v>
      </c>
      <c r="X192" s="18">
        <f t="shared" si="14"/>
        <v>0.90906253944633286</v>
      </c>
      <c r="Y192" s="18">
        <f t="shared" si="15"/>
        <v>0.90906253944633286</v>
      </c>
      <c r="Z192" s="18">
        <f t="shared" si="16"/>
        <v>0</v>
      </c>
      <c r="AA192" s="18">
        <f t="shared" si="17"/>
        <v>0.90906253944633286</v>
      </c>
    </row>
    <row r="193" spans="1:27" outlineLevel="2" x14ac:dyDescent="0.35">
      <c r="A193" s="14" t="s">
        <v>379</v>
      </c>
      <c r="B193" s="14" t="s">
        <v>313</v>
      </c>
      <c r="C193" s="14" t="s">
        <v>30</v>
      </c>
      <c r="D193" s="14" t="s">
        <v>31</v>
      </c>
      <c r="E193" s="14" t="s">
        <v>32</v>
      </c>
      <c r="F193" s="14" t="s">
        <v>33</v>
      </c>
      <c r="G193" s="14" t="s">
        <v>34</v>
      </c>
      <c r="H193" s="14" t="s">
        <v>435</v>
      </c>
      <c r="I193" s="14" t="s">
        <v>30</v>
      </c>
      <c r="J193" s="20" t="s">
        <v>395</v>
      </c>
      <c r="K193" s="21">
        <v>0</v>
      </c>
      <c r="L193" s="21">
        <v>1638000000</v>
      </c>
      <c r="M193" s="21">
        <v>0</v>
      </c>
      <c r="N193" s="16">
        <f t="shared" si="12"/>
        <v>1638000000</v>
      </c>
      <c r="O193" s="21">
        <v>0</v>
      </c>
      <c r="P193" s="21">
        <v>0</v>
      </c>
      <c r="Q193" s="21">
        <v>0</v>
      </c>
      <c r="R193" s="21">
        <v>1638000000</v>
      </c>
      <c r="S193" s="21">
        <v>1638000000</v>
      </c>
      <c r="T193" s="21">
        <v>0</v>
      </c>
      <c r="U193" s="21">
        <v>0</v>
      </c>
      <c r="V193" s="21">
        <v>0</v>
      </c>
      <c r="W193" s="17">
        <f t="shared" si="13"/>
        <v>0</v>
      </c>
      <c r="X193" s="18">
        <f t="shared" si="14"/>
        <v>1</v>
      </c>
      <c r="Y193" s="18">
        <f t="shared" si="15"/>
        <v>1</v>
      </c>
      <c r="Z193" s="18">
        <f t="shared" si="16"/>
        <v>0</v>
      </c>
      <c r="AA193" s="18">
        <f t="shared" si="17"/>
        <v>1</v>
      </c>
    </row>
    <row r="194" spans="1:27" outlineLevel="2" x14ac:dyDescent="0.35">
      <c r="A194" s="14" t="s">
        <v>379</v>
      </c>
      <c r="B194" s="14" t="s">
        <v>313</v>
      </c>
      <c r="C194" s="14" t="s">
        <v>30</v>
      </c>
      <c r="D194" s="14" t="s">
        <v>31</v>
      </c>
      <c r="E194" s="14" t="s">
        <v>32</v>
      </c>
      <c r="F194" s="14" t="s">
        <v>104</v>
      </c>
      <c r="G194" s="14" t="s">
        <v>34</v>
      </c>
      <c r="H194" s="14" t="s">
        <v>435</v>
      </c>
      <c r="I194" s="14" t="s">
        <v>30</v>
      </c>
      <c r="J194" s="20" t="s">
        <v>36</v>
      </c>
      <c r="K194" s="21">
        <v>81703091816</v>
      </c>
      <c r="L194" s="21">
        <v>86202098293</v>
      </c>
      <c r="M194" s="21">
        <v>0</v>
      </c>
      <c r="N194" s="16">
        <f t="shared" si="12"/>
        <v>86202098293</v>
      </c>
      <c r="O194" s="21">
        <v>0</v>
      </c>
      <c r="P194" s="21">
        <v>0</v>
      </c>
      <c r="Q194" s="21">
        <v>0</v>
      </c>
      <c r="R194" s="21">
        <v>78283754204.929993</v>
      </c>
      <c r="S194" s="21">
        <v>78283754204.929993</v>
      </c>
      <c r="T194" s="21">
        <v>7918344088.0699997</v>
      </c>
      <c r="U194" s="21">
        <v>7918344088.0699997</v>
      </c>
      <c r="V194" s="21">
        <v>0</v>
      </c>
      <c r="W194" s="17">
        <f t="shared" si="13"/>
        <v>7918344088.0699997</v>
      </c>
      <c r="X194" s="18">
        <f t="shared" si="14"/>
        <v>0.90814209578570071</v>
      </c>
      <c r="Y194" s="18">
        <f t="shared" si="15"/>
        <v>0.90814209578570071</v>
      </c>
      <c r="Z194" s="18">
        <f t="shared" si="16"/>
        <v>0</v>
      </c>
      <c r="AA194" s="18">
        <f t="shared" si="17"/>
        <v>0.90814209578570071</v>
      </c>
    </row>
    <row r="195" spans="1:27" outlineLevel="2" x14ac:dyDescent="0.35">
      <c r="A195" s="14" t="s">
        <v>379</v>
      </c>
      <c r="B195" s="14" t="s">
        <v>313</v>
      </c>
      <c r="C195" s="14" t="s">
        <v>30</v>
      </c>
      <c r="D195" s="14" t="s">
        <v>37</v>
      </c>
      <c r="E195" s="14" t="s">
        <v>32</v>
      </c>
      <c r="F195" s="14" t="s">
        <v>104</v>
      </c>
      <c r="G195" s="14" t="s">
        <v>34</v>
      </c>
      <c r="H195" s="14" t="s">
        <v>435</v>
      </c>
      <c r="I195" s="14" t="s">
        <v>30</v>
      </c>
      <c r="J195" s="20" t="s">
        <v>38</v>
      </c>
      <c r="K195" s="21">
        <v>4614033662</v>
      </c>
      <c r="L195" s="21">
        <v>6386980597</v>
      </c>
      <c r="M195" s="21">
        <v>0</v>
      </c>
      <c r="N195" s="16">
        <f t="shared" si="12"/>
        <v>6386980597</v>
      </c>
      <c r="O195" s="21">
        <v>0</v>
      </c>
      <c r="P195" s="21">
        <v>0</v>
      </c>
      <c r="Q195" s="21">
        <v>0</v>
      </c>
      <c r="R195" s="21">
        <v>5592592003.7200003</v>
      </c>
      <c r="S195" s="21">
        <v>5592592003.7200003</v>
      </c>
      <c r="T195" s="21">
        <v>794388593.27999997</v>
      </c>
      <c r="U195" s="21">
        <v>794388593.27999997</v>
      </c>
      <c r="V195" s="21">
        <v>0</v>
      </c>
      <c r="W195" s="17">
        <f t="shared" si="13"/>
        <v>794388593.27999997</v>
      </c>
      <c r="X195" s="18">
        <f t="shared" si="14"/>
        <v>0.87562376600092873</v>
      </c>
      <c r="Y195" s="18">
        <f t="shared" si="15"/>
        <v>0.87562376600092873</v>
      </c>
      <c r="Z195" s="18">
        <f t="shared" si="16"/>
        <v>0</v>
      </c>
      <c r="AA195" s="18">
        <f t="shared" si="17"/>
        <v>0.87562376600092873</v>
      </c>
    </row>
    <row r="196" spans="1:27" outlineLevel="2" x14ac:dyDescent="0.35">
      <c r="A196" s="14" t="s">
        <v>379</v>
      </c>
      <c r="B196" s="14" t="s">
        <v>313</v>
      </c>
      <c r="C196" s="14" t="s">
        <v>30</v>
      </c>
      <c r="D196" s="14" t="s">
        <v>381</v>
      </c>
      <c r="E196" s="14" t="s">
        <v>32</v>
      </c>
      <c r="F196" s="14" t="s">
        <v>104</v>
      </c>
      <c r="G196" s="14" t="s">
        <v>34</v>
      </c>
      <c r="H196" s="14" t="s">
        <v>435</v>
      </c>
      <c r="I196" s="14" t="s">
        <v>30</v>
      </c>
      <c r="J196" s="20" t="s">
        <v>382</v>
      </c>
      <c r="K196" s="21">
        <v>56159342</v>
      </c>
      <c r="L196" s="21">
        <v>50259342</v>
      </c>
      <c r="M196" s="21">
        <v>0</v>
      </c>
      <c r="N196" s="16">
        <f t="shared" si="12"/>
        <v>50259342</v>
      </c>
      <c r="O196" s="21">
        <v>0</v>
      </c>
      <c r="P196" s="21">
        <v>0</v>
      </c>
      <c r="Q196" s="21">
        <v>0</v>
      </c>
      <c r="R196" s="21">
        <v>43464044.829999998</v>
      </c>
      <c r="S196" s="21">
        <v>43464044.829999998</v>
      </c>
      <c r="T196" s="21">
        <v>6795297.1699999999</v>
      </c>
      <c r="U196" s="21">
        <v>6795297.1699999999</v>
      </c>
      <c r="V196" s="21">
        <v>0</v>
      </c>
      <c r="W196" s="17">
        <f t="shared" si="13"/>
        <v>6795297.1699999999</v>
      </c>
      <c r="X196" s="18">
        <f t="shared" si="14"/>
        <v>0.86479534153073467</v>
      </c>
      <c r="Y196" s="18">
        <f t="shared" si="15"/>
        <v>0.86479534153073467</v>
      </c>
      <c r="Z196" s="18">
        <f t="shared" si="16"/>
        <v>0</v>
      </c>
      <c r="AA196" s="18">
        <f t="shared" si="17"/>
        <v>0.86479534153073467</v>
      </c>
    </row>
    <row r="197" spans="1:27" outlineLevel="2" x14ac:dyDescent="0.35">
      <c r="A197" s="14" t="s">
        <v>379</v>
      </c>
      <c r="B197" s="14" t="s">
        <v>313</v>
      </c>
      <c r="C197" s="14" t="s">
        <v>30</v>
      </c>
      <c r="D197" s="14" t="s">
        <v>383</v>
      </c>
      <c r="E197" s="14" t="s">
        <v>32</v>
      </c>
      <c r="F197" s="14" t="s">
        <v>104</v>
      </c>
      <c r="G197" s="14" t="s">
        <v>34</v>
      </c>
      <c r="H197" s="14" t="s">
        <v>435</v>
      </c>
      <c r="I197" s="14" t="s">
        <v>30</v>
      </c>
      <c r="J197" s="20" t="s">
        <v>384</v>
      </c>
      <c r="K197" s="21">
        <v>47818760</v>
      </c>
      <c r="L197" s="21">
        <v>59047987</v>
      </c>
      <c r="M197" s="21">
        <v>0</v>
      </c>
      <c r="N197" s="16">
        <f t="shared" si="12"/>
        <v>59047987</v>
      </c>
      <c r="O197" s="21">
        <v>0</v>
      </c>
      <c r="P197" s="21">
        <v>24624823.059999999</v>
      </c>
      <c r="Q197" s="21">
        <v>0</v>
      </c>
      <c r="R197" s="21">
        <v>34423163.939999998</v>
      </c>
      <c r="S197" s="21">
        <v>34423163.939999998</v>
      </c>
      <c r="T197" s="21">
        <v>0</v>
      </c>
      <c r="U197" s="21">
        <v>0</v>
      </c>
      <c r="V197" s="21">
        <v>0</v>
      </c>
      <c r="W197" s="17">
        <f t="shared" si="13"/>
        <v>0</v>
      </c>
      <c r="X197" s="18">
        <f t="shared" si="14"/>
        <v>0.58296930494853272</v>
      </c>
      <c r="Y197" s="18">
        <f t="shared" si="15"/>
        <v>0.58296930494853272</v>
      </c>
      <c r="Z197" s="18">
        <f t="shared" si="16"/>
        <v>0.41703069505146717</v>
      </c>
      <c r="AA197" s="18">
        <f t="shared" si="17"/>
        <v>0.99999999999999989</v>
      </c>
    </row>
    <row r="198" spans="1:27" outlineLevel="2" x14ac:dyDescent="0.35">
      <c r="A198" s="14" t="s">
        <v>379</v>
      </c>
      <c r="B198" s="14" t="s">
        <v>313</v>
      </c>
      <c r="C198" s="14" t="s">
        <v>30</v>
      </c>
      <c r="D198" s="14" t="s">
        <v>43</v>
      </c>
      <c r="E198" s="14" t="s">
        <v>32</v>
      </c>
      <c r="F198" s="14" t="s">
        <v>104</v>
      </c>
      <c r="G198" s="14" t="s">
        <v>34</v>
      </c>
      <c r="H198" s="14" t="s">
        <v>435</v>
      </c>
      <c r="I198" s="14" t="s">
        <v>30</v>
      </c>
      <c r="J198" s="20" t="s">
        <v>44</v>
      </c>
      <c r="K198" s="21">
        <v>22391617363</v>
      </c>
      <c r="L198" s="21">
        <v>22338663424</v>
      </c>
      <c r="M198" s="21">
        <v>0</v>
      </c>
      <c r="N198" s="16">
        <f t="shared" si="12"/>
        <v>22338663424</v>
      </c>
      <c r="O198" s="21">
        <v>0</v>
      </c>
      <c r="P198" s="21">
        <v>0</v>
      </c>
      <c r="Q198" s="21">
        <v>0</v>
      </c>
      <c r="R198" s="21">
        <v>20301816771.73</v>
      </c>
      <c r="S198" s="21">
        <v>20301816771.73</v>
      </c>
      <c r="T198" s="21">
        <v>2036846652.27</v>
      </c>
      <c r="U198" s="21">
        <v>2036846652.27</v>
      </c>
      <c r="V198" s="21">
        <v>0</v>
      </c>
      <c r="W198" s="17">
        <f t="shared" si="13"/>
        <v>2036846652.27</v>
      </c>
      <c r="X198" s="18">
        <f t="shared" si="14"/>
        <v>0.90881967226017324</v>
      </c>
      <c r="Y198" s="18">
        <f t="shared" si="15"/>
        <v>0.90881967226017324</v>
      </c>
      <c r="Z198" s="18">
        <f t="shared" si="16"/>
        <v>0</v>
      </c>
      <c r="AA198" s="18">
        <f t="shared" si="17"/>
        <v>0.90881967226017324</v>
      </c>
    </row>
    <row r="199" spans="1:27" outlineLevel="2" x14ac:dyDescent="0.35">
      <c r="A199" s="14" t="s">
        <v>379</v>
      </c>
      <c r="B199" s="14" t="s">
        <v>313</v>
      </c>
      <c r="C199" s="14" t="s">
        <v>30</v>
      </c>
      <c r="D199" s="14" t="s">
        <v>45</v>
      </c>
      <c r="E199" s="14" t="s">
        <v>32</v>
      </c>
      <c r="F199" s="14" t="s">
        <v>104</v>
      </c>
      <c r="G199" s="14" t="s">
        <v>34</v>
      </c>
      <c r="H199" s="14" t="s">
        <v>435</v>
      </c>
      <c r="I199" s="14" t="s">
        <v>30</v>
      </c>
      <c r="J199" s="20" t="s">
        <v>46</v>
      </c>
      <c r="K199" s="21">
        <v>3263305040</v>
      </c>
      <c r="L199" s="21">
        <v>3116865247</v>
      </c>
      <c r="M199" s="21">
        <v>0</v>
      </c>
      <c r="N199" s="16">
        <f t="shared" si="12"/>
        <v>3116865247</v>
      </c>
      <c r="O199" s="21">
        <v>0</v>
      </c>
      <c r="P199" s="21">
        <v>0</v>
      </c>
      <c r="Q199" s="21">
        <v>0</v>
      </c>
      <c r="R199" s="21">
        <v>2833742292.9299998</v>
      </c>
      <c r="S199" s="21">
        <v>2833742292.9299998</v>
      </c>
      <c r="T199" s="21">
        <v>283122954.06999999</v>
      </c>
      <c r="U199" s="21">
        <v>283122954.06999999</v>
      </c>
      <c r="V199" s="21">
        <v>0</v>
      </c>
      <c r="W199" s="17">
        <f t="shared" si="13"/>
        <v>283122954.06999999</v>
      </c>
      <c r="X199" s="18">
        <f t="shared" si="14"/>
        <v>0.90916419811780202</v>
      </c>
      <c r="Y199" s="18">
        <f t="shared" si="15"/>
        <v>0.90916419811780202</v>
      </c>
      <c r="Z199" s="18">
        <f t="shared" si="16"/>
        <v>0</v>
      </c>
      <c r="AA199" s="18">
        <f t="shared" si="17"/>
        <v>0.90916419811780202</v>
      </c>
    </row>
    <row r="200" spans="1:27" outlineLevel="2" x14ac:dyDescent="0.35">
      <c r="A200" s="14" t="s">
        <v>379</v>
      </c>
      <c r="B200" s="14" t="s">
        <v>313</v>
      </c>
      <c r="C200" s="14" t="s">
        <v>30</v>
      </c>
      <c r="D200" s="14" t="s">
        <v>47</v>
      </c>
      <c r="E200" s="14" t="s">
        <v>32</v>
      </c>
      <c r="F200" s="14" t="s">
        <v>33</v>
      </c>
      <c r="G200" s="14" t="s">
        <v>34</v>
      </c>
      <c r="H200" s="14" t="s">
        <v>435</v>
      </c>
      <c r="I200" s="14" t="s">
        <v>30</v>
      </c>
      <c r="J200" s="20" t="s">
        <v>385</v>
      </c>
      <c r="K200" s="21">
        <v>0</v>
      </c>
      <c r="L200" s="21">
        <v>8555292882</v>
      </c>
      <c r="M200" s="21">
        <v>0</v>
      </c>
      <c r="N200" s="16">
        <f t="shared" si="12"/>
        <v>8555292882</v>
      </c>
      <c r="O200" s="21">
        <v>0</v>
      </c>
      <c r="P200" s="21">
        <v>0</v>
      </c>
      <c r="Q200" s="21">
        <v>0</v>
      </c>
      <c r="R200" s="21">
        <v>8555292882</v>
      </c>
      <c r="S200" s="21">
        <v>8555292882</v>
      </c>
      <c r="T200" s="21">
        <v>0</v>
      </c>
      <c r="U200" s="21">
        <v>0</v>
      </c>
      <c r="V200" s="21">
        <v>0</v>
      </c>
      <c r="W200" s="17">
        <f t="shared" si="13"/>
        <v>0</v>
      </c>
      <c r="X200" s="18">
        <f t="shared" si="14"/>
        <v>1</v>
      </c>
      <c r="Y200" s="18">
        <f t="shared" si="15"/>
        <v>1</v>
      </c>
      <c r="Z200" s="18">
        <f t="shared" si="16"/>
        <v>0</v>
      </c>
      <c r="AA200" s="18">
        <f t="shared" si="17"/>
        <v>1</v>
      </c>
    </row>
    <row r="201" spans="1:27" outlineLevel="2" x14ac:dyDescent="0.35">
      <c r="A201" s="14" t="s">
        <v>379</v>
      </c>
      <c r="B201" s="14" t="s">
        <v>313</v>
      </c>
      <c r="C201" s="14" t="s">
        <v>30</v>
      </c>
      <c r="D201" s="14" t="s">
        <v>47</v>
      </c>
      <c r="E201" s="14" t="s">
        <v>32</v>
      </c>
      <c r="F201" s="14" t="s">
        <v>104</v>
      </c>
      <c r="G201" s="14" t="s">
        <v>34</v>
      </c>
      <c r="H201" s="14" t="s">
        <v>435</v>
      </c>
      <c r="I201" s="14" t="s">
        <v>30</v>
      </c>
      <c r="J201" s="20" t="s">
        <v>48</v>
      </c>
      <c r="K201" s="21">
        <v>13578089946</v>
      </c>
      <c r="L201" s="21">
        <v>5987995301</v>
      </c>
      <c r="M201" s="21">
        <v>0</v>
      </c>
      <c r="N201" s="16">
        <f t="shared" si="12"/>
        <v>5987995301</v>
      </c>
      <c r="O201" s="21">
        <v>0</v>
      </c>
      <c r="P201" s="21">
        <v>0</v>
      </c>
      <c r="Q201" s="21">
        <v>0</v>
      </c>
      <c r="R201" s="21">
        <v>-8301723404.71</v>
      </c>
      <c r="S201" s="21">
        <v>-8301723404.71</v>
      </c>
      <c r="T201" s="21">
        <v>14289718705.709999</v>
      </c>
      <c r="U201" s="21">
        <v>14289718705.709999</v>
      </c>
      <c r="V201" s="21">
        <v>0</v>
      </c>
      <c r="W201" s="17">
        <f t="shared" si="13"/>
        <v>14289718705.709999</v>
      </c>
      <c r="X201" s="18">
        <f t="shared" si="14"/>
        <v>-1.3863944421138081</v>
      </c>
      <c r="Y201" s="18">
        <f t="shared" si="15"/>
        <v>-1.3863944421138081</v>
      </c>
      <c r="Z201" s="18">
        <f t="shared" si="16"/>
        <v>0</v>
      </c>
      <c r="AA201" s="18">
        <f t="shared" si="17"/>
        <v>-1.3863944421138081</v>
      </c>
    </row>
    <row r="202" spans="1:27" outlineLevel="2" x14ac:dyDescent="0.35">
      <c r="A202" s="14" t="s">
        <v>379</v>
      </c>
      <c r="B202" s="14" t="s">
        <v>313</v>
      </c>
      <c r="C202" s="14" t="s">
        <v>30</v>
      </c>
      <c r="D202" s="14" t="s">
        <v>49</v>
      </c>
      <c r="E202" s="14" t="s">
        <v>32</v>
      </c>
      <c r="F202" s="14" t="s">
        <v>33</v>
      </c>
      <c r="G202" s="14" t="s">
        <v>34</v>
      </c>
      <c r="H202" s="14" t="s">
        <v>435</v>
      </c>
      <c r="I202" s="14" t="s">
        <v>30</v>
      </c>
      <c r="J202" s="20" t="s">
        <v>386</v>
      </c>
      <c r="K202" s="21">
        <v>0</v>
      </c>
      <c r="L202" s="21">
        <v>20000000</v>
      </c>
      <c r="M202" s="21">
        <v>0</v>
      </c>
      <c r="N202" s="16">
        <f t="shared" ref="N202:N261" si="18">+L202</f>
        <v>20000000</v>
      </c>
      <c r="O202" s="21">
        <v>0</v>
      </c>
      <c r="P202" s="21">
        <v>0</v>
      </c>
      <c r="Q202" s="21">
        <v>0</v>
      </c>
      <c r="R202" s="21">
        <v>20000000</v>
      </c>
      <c r="S202" s="21">
        <v>20000000</v>
      </c>
      <c r="T202" s="21">
        <v>0</v>
      </c>
      <c r="U202" s="21">
        <v>0</v>
      </c>
      <c r="V202" s="21">
        <v>0</v>
      </c>
      <c r="W202" s="17">
        <f t="shared" ref="W202:W261" si="19">+U202</f>
        <v>0</v>
      </c>
      <c r="X202" s="18">
        <f t="shared" si="14"/>
        <v>1</v>
      </c>
      <c r="Y202" s="18">
        <f t="shared" si="15"/>
        <v>1</v>
      </c>
      <c r="Z202" s="18">
        <f t="shared" si="16"/>
        <v>0</v>
      </c>
      <c r="AA202" s="18">
        <f t="shared" si="17"/>
        <v>1</v>
      </c>
    </row>
    <row r="203" spans="1:27" outlineLevel="2" x14ac:dyDescent="0.35">
      <c r="A203" s="14" t="s">
        <v>379</v>
      </c>
      <c r="B203" s="14" t="s">
        <v>313</v>
      </c>
      <c r="C203" s="14" t="s">
        <v>30</v>
      </c>
      <c r="D203" s="14" t="s">
        <v>49</v>
      </c>
      <c r="E203" s="14" t="s">
        <v>32</v>
      </c>
      <c r="F203" s="14" t="s">
        <v>104</v>
      </c>
      <c r="G203" s="14" t="s">
        <v>34</v>
      </c>
      <c r="H203" s="14" t="s">
        <v>435</v>
      </c>
      <c r="I203" s="14" t="s">
        <v>30</v>
      </c>
      <c r="J203" s="20" t="s">
        <v>50</v>
      </c>
      <c r="K203" s="21">
        <v>12073990465</v>
      </c>
      <c r="L203" s="21">
        <v>12715592042</v>
      </c>
      <c r="M203" s="21">
        <v>0</v>
      </c>
      <c r="N203" s="16">
        <f t="shared" si="18"/>
        <v>12715592042</v>
      </c>
      <c r="O203" s="21">
        <v>0</v>
      </c>
      <c r="P203" s="21">
        <v>1345443.66</v>
      </c>
      <c r="Q203" s="21">
        <v>0</v>
      </c>
      <c r="R203" s="21">
        <v>12669832577.610001</v>
      </c>
      <c r="S203" s="21">
        <v>12669832577.610001</v>
      </c>
      <c r="T203" s="21">
        <v>44414020.729999997</v>
      </c>
      <c r="U203" s="21">
        <v>44414020.729999997</v>
      </c>
      <c r="V203" s="21">
        <v>0</v>
      </c>
      <c r="W203" s="17">
        <f t="shared" si="19"/>
        <v>44414020.729999997</v>
      </c>
      <c r="X203" s="18">
        <f t="shared" ref="X203:X266" si="20">+IF(L203=0,0,R203/L203)</f>
        <v>0.996401310749916</v>
      </c>
      <c r="Y203" s="18">
        <f t="shared" ref="Y203:Y266" si="21">+IF(N203=0,0,R203/N203)</f>
        <v>0.996401310749916</v>
      </c>
      <c r="Z203" s="18">
        <f t="shared" ref="Z203:Z266" si="22">+IF(N203=0,0,(O203+P203+Q203)/N203)</f>
        <v>1.0581053996982266E-4</v>
      </c>
      <c r="AA203" s="18">
        <f t="shared" ref="AA203:AA266" si="23">+Y203+Z203</f>
        <v>0.99650712128988583</v>
      </c>
    </row>
    <row r="204" spans="1:27" outlineLevel="2" x14ac:dyDescent="0.35">
      <c r="A204" s="14" t="s">
        <v>379</v>
      </c>
      <c r="B204" s="14" t="s">
        <v>313</v>
      </c>
      <c r="C204" s="14" t="s">
        <v>30</v>
      </c>
      <c r="D204" s="14" t="s">
        <v>51</v>
      </c>
      <c r="E204" s="14" t="s">
        <v>32</v>
      </c>
      <c r="F204" s="14" t="s">
        <v>33</v>
      </c>
      <c r="G204" s="14" t="s">
        <v>34</v>
      </c>
      <c r="H204" s="14" t="s">
        <v>435</v>
      </c>
      <c r="I204" s="14" t="s">
        <v>30</v>
      </c>
      <c r="J204" s="20" t="s">
        <v>387</v>
      </c>
      <c r="K204" s="21">
        <v>0</v>
      </c>
      <c r="L204" s="21">
        <v>105000000</v>
      </c>
      <c r="M204" s="21">
        <v>0</v>
      </c>
      <c r="N204" s="16">
        <f t="shared" si="18"/>
        <v>105000000</v>
      </c>
      <c r="O204" s="21">
        <v>0</v>
      </c>
      <c r="P204" s="21">
        <v>0</v>
      </c>
      <c r="Q204" s="21">
        <v>0</v>
      </c>
      <c r="R204" s="21">
        <v>105000000</v>
      </c>
      <c r="S204" s="21">
        <v>105000000</v>
      </c>
      <c r="T204" s="21">
        <v>0</v>
      </c>
      <c r="U204" s="21">
        <v>0</v>
      </c>
      <c r="V204" s="21">
        <v>0</v>
      </c>
      <c r="W204" s="17">
        <f t="shared" si="19"/>
        <v>0</v>
      </c>
      <c r="X204" s="18">
        <f t="shared" si="20"/>
        <v>1</v>
      </c>
      <c r="Y204" s="18">
        <f t="shared" si="21"/>
        <v>1</v>
      </c>
      <c r="Z204" s="18">
        <f t="shared" si="22"/>
        <v>0</v>
      </c>
      <c r="AA204" s="18">
        <f t="shared" si="23"/>
        <v>1</v>
      </c>
    </row>
    <row r="205" spans="1:27" outlineLevel="2" x14ac:dyDescent="0.35">
      <c r="A205" s="14" t="s">
        <v>379</v>
      </c>
      <c r="B205" s="14" t="s">
        <v>313</v>
      </c>
      <c r="C205" s="14" t="s">
        <v>30</v>
      </c>
      <c r="D205" s="14" t="s">
        <v>51</v>
      </c>
      <c r="E205" s="14" t="s">
        <v>32</v>
      </c>
      <c r="F205" s="14" t="s">
        <v>104</v>
      </c>
      <c r="G205" s="14" t="s">
        <v>34</v>
      </c>
      <c r="H205" s="14" t="s">
        <v>435</v>
      </c>
      <c r="I205" s="14" t="s">
        <v>30</v>
      </c>
      <c r="J205" s="20" t="s">
        <v>52</v>
      </c>
      <c r="K205" s="21">
        <v>38776605606</v>
      </c>
      <c r="L205" s="21">
        <v>41379585566</v>
      </c>
      <c r="M205" s="21">
        <v>0</v>
      </c>
      <c r="N205" s="16">
        <f t="shared" si="18"/>
        <v>41379585566</v>
      </c>
      <c r="O205" s="21">
        <v>0</v>
      </c>
      <c r="P205" s="21">
        <v>0</v>
      </c>
      <c r="Q205" s="21">
        <v>0</v>
      </c>
      <c r="R205" s="21">
        <v>37508066556.760002</v>
      </c>
      <c r="S205" s="21">
        <v>37508066556.760002</v>
      </c>
      <c r="T205" s="21">
        <v>3871519009.2399998</v>
      </c>
      <c r="U205" s="21">
        <v>3871519009.2399998</v>
      </c>
      <c r="V205" s="21">
        <v>0</v>
      </c>
      <c r="W205" s="17">
        <f t="shared" si="19"/>
        <v>3871519009.2399998</v>
      </c>
      <c r="X205" s="18">
        <f t="shared" si="20"/>
        <v>0.90643891290150869</v>
      </c>
      <c r="Y205" s="18">
        <f t="shared" si="21"/>
        <v>0.90643891290150869</v>
      </c>
      <c r="Z205" s="18">
        <f t="shared" si="22"/>
        <v>0</v>
      </c>
      <c r="AA205" s="18">
        <f t="shared" si="23"/>
        <v>0.90643891290150869</v>
      </c>
    </row>
    <row r="206" spans="1:27" outlineLevel="2" x14ac:dyDescent="0.35">
      <c r="A206" s="14" t="s">
        <v>379</v>
      </c>
      <c r="B206" s="14" t="s">
        <v>313</v>
      </c>
      <c r="C206" s="14" t="s">
        <v>30</v>
      </c>
      <c r="D206" s="14" t="s">
        <v>53</v>
      </c>
      <c r="E206" s="14" t="s">
        <v>54</v>
      </c>
      <c r="F206" s="14" t="s">
        <v>33</v>
      </c>
      <c r="G206" s="14" t="s">
        <v>55</v>
      </c>
      <c r="H206" s="14" t="s">
        <v>435</v>
      </c>
      <c r="I206" s="14" t="s">
        <v>30</v>
      </c>
      <c r="J206" s="20" t="s">
        <v>56</v>
      </c>
      <c r="K206" s="21">
        <v>14131160637</v>
      </c>
      <c r="L206" s="21">
        <v>15922621575.790001</v>
      </c>
      <c r="M206" s="21">
        <v>0</v>
      </c>
      <c r="N206" s="16">
        <f t="shared" si="18"/>
        <v>15922621575.790001</v>
      </c>
      <c r="O206" s="21">
        <v>0</v>
      </c>
      <c r="P206" s="21">
        <v>1306616423.79</v>
      </c>
      <c r="Q206" s="21">
        <v>0</v>
      </c>
      <c r="R206" s="21">
        <v>14616005152</v>
      </c>
      <c r="S206" s="21">
        <v>14616005152</v>
      </c>
      <c r="T206" s="21">
        <v>0</v>
      </c>
      <c r="U206" s="21">
        <v>0</v>
      </c>
      <c r="V206" s="21">
        <v>0</v>
      </c>
      <c r="W206" s="17">
        <f t="shared" si="19"/>
        <v>0</v>
      </c>
      <c r="X206" s="18">
        <f t="shared" si="20"/>
        <v>0.91793961706804095</v>
      </c>
      <c r="Y206" s="18">
        <f t="shared" si="21"/>
        <v>0.91793961706804095</v>
      </c>
      <c r="Z206" s="18">
        <f t="shared" si="22"/>
        <v>8.2060382931958997E-2</v>
      </c>
      <c r="AA206" s="18">
        <f t="shared" si="23"/>
        <v>1</v>
      </c>
    </row>
    <row r="207" spans="1:27" outlineLevel="2" x14ac:dyDescent="0.35">
      <c r="A207" s="14" t="s">
        <v>379</v>
      </c>
      <c r="B207" s="14" t="s">
        <v>313</v>
      </c>
      <c r="C207" s="14" t="s">
        <v>30</v>
      </c>
      <c r="D207" s="14" t="s">
        <v>53</v>
      </c>
      <c r="E207" s="14" t="s">
        <v>54</v>
      </c>
      <c r="F207" s="14" t="s">
        <v>104</v>
      </c>
      <c r="G207" s="14" t="s">
        <v>55</v>
      </c>
      <c r="H207" s="14" t="s">
        <v>435</v>
      </c>
      <c r="I207" s="14" t="s">
        <v>30</v>
      </c>
      <c r="J207" s="20" t="s">
        <v>397</v>
      </c>
      <c r="K207" s="21">
        <v>0</v>
      </c>
      <c r="L207" s="21">
        <v>114109795</v>
      </c>
      <c r="M207" s="21">
        <v>0</v>
      </c>
      <c r="N207" s="16">
        <f t="shared" si="18"/>
        <v>114109795</v>
      </c>
      <c r="O207" s="21">
        <v>0</v>
      </c>
      <c r="P207" s="21">
        <v>114109795</v>
      </c>
      <c r="Q207" s="21">
        <v>0</v>
      </c>
      <c r="R207" s="21">
        <v>0</v>
      </c>
      <c r="S207" s="21">
        <v>0</v>
      </c>
      <c r="T207" s="21">
        <v>0</v>
      </c>
      <c r="U207" s="21">
        <v>0</v>
      </c>
      <c r="V207" s="21">
        <v>0</v>
      </c>
      <c r="W207" s="17">
        <f t="shared" si="19"/>
        <v>0</v>
      </c>
      <c r="X207" s="18">
        <f t="shared" si="20"/>
        <v>0</v>
      </c>
      <c r="Y207" s="18">
        <f t="shared" si="21"/>
        <v>0</v>
      </c>
      <c r="Z207" s="18">
        <f t="shared" si="22"/>
        <v>1</v>
      </c>
      <c r="AA207" s="18">
        <f t="shared" si="23"/>
        <v>1</v>
      </c>
    </row>
    <row r="208" spans="1:27" outlineLevel="2" x14ac:dyDescent="0.35">
      <c r="A208" s="14" t="s">
        <v>379</v>
      </c>
      <c r="B208" s="14" t="s">
        <v>313</v>
      </c>
      <c r="C208" s="14" t="s">
        <v>30</v>
      </c>
      <c r="D208" s="14" t="s">
        <v>57</v>
      </c>
      <c r="E208" s="14" t="s">
        <v>54</v>
      </c>
      <c r="F208" s="14" t="s">
        <v>33</v>
      </c>
      <c r="G208" s="14" t="s">
        <v>55</v>
      </c>
      <c r="H208" s="14" t="s">
        <v>435</v>
      </c>
      <c r="I208" s="14" t="s">
        <v>30</v>
      </c>
      <c r="J208" s="20" t="s">
        <v>58</v>
      </c>
      <c r="K208" s="21">
        <v>763846521</v>
      </c>
      <c r="L208" s="21">
        <v>795389086.13999999</v>
      </c>
      <c r="M208" s="21">
        <v>0</v>
      </c>
      <c r="N208" s="16">
        <f t="shared" si="18"/>
        <v>795389086.13999999</v>
      </c>
      <c r="O208" s="21">
        <v>0</v>
      </c>
      <c r="P208" s="21">
        <v>5318223.1399999997</v>
      </c>
      <c r="Q208" s="21">
        <v>0</v>
      </c>
      <c r="R208" s="21">
        <v>790070863</v>
      </c>
      <c r="S208" s="21">
        <v>790070863</v>
      </c>
      <c r="T208" s="21">
        <v>0</v>
      </c>
      <c r="U208" s="21">
        <v>0</v>
      </c>
      <c r="V208" s="21">
        <v>0</v>
      </c>
      <c r="W208" s="17">
        <f t="shared" si="19"/>
        <v>0</v>
      </c>
      <c r="X208" s="18">
        <f t="shared" si="20"/>
        <v>0.99331368353844385</v>
      </c>
      <c r="Y208" s="18">
        <f t="shared" si="21"/>
        <v>0.99331368353844385</v>
      </c>
      <c r="Z208" s="18">
        <f t="shared" si="22"/>
        <v>6.6863164615561695E-3</v>
      </c>
      <c r="AA208" s="18">
        <f t="shared" si="23"/>
        <v>1</v>
      </c>
    </row>
    <row r="209" spans="1:27" outlineLevel="2" x14ac:dyDescent="0.35">
      <c r="A209" s="14" t="s">
        <v>379</v>
      </c>
      <c r="B209" s="14" t="s">
        <v>313</v>
      </c>
      <c r="C209" s="14" t="s">
        <v>30</v>
      </c>
      <c r="D209" s="14" t="s">
        <v>57</v>
      </c>
      <c r="E209" s="14" t="s">
        <v>54</v>
      </c>
      <c r="F209" s="14" t="s">
        <v>104</v>
      </c>
      <c r="G209" s="14" t="s">
        <v>55</v>
      </c>
      <c r="H209" s="14" t="s">
        <v>435</v>
      </c>
      <c r="I209" s="14" t="s">
        <v>30</v>
      </c>
      <c r="J209" s="20" t="s">
        <v>398</v>
      </c>
      <c r="K209" s="21">
        <v>0</v>
      </c>
      <c r="L209" s="21">
        <v>72582127</v>
      </c>
      <c r="M209" s="21">
        <v>0</v>
      </c>
      <c r="N209" s="16">
        <f t="shared" si="18"/>
        <v>72582127</v>
      </c>
      <c r="O209" s="21">
        <v>0</v>
      </c>
      <c r="P209" s="21">
        <v>72582127</v>
      </c>
      <c r="Q209" s="21">
        <v>0</v>
      </c>
      <c r="R209" s="21">
        <v>0</v>
      </c>
      <c r="S209" s="21">
        <v>0</v>
      </c>
      <c r="T209" s="21">
        <v>0</v>
      </c>
      <c r="U209" s="21">
        <v>0</v>
      </c>
      <c r="V209" s="21">
        <v>0</v>
      </c>
      <c r="W209" s="17">
        <f t="shared" si="19"/>
        <v>0</v>
      </c>
      <c r="X209" s="18">
        <f t="shared" si="20"/>
        <v>0</v>
      </c>
      <c r="Y209" s="18">
        <f t="shared" si="21"/>
        <v>0</v>
      </c>
      <c r="Z209" s="18">
        <f t="shared" si="22"/>
        <v>1</v>
      </c>
      <c r="AA209" s="18">
        <f t="shared" si="23"/>
        <v>1</v>
      </c>
    </row>
    <row r="210" spans="1:27" outlineLevel="2" x14ac:dyDescent="0.35">
      <c r="A210" s="14" t="s">
        <v>379</v>
      </c>
      <c r="B210" s="14" t="s">
        <v>313</v>
      </c>
      <c r="C210" s="14" t="s">
        <v>30</v>
      </c>
      <c r="D210" s="14" t="s">
        <v>59</v>
      </c>
      <c r="E210" s="14" t="s">
        <v>54</v>
      </c>
      <c r="F210" s="14" t="s">
        <v>33</v>
      </c>
      <c r="G210" s="14" t="s">
        <v>55</v>
      </c>
      <c r="H210" s="14" t="s">
        <v>435</v>
      </c>
      <c r="I210" s="14" t="s">
        <v>30</v>
      </c>
      <c r="J210" s="20" t="s">
        <v>60</v>
      </c>
      <c r="K210" s="21">
        <v>701106045</v>
      </c>
      <c r="L210" s="21">
        <v>525275172</v>
      </c>
      <c r="M210" s="21">
        <v>0</v>
      </c>
      <c r="N210" s="16">
        <f t="shared" si="18"/>
        <v>525275172</v>
      </c>
      <c r="O210" s="21">
        <v>0</v>
      </c>
      <c r="P210" s="21">
        <v>104185196</v>
      </c>
      <c r="Q210" s="21">
        <v>0</v>
      </c>
      <c r="R210" s="21">
        <v>421089976</v>
      </c>
      <c r="S210" s="21">
        <v>421089976</v>
      </c>
      <c r="T210" s="21">
        <v>0</v>
      </c>
      <c r="U210" s="21">
        <v>0</v>
      </c>
      <c r="V210" s="21">
        <v>0</v>
      </c>
      <c r="W210" s="17">
        <f t="shared" si="19"/>
        <v>0</v>
      </c>
      <c r="X210" s="18">
        <f t="shared" si="20"/>
        <v>0.80165596709375786</v>
      </c>
      <c r="Y210" s="18">
        <f t="shared" si="21"/>
        <v>0.80165596709375786</v>
      </c>
      <c r="Z210" s="18">
        <f t="shared" si="22"/>
        <v>0.19834403290624214</v>
      </c>
      <c r="AA210" s="18">
        <f t="shared" si="23"/>
        <v>1</v>
      </c>
    </row>
    <row r="211" spans="1:27" outlineLevel="2" x14ac:dyDescent="0.35">
      <c r="A211" s="14" t="s">
        <v>379</v>
      </c>
      <c r="B211" s="14" t="s">
        <v>313</v>
      </c>
      <c r="C211" s="14" t="s">
        <v>30</v>
      </c>
      <c r="D211" s="14" t="s">
        <v>61</v>
      </c>
      <c r="E211" s="14" t="s">
        <v>54</v>
      </c>
      <c r="F211" s="14" t="s">
        <v>33</v>
      </c>
      <c r="G211" s="14" t="s">
        <v>55</v>
      </c>
      <c r="H211" s="14" t="s">
        <v>435</v>
      </c>
      <c r="I211" s="14" t="s">
        <v>30</v>
      </c>
      <c r="J211" s="20" t="s">
        <v>62</v>
      </c>
      <c r="K211" s="21">
        <v>4583079125</v>
      </c>
      <c r="L211" s="21">
        <v>4757781791.5500002</v>
      </c>
      <c r="M211" s="21">
        <v>0</v>
      </c>
      <c r="N211" s="16">
        <f t="shared" si="18"/>
        <v>4757781791.5500002</v>
      </c>
      <c r="O211" s="21">
        <v>0</v>
      </c>
      <c r="P211" s="21">
        <v>19600301.550000001</v>
      </c>
      <c r="Q211" s="21">
        <v>0</v>
      </c>
      <c r="R211" s="21">
        <v>4738181490</v>
      </c>
      <c r="S211" s="21">
        <v>4738181490</v>
      </c>
      <c r="T211" s="21">
        <v>0</v>
      </c>
      <c r="U211" s="21">
        <v>0</v>
      </c>
      <c r="V211" s="21">
        <v>0</v>
      </c>
      <c r="W211" s="17">
        <f t="shared" si="19"/>
        <v>0</v>
      </c>
      <c r="X211" s="18">
        <f t="shared" si="20"/>
        <v>0.99588036980073125</v>
      </c>
      <c r="Y211" s="18">
        <f t="shared" si="21"/>
        <v>0.99588036980073125</v>
      </c>
      <c r="Z211" s="18">
        <f t="shared" si="22"/>
        <v>4.1196301992686753E-3</v>
      </c>
      <c r="AA211" s="18">
        <f t="shared" si="23"/>
        <v>0.99999999999999989</v>
      </c>
    </row>
    <row r="212" spans="1:27" outlineLevel="2" x14ac:dyDescent="0.35">
      <c r="A212" s="14" t="s">
        <v>379</v>
      </c>
      <c r="B212" s="14" t="s">
        <v>313</v>
      </c>
      <c r="C212" s="14" t="s">
        <v>30</v>
      </c>
      <c r="D212" s="14" t="s">
        <v>61</v>
      </c>
      <c r="E212" s="14" t="s">
        <v>54</v>
      </c>
      <c r="F212" s="14" t="s">
        <v>104</v>
      </c>
      <c r="G212" s="14" t="s">
        <v>55</v>
      </c>
      <c r="H212" s="14" t="s">
        <v>435</v>
      </c>
      <c r="I212" s="14" t="s">
        <v>30</v>
      </c>
      <c r="J212" s="20" t="s">
        <v>397</v>
      </c>
      <c r="K212" s="21">
        <v>0</v>
      </c>
      <c r="L212" s="21">
        <v>443618475</v>
      </c>
      <c r="M212" s="21">
        <v>0</v>
      </c>
      <c r="N212" s="16">
        <f t="shared" si="18"/>
        <v>443618475</v>
      </c>
      <c r="O212" s="21">
        <v>0</v>
      </c>
      <c r="P212" s="21">
        <v>443618475</v>
      </c>
      <c r="Q212" s="21">
        <v>0</v>
      </c>
      <c r="R212" s="21">
        <v>0</v>
      </c>
      <c r="S212" s="21">
        <v>0</v>
      </c>
      <c r="T212" s="21">
        <v>0</v>
      </c>
      <c r="U212" s="21">
        <v>0</v>
      </c>
      <c r="V212" s="21">
        <v>0</v>
      </c>
      <c r="W212" s="17">
        <f t="shared" si="19"/>
        <v>0</v>
      </c>
      <c r="X212" s="18">
        <f t="shared" si="20"/>
        <v>0</v>
      </c>
      <c r="Y212" s="18">
        <f t="shared" si="21"/>
        <v>0</v>
      </c>
      <c r="Z212" s="18">
        <f t="shared" si="22"/>
        <v>1</v>
      </c>
      <c r="AA212" s="18">
        <f t="shared" si="23"/>
        <v>1</v>
      </c>
    </row>
    <row r="213" spans="1:27" outlineLevel="2" x14ac:dyDescent="0.35">
      <c r="A213" s="14" t="s">
        <v>379</v>
      </c>
      <c r="B213" s="14" t="s">
        <v>313</v>
      </c>
      <c r="C213" s="14" t="s">
        <v>30</v>
      </c>
      <c r="D213" s="14" t="s">
        <v>63</v>
      </c>
      <c r="E213" s="14" t="s">
        <v>54</v>
      </c>
      <c r="F213" s="14" t="s">
        <v>33</v>
      </c>
      <c r="G213" s="14" t="s">
        <v>55</v>
      </c>
      <c r="H213" s="14" t="s">
        <v>435</v>
      </c>
      <c r="I213" s="14" t="s">
        <v>30</v>
      </c>
      <c r="J213" s="20" t="s">
        <v>64</v>
      </c>
      <c r="K213" s="21">
        <v>2291539563</v>
      </c>
      <c r="L213" s="21">
        <v>2382077108.21</v>
      </c>
      <c r="M213" s="21">
        <v>0</v>
      </c>
      <c r="N213" s="16">
        <f t="shared" si="18"/>
        <v>2382077108.21</v>
      </c>
      <c r="O213" s="21">
        <v>0</v>
      </c>
      <c r="P213" s="21">
        <v>11462475.210000001</v>
      </c>
      <c r="Q213" s="21">
        <v>0</v>
      </c>
      <c r="R213" s="21">
        <v>2370614633</v>
      </c>
      <c r="S213" s="21">
        <v>2370614633</v>
      </c>
      <c r="T213" s="21">
        <v>0</v>
      </c>
      <c r="U213" s="21">
        <v>0</v>
      </c>
      <c r="V213" s="21">
        <v>0</v>
      </c>
      <c r="W213" s="17">
        <f t="shared" si="19"/>
        <v>0</v>
      </c>
      <c r="X213" s="18">
        <f t="shared" si="20"/>
        <v>0.99518803351474483</v>
      </c>
      <c r="Y213" s="18">
        <f t="shared" si="21"/>
        <v>0.99518803351474483</v>
      </c>
      <c r="Z213" s="18">
        <f t="shared" si="22"/>
        <v>4.8119664852551399E-3</v>
      </c>
      <c r="AA213" s="18">
        <f t="shared" si="23"/>
        <v>1</v>
      </c>
    </row>
    <row r="214" spans="1:27" outlineLevel="2" x14ac:dyDescent="0.35">
      <c r="A214" s="14" t="s">
        <v>379</v>
      </c>
      <c r="B214" s="14" t="s">
        <v>313</v>
      </c>
      <c r="C214" s="14" t="s">
        <v>30</v>
      </c>
      <c r="D214" s="14" t="s">
        <v>63</v>
      </c>
      <c r="E214" s="14" t="s">
        <v>54</v>
      </c>
      <c r="F214" s="14" t="s">
        <v>104</v>
      </c>
      <c r="G214" s="14" t="s">
        <v>55</v>
      </c>
      <c r="H214" s="14" t="s">
        <v>435</v>
      </c>
      <c r="I214" s="14" t="s">
        <v>30</v>
      </c>
      <c r="J214" s="20" t="s">
        <v>397</v>
      </c>
      <c r="K214" s="21">
        <v>0</v>
      </c>
      <c r="L214" s="21">
        <v>221641029</v>
      </c>
      <c r="M214" s="21">
        <v>0</v>
      </c>
      <c r="N214" s="16">
        <f t="shared" si="18"/>
        <v>221641029</v>
      </c>
      <c r="O214" s="21">
        <v>0</v>
      </c>
      <c r="P214" s="21">
        <v>221641029</v>
      </c>
      <c r="Q214" s="21">
        <v>0</v>
      </c>
      <c r="R214" s="21">
        <v>0</v>
      </c>
      <c r="S214" s="21">
        <v>0</v>
      </c>
      <c r="T214" s="21">
        <v>0</v>
      </c>
      <c r="U214" s="21">
        <v>0</v>
      </c>
      <c r="V214" s="21">
        <v>0</v>
      </c>
      <c r="W214" s="17">
        <f t="shared" si="19"/>
        <v>0</v>
      </c>
      <c r="X214" s="18">
        <f t="shared" si="20"/>
        <v>0</v>
      </c>
      <c r="Y214" s="18">
        <f t="shared" si="21"/>
        <v>0</v>
      </c>
      <c r="Z214" s="18">
        <f t="shared" si="22"/>
        <v>1</v>
      </c>
      <c r="AA214" s="18">
        <f t="shared" si="23"/>
        <v>1</v>
      </c>
    </row>
    <row r="215" spans="1:27" outlineLevel="2" x14ac:dyDescent="0.35">
      <c r="A215" s="14" t="s">
        <v>379</v>
      </c>
      <c r="B215" s="14" t="s">
        <v>313</v>
      </c>
      <c r="C215" s="14" t="s">
        <v>30</v>
      </c>
      <c r="D215" s="14" t="s">
        <v>65</v>
      </c>
      <c r="E215" s="14" t="s">
        <v>54</v>
      </c>
      <c r="F215" s="14" t="s">
        <v>33</v>
      </c>
      <c r="G215" s="14" t="s">
        <v>55</v>
      </c>
      <c r="H215" s="14" t="s">
        <v>435</v>
      </c>
      <c r="I215" s="14" t="s">
        <v>30</v>
      </c>
      <c r="J215" s="20" t="s">
        <v>66</v>
      </c>
      <c r="K215" s="21">
        <v>7881463863</v>
      </c>
      <c r="L215" s="21">
        <v>8645861933.3400002</v>
      </c>
      <c r="M215" s="21">
        <v>0</v>
      </c>
      <c r="N215" s="16">
        <f t="shared" si="18"/>
        <v>8645861933.3400002</v>
      </c>
      <c r="O215" s="21">
        <v>0</v>
      </c>
      <c r="P215" s="21">
        <v>0</v>
      </c>
      <c r="Q215" s="21">
        <v>0</v>
      </c>
      <c r="R215" s="21">
        <v>7881463863</v>
      </c>
      <c r="S215" s="21">
        <v>7881463863</v>
      </c>
      <c r="T215" s="21">
        <v>764398070.34000003</v>
      </c>
      <c r="U215" s="21">
        <v>764398070.34000003</v>
      </c>
      <c r="V215" s="21">
        <v>0</v>
      </c>
      <c r="W215" s="17">
        <f t="shared" si="19"/>
        <v>764398070.34000003</v>
      </c>
      <c r="X215" s="18">
        <f t="shared" si="20"/>
        <v>0.9115879855318596</v>
      </c>
      <c r="Y215" s="18">
        <f t="shared" si="21"/>
        <v>0.9115879855318596</v>
      </c>
      <c r="Z215" s="18">
        <f t="shared" si="22"/>
        <v>0</v>
      </c>
      <c r="AA215" s="18">
        <f t="shared" si="23"/>
        <v>0.9115879855318596</v>
      </c>
    </row>
    <row r="216" spans="1:27" outlineLevel="2" x14ac:dyDescent="0.35">
      <c r="A216" s="14" t="s">
        <v>379</v>
      </c>
      <c r="B216" s="14" t="s">
        <v>454</v>
      </c>
      <c r="C216" s="14" t="s">
        <v>30</v>
      </c>
      <c r="D216" s="14" t="s">
        <v>31</v>
      </c>
      <c r="E216" s="14" t="s">
        <v>32</v>
      </c>
      <c r="F216" s="14" t="s">
        <v>33</v>
      </c>
      <c r="G216" s="14" t="s">
        <v>34</v>
      </c>
      <c r="H216" s="14" t="s">
        <v>455</v>
      </c>
      <c r="I216" s="14" t="s">
        <v>30</v>
      </c>
      <c r="J216" s="20" t="s">
        <v>395</v>
      </c>
      <c r="K216" s="21">
        <v>0</v>
      </c>
      <c r="L216" s="21">
        <v>1280000000</v>
      </c>
      <c r="M216" s="21">
        <v>0</v>
      </c>
      <c r="N216" s="16">
        <f t="shared" si="18"/>
        <v>1280000000</v>
      </c>
      <c r="O216" s="21">
        <v>0</v>
      </c>
      <c r="P216" s="21">
        <v>0</v>
      </c>
      <c r="Q216" s="21">
        <v>0</v>
      </c>
      <c r="R216" s="21">
        <v>1280000000</v>
      </c>
      <c r="S216" s="21">
        <v>1280000000</v>
      </c>
      <c r="T216" s="21">
        <v>0</v>
      </c>
      <c r="U216" s="21">
        <v>0</v>
      </c>
      <c r="V216" s="21">
        <v>0</v>
      </c>
      <c r="W216" s="17">
        <f t="shared" si="19"/>
        <v>0</v>
      </c>
      <c r="X216" s="18">
        <f t="shared" si="20"/>
        <v>1</v>
      </c>
      <c r="Y216" s="18">
        <f t="shared" si="21"/>
        <v>1</v>
      </c>
      <c r="Z216" s="18">
        <f t="shared" si="22"/>
        <v>0</v>
      </c>
      <c r="AA216" s="18">
        <f t="shared" si="23"/>
        <v>1</v>
      </c>
    </row>
    <row r="217" spans="1:27" outlineLevel="2" x14ac:dyDescent="0.35">
      <c r="A217" s="14" t="s">
        <v>379</v>
      </c>
      <c r="B217" s="14" t="s">
        <v>454</v>
      </c>
      <c r="C217" s="14" t="s">
        <v>30</v>
      </c>
      <c r="D217" s="14" t="s">
        <v>31</v>
      </c>
      <c r="E217" s="14" t="s">
        <v>32</v>
      </c>
      <c r="F217" s="14" t="s">
        <v>104</v>
      </c>
      <c r="G217" s="14" t="s">
        <v>34</v>
      </c>
      <c r="H217" s="14" t="s">
        <v>455</v>
      </c>
      <c r="I217" s="14" t="s">
        <v>30</v>
      </c>
      <c r="J217" s="20" t="s">
        <v>36</v>
      </c>
      <c r="K217" s="21">
        <v>67713946864</v>
      </c>
      <c r="L217" s="21">
        <v>70792772233</v>
      </c>
      <c r="M217" s="21">
        <v>0</v>
      </c>
      <c r="N217" s="16">
        <f t="shared" si="18"/>
        <v>70792772233</v>
      </c>
      <c r="O217" s="21">
        <v>0</v>
      </c>
      <c r="P217" s="21">
        <v>0</v>
      </c>
      <c r="Q217" s="21">
        <v>0</v>
      </c>
      <c r="R217" s="21">
        <v>64250628224.410004</v>
      </c>
      <c r="S217" s="21">
        <v>64250628224.410004</v>
      </c>
      <c r="T217" s="21">
        <v>6542144008.5900002</v>
      </c>
      <c r="U217" s="21">
        <v>6542144008.5900002</v>
      </c>
      <c r="V217" s="21">
        <v>0</v>
      </c>
      <c r="W217" s="17">
        <f t="shared" si="19"/>
        <v>6542144008.5900002</v>
      </c>
      <c r="X217" s="18">
        <f t="shared" si="20"/>
        <v>0.90758740190230347</v>
      </c>
      <c r="Y217" s="18">
        <f t="shared" si="21"/>
        <v>0.90758740190230347</v>
      </c>
      <c r="Z217" s="18">
        <f t="shared" si="22"/>
        <v>0</v>
      </c>
      <c r="AA217" s="18">
        <f t="shared" si="23"/>
        <v>0.90758740190230347</v>
      </c>
    </row>
    <row r="218" spans="1:27" outlineLevel="2" x14ac:dyDescent="0.35">
      <c r="A218" s="14" t="s">
        <v>379</v>
      </c>
      <c r="B218" s="14" t="s">
        <v>454</v>
      </c>
      <c r="C218" s="14" t="s">
        <v>30</v>
      </c>
      <c r="D218" s="14" t="s">
        <v>37</v>
      </c>
      <c r="E218" s="14" t="s">
        <v>32</v>
      </c>
      <c r="F218" s="14" t="s">
        <v>104</v>
      </c>
      <c r="G218" s="14" t="s">
        <v>34</v>
      </c>
      <c r="H218" s="14" t="s">
        <v>455</v>
      </c>
      <c r="I218" s="14" t="s">
        <v>30</v>
      </c>
      <c r="J218" s="20" t="s">
        <v>38</v>
      </c>
      <c r="K218" s="21">
        <v>3501844710</v>
      </c>
      <c r="L218" s="21">
        <v>6859159349</v>
      </c>
      <c r="M218" s="21">
        <v>0</v>
      </c>
      <c r="N218" s="16">
        <f t="shared" si="18"/>
        <v>6859159349</v>
      </c>
      <c r="O218" s="21">
        <v>0</v>
      </c>
      <c r="P218" s="21">
        <v>0</v>
      </c>
      <c r="Q218" s="21">
        <v>0</v>
      </c>
      <c r="R218" s="21">
        <v>5877937288.1999998</v>
      </c>
      <c r="S218" s="21">
        <v>5877937288.1999998</v>
      </c>
      <c r="T218" s="21">
        <v>981222060.79999995</v>
      </c>
      <c r="U218" s="21">
        <v>981222060.79999995</v>
      </c>
      <c r="V218" s="21">
        <v>0</v>
      </c>
      <c r="W218" s="17">
        <f t="shared" si="19"/>
        <v>981222060.79999995</v>
      </c>
      <c r="X218" s="18">
        <f t="shared" si="20"/>
        <v>0.85694718392231939</v>
      </c>
      <c r="Y218" s="18">
        <f t="shared" si="21"/>
        <v>0.85694718392231939</v>
      </c>
      <c r="Z218" s="18">
        <f t="shared" si="22"/>
        <v>0</v>
      </c>
      <c r="AA218" s="18">
        <f t="shared" si="23"/>
        <v>0.85694718392231939</v>
      </c>
    </row>
    <row r="219" spans="1:27" outlineLevel="2" x14ac:dyDescent="0.35">
      <c r="A219" s="14" t="s">
        <v>379</v>
      </c>
      <c r="B219" s="14" t="s">
        <v>454</v>
      </c>
      <c r="C219" s="14" t="s">
        <v>30</v>
      </c>
      <c r="D219" s="14" t="s">
        <v>381</v>
      </c>
      <c r="E219" s="14" t="s">
        <v>32</v>
      </c>
      <c r="F219" s="14" t="s">
        <v>104</v>
      </c>
      <c r="G219" s="14" t="s">
        <v>34</v>
      </c>
      <c r="H219" s="14" t="s">
        <v>455</v>
      </c>
      <c r="I219" s="14" t="s">
        <v>30</v>
      </c>
      <c r="J219" s="20" t="s">
        <v>382</v>
      </c>
      <c r="K219" s="21">
        <v>7499041</v>
      </c>
      <c r="L219" s="21">
        <v>7499041</v>
      </c>
      <c r="M219" s="21">
        <v>0</v>
      </c>
      <c r="N219" s="16">
        <f t="shared" si="18"/>
        <v>7499041</v>
      </c>
      <c r="O219" s="21">
        <v>0</v>
      </c>
      <c r="P219" s="21">
        <v>0</v>
      </c>
      <c r="Q219" s="21">
        <v>0</v>
      </c>
      <c r="R219" s="21">
        <v>5148104.55</v>
      </c>
      <c r="S219" s="21">
        <v>5148104.55</v>
      </c>
      <c r="T219" s="21">
        <v>2350936.4500000002</v>
      </c>
      <c r="U219" s="21">
        <v>2350936.4500000002</v>
      </c>
      <c r="V219" s="21">
        <v>0</v>
      </c>
      <c r="W219" s="17">
        <f t="shared" si="19"/>
        <v>2350936.4500000002</v>
      </c>
      <c r="X219" s="18">
        <f t="shared" si="20"/>
        <v>0.68650172068668514</v>
      </c>
      <c r="Y219" s="18">
        <f t="shared" si="21"/>
        <v>0.68650172068668514</v>
      </c>
      <c r="Z219" s="18">
        <f t="shared" si="22"/>
        <v>0</v>
      </c>
      <c r="AA219" s="18">
        <f t="shared" si="23"/>
        <v>0.68650172068668514</v>
      </c>
    </row>
    <row r="220" spans="1:27" outlineLevel="2" x14ac:dyDescent="0.35">
      <c r="A220" s="14" t="s">
        <v>379</v>
      </c>
      <c r="B220" s="14" t="s">
        <v>454</v>
      </c>
      <c r="C220" s="14" t="s">
        <v>30</v>
      </c>
      <c r="D220" s="14" t="s">
        <v>383</v>
      </c>
      <c r="E220" s="14" t="s">
        <v>32</v>
      </c>
      <c r="F220" s="14" t="s">
        <v>104</v>
      </c>
      <c r="G220" s="14" t="s">
        <v>34</v>
      </c>
      <c r="H220" s="14" t="s">
        <v>455</v>
      </c>
      <c r="I220" s="14" t="s">
        <v>30</v>
      </c>
      <c r="J220" s="20" t="s">
        <v>384</v>
      </c>
      <c r="K220" s="21">
        <v>25529457</v>
      </c>
      <c r="L220" s="21">
        <v>73741383</v>
      </c>
      <c r="M220" s="21">
        <v>0</v>
      </c>
      <c r="N220" s="16">
        <f t="shared" si="18"/>
        <v>73741383</v>
      </c>
      <c r="O220" s="21">
        <v>0</v>
      </c>
      <c r="P220" s="21">
        <v>55640741.060000002</v>
      </c>
      <c r="Q220" s="21">
        <v>0</v>
      </c>
      <c r="R220" s="21">
        <v>18100641.940000001</v>
      </c>
      <c r="S220" s="21">
        <v>18100641.940000001</v>
      </c>
      <c r="T220" s="21">
        <v>0</v>
      </c>
      <c r="U220" s="21">
        <v>0</v>
      </c>
      <c r="V220" s="21">
        <v>0</v>
      </c>
      <c r="W220" s="17">
        <f t="shared" si="19"/>
        <v>0</v>
      </c>
      <c r="X220" s="18">
        <f t="shared" si="20"/>
        <v>0.24546111292759457</v>
      </c>
      <c r="Y220" s="18">
        <f t="shared" si="21"/>
        <v>0.24546111292759457</v>
      </c>
      <c r="Z220" s="18">
        <f t="shared" si="22"/>
        <v>0.75453888707240546</v>
      </c>
      <c r="AA220" s="18">
        <f t="shared" si="23"/>
        <v>1</v>
      </c>
    </row>
    <row r="221" spans="1:27" outlineLevel="2" x14ac:dyDescent="0.35">
      <c r="A221" s="14" t="s">
        <v>379</v>
      </c>
      <c r="B221" s="14" t="s">
        <v>454</v>
      </c>
      <c r="C221" s="14" t="s">
        <v>30</v>
      </c>
      <c r="D221" s="14" t="s">
        <v>43</v>
      </c>
      <c r="E221" s="14" t="s">
        <v>32</v>
      </c>
      <c r="F221" s="14" t="s">
        <v>104</v>
      </c>
      <c r="G221" s="14" t="s">
        <v>34</v>
      </c>
      <c r="H221" s="14" t="s">
        <v>455</v>
      </c>
      <c r="I221" s="14" t="s">
        <v>30</v>
      </c>
      <c r="J221" s="20" t="s">
        <v>44</v>
      </c>
      <c r="K221" s="21">
        <v>17601202734</v>
      </c>
      <c r="L221" s="21">
        <v>18150865358</v>
      </c>
      <c r="M221" s="21">
        <v>0</v>
      </c>
      <c r="N221" s="16">
        <f t="shared" si="18"/>
        <v>18150865358</v>
      </c>
      <c r="O221" s="21">
        <v>0</v>
      </c>
      <c r="P221" s="21">
        <v>0</v>
      </c>
      <c r="Q221" s="21">
        <v>0</v>
      </c>
      <c r="R221" s="21">
        <v>16469688418.780001</v>
      </c>
      <c r="S221" s="21">
        <v>16469688418.780001</v>
      </c>
      <c r="T221" s="21">
        <v>1681176939.22</v>
      </c>
      <c r="U221" s="21">
        <v>1681176939.22</v>
      </c>
      <c r="V221" s="21">
        <v>0</v>
      </c>
      <c r="W221" s="17">
        <f t="shared" si="19"/>
        <v>1681176939.22</v>
      </c>
      <c r="X221" s="18">
        <f t="shared" si="20"/>
        <v>0.90737758745596009</v>
      </c>
      <c r="Y221" s="18">
        <f t="shared" si="21"/>
        <v>0.90737758745596009</v>
      </c>
      <c r="Z221" s="18">
        <f t="shared" si="22"/>
        <v>0</v>
      </c>
      <c r="AA221" s="18">
        <f t="shared" si="23"/>
        <v>0.90737758745596009</v>
      </c>
    </row>
    <row r="222" spans="1:27" outlineLevel="2" x14ac:dyDescent="0.35">
      <c r="A222" s="14" t="s">
        <v>379</v>
      </c>
      <c r="B222" s="14" t="s">
        <v>454</v>
      </c>
      <c r="C222" s="14" t="s">
        <v>30</v>
      </c>
      <c r="D222" s="14" t="s">
        <v>45</v>
      </c>
      <c r="E222" s="14" t="s">
        <v>32</v>
      </c>
      <c r="F222" s="14" t="s">
        <v>104</v>
      </c>
      <c r="G222" s="14" t="s">
        <v>34</v>
      </c>
      <c r="H222" s="14" t="s">
        <v>455</v>
      </c>
      <c r="I222" s="14" t="s">
        <v>30</v>
      </c>
      <c r="J222" s="20" t="s">
        <v>46</v>
      </c>
      <c r="K222" s="21">
        <v>803742865</v>
      </c>
      <c r="L222" s="21">
        <v>742695837</v>
      </c>
      <c r="M222" s="21">
        <v>0</v>
      </c>
      <c r="N222" s="16">
        <f t="shared" si="18"/>
        <v>742695837</v>
      </c>
      <c r="O222" s="21">
        <v>0</v>
      </c>
      <c r="P222" s="21">
        <v>0</v>
      </c>
      <c r="Q222" s="21">
        <v>0</v>
      </c>
      <c r="R222" s="21">
        <v>671388179.65999997</v>
      </c>
      <c r="S222" s="21">
        <v>671388179.65999997</v>
      </c>
      <c r="T222" s="21">
        <v>71307657.340000004</v>
      </c>
      <c r="U222" s="21">
        <v>71307657.340000004</v>
      </c>
      <c r="V222" s="21">
        <v>0</v>
      </c>
      <c r="W222" s="17">
        <f t="shared" si="19"/>
        <v>71307657.340000004</v>
      </c>
      <c r="X222" s="18">
        <f t="shared" si="20"/>
        <v>0.90398807454201469</v>
      </c>
      <c r="Y222" s="18">
        <f t="shared" si="21"/>
        <v>0.90398807454201469</v>
      </c>
      <c r="Z222" s="18">
        <f t="shared" si="22"/>
        <v>0</v>
      </c>
      <c r="AA222" s="18">
        <f t="shared" si="23"/>
        <v>0.90398807454201469</v>
      </c>
    </row>
    <row r="223" spans="1:27" outlineLevel="2" x14ac:dyDescent="0.35">
      <c r="A223" s="14" t="s">
        <v>379</v>
      </c>
      <c r="B223" s="14" t="s">
        <v>454</v>
      </c>
      <c r="C223" s="14" t="s">
        <v>30</v>
      </c>
      <c r="D223" s="14" t="s">
        <v>47</v>
      </c>
      <c r="E223" s="14" t="s">
        <v>32</v>
      </c>
      <c r="F223" s="14" t="s">
        <v>33</v>
      </c>
      <c r="G223" s="14" t="s">
        <v>34</v>
      </c>
      <c r="H223" s="14" t="s">
        <v>455</v>
      </c>
      <c r="I223" s="14" t="s">
        <v>30</v>
      </c>
      <c r="J223" s="20" t="s">
        <v>385</v>
      </c>
      <c r="K223" s="21">
        <v>0</v>
      </c>
      <c r="L223" s="21">
        <v>6525584222</v>
      </c>
      <c r="M223" s="21">
        <v>0</v>
      </c>
      <c r="N223" s="16">
        <f t="shared" si="18"/>
        <v>6525584222</v>
      </c>
      <c r="O223" s="21">
        <v>0</v>
      </c>
      <c r="P223" s="21">
        <v>0</v>
      </c>
      <c r="Q223" s="21">
        <v>0</v>
      </c>
      <c r="R223" s="21">
        <v>6252584222</v>
      </c>
      <c r="S223" s="21">
        <v>6252584222</v>
      </c>
      <c r="T223" s="21">
        <v>273000000</v>
      </c>
      <c r="U223" s="21">
        <v>273000000</v>
      </c>
      <c r="V223" s="21">
        <v>0</v>
      </c>
      <c r="W223" s="17">
        <f t="shared" si="19"/>
        <v>273000000</v>
      </c>
      <c r="X223" s="18">
        <f t="shared" si="20"/>
        <v>0.95816466530619238</v>
      </c>
      <c r="Y223" s="18">
        <f t="shared" si="21"/>
        <v>0.95816466530619238</v>
      </c>
      <c r="Z223" s="18">
        <f t="shared" si="22"/>
        <v>0</v>
      </c>
      <c r="AA223" s="18">
        <f t="shared" si="23"/>
        <v>0.95816466530619238</v>
      </c>
    </row>
    <row r="224" spans="1:27" outlineLevel="2" x14ac:dyDescent="0.35">
      <c r="A224" s="14" t="s">
        <v>379</v>
      </c>
      <c r="B224" s="14" t="s">
        <v>454</v>
      </c>
      <c r="C224" s="14" t="s">
        <v>30</v>
      </c>
      <c r="D224" s="14" t="s">
        <v>47</v>
      </c>
      <c r="E224" s="14" t="s">
        <v>32</v>
      </c>
      <c r="F224" s="14" t="s">
        <v>104</v>
      </c>
      <c r="G224" s="14" t="s">
        <v>34</v>
      </c>
      <c r="H224" s="14" t="s">
        <v>455</v>
      </c>
      <c r="I224" s="14" t="s">
        <v>30</v>
      </c>
      <c r="J224" s="20" t="s">
        <v>48</v>
      </c>
      <c r="K224" s="21">
        <v>9710819839</v>
      </c>
      <c r="L224" s="21">
        <v>4229993467.0999999</v>
      </c>
      <c r="M224" s="21">
        <v>0</v>
      </c>
      <c r="N224" s="16">
        <f t="shared" si="18"/>
        <v>4229993467.0999999</v>
      </c>
      <c r="O224" s="21">
        <v>0</v>
      </c>
      <c r="P224" s="21">
        <v>0</v>
      </c>
      <c r="Q224" s="21">
        <v>0</v>
      </c>
      <c r="R224" s="21">
        <v>-6012509219.6899996</v>
      </c>
      <c r="S224" s="21">
        <v>-6012509219.6899996</v>
      </c>
      <c r="T224" s="21">
        <v>10242502686.790001</v>
      </c>
      <c r="U224" s="21">
        <v>10242502686.790001</v>
      </c>
      <c r="V224" s="21">
        <v>0</v>
      </c>
      <c r="W224" s="17">
        <f t="shared" si="19"/>
        <v>10242502686.790001</v>
      </c>
      <c r="X224" s="18">
        <f t="shared" si="20"/>
        <v>-1.4213991738885727</v>
      </c>
      <c r="Y224" s="18">
        <f t="shared" si="21"/>
        <v>-1.4213991738885727</v>
      </c>
      <c r="Z224" s="18">
        <f t="shared" si="22"/>
        <v>0</v>
      </c>
      <c r="AA224" s="18">
        <f t="shared" si="23"/>
        <v>-1.4213991738885727</v>
      </c>
    </row>
    <row r="225" spans="1:27" outlineLevel="2" x14ac:dyDescent="0.35">
      <c r="A225" s="14" t="s">
        <v>379</v>
      </c>
      <c r="B225" s="14" t="s">
        <v>454</v>
      </c>
      <c r="C225" s="14" t="s">
        <v>30</v>
      </c>
      <c r="D225" s="14" t="s">
        <v>49</v>
      </c>
      <c r="E225" s="14" t="s">
        <v>32</v>
      </c>
      <c r="F225" s="14" t="s">
        <v>33</v>
      </c>
      <c r="G225" s="14" t="s">
        <v>34</v>
      </c>
      <c r="H225" s="14" t="s">
        <v>455</v>
      </c>
      <c r="I225" s="14" t="s">
        <v>30</v>
      </c>
      <c r="J225" s="20" t="s">
        <v>386</v>
      </c>
      <c r="K225" s="21">
        <v>0</v>
      </c>
      <c r="L225" s="21">
        <v>15000000</v>
      </c>
      <c r="M225" s="21">
        <v>0</v>
      </c>
      <c r="N225" s="16">
        <f t="shared" si="18"/>
        <v>15000000</v>
      </c>
      <c r="O225" s="21">
        <v>0</v>
      </c>
      <c r="P225" s="21">
        <v>0</v>
      </c>
      <c r="Q225" s="21">
        <v>0</v>
      </c>
      <c r="R225" s="21">
        <v>15000000</v>
      </c>
      <c r="S225" s="21">
        <v>15000000</v>
      </c>
      <c r="T225" s="21">
        <v>0</v>
      </c>
      <c r="U225" s="21">
        <v>0</v>
      </c>
      <c r="V225" s="21">
        <v>0</v>
      </c>
      <c r="W225" s="17">
        <f t="shared" si="19"/>
        <v>0</v>
      </c>
      <c r="X225" s="18">
        <f t="shared" si="20"/>
        <v>1</v>
      </c>
      <c r="Y225" s="18">
        <f t="shared" si="21"/>
        <v>1</v>
      </c>
      <c r="Z225" s="18">
        <f t="shared" si="22"/>
        <v>0</v>
      </c>
      <c r="AA225" s="18">
        <f t="shared" si="23"/>
        <v>1</v>
      </c>
    </row>
    <row r="226" spans="1:27" outlineLevel="2" x14ac:dyDescent="0.35">
      <c r="A226" s="14" t="s">
        <v>379</v>
      </c>
      <c r="B226" s="14" t="s">
        <v>454</v>
      </c>
      <c r="C226" s="14" t="s">
        <v>30</v>
      </c>
      <c r="D226" s="14" t="s">
        <v>49</v>
      </c>
      <c r="E226" s="14" t="s">
        <v>32</v>
      </c>
      <c r="F226" s="14" t="s">
        <v>104</v>
      </c>
      <c r="G226" s="14" t="s">
        <v>34</v>
      </c>
      <c r="H226" s="14" t="s">
        <v>455</v>
      </c>
      <c r="I226" s="14" t="s">
        <v>30</v>
      </c>
      <c r="J226" s="20" t="s">
        <v>50</v>
      </c>
      <c r="K226" s="21">
        <v>8627459091</v>
      </c>
      <c r="L226" s="21">
        <v>9253228271</v>
      </c>
      <c r="M226" s="21">
        <v>0</v>
      </c>
      <c r="N226" s="16">
        <f t="shared" si="18"/>
        <v>9253228271</v>
      </c>
      <c r="O226" s="21">
        <v>0</v>
      </c>
      <c r="P226" s="21">
        <v>225000.01</v>
      </c>
      <c r="Q226" s="21">
        <v>0</v>
      </c>
      <c r="R226" s="21">
        <v>9225126882.7900009</v>
      </c>
      <c r="S226" s="21">
        <v>9225126882.7900009</v>
      </c>
      <c r="T226" s="21">
        <v>27876388.199999999</v>
      </c>
      <c r="U226" s="21">
        <v>27876388.199999999</v>
      </c>
      <c r="V226" s="21">
        <v>0</v>
      </c>
      <c r="W226" s="17">
        <f t="shared" si="19"/>
        <v>27876388.199999999</v>
      </c>
      <c r="X226" s="18">
        <f t="shared" si="20"/>
        <v>0.99696307198017908</v>
      </c>
      <c r="Y226" s="18">
        <f t="shared" si="21"/>
        <v>0.99696307198017908</v>
      </c>
      <c r="Z226" s="18">
        <f t="shared" si="22"/>
        <v>2.4315839122348182E-5</v>
      </c>
      <c r="AA226" s="18">
        <f t="shared" si="23"/>
        <v>0.99698738781930141</v>
      </c>
    </row>
    <row r="227" spans="1:27" outlineLevel="2" x14ac:dyDescent="0.35">
      <c r="A227" s="14" t="s">
        <v>379</v>
      </c>
      <c r="B227" s="14" t="s">
        <v>454</v>
      </c>
      <c r="C227" s="14" t="s">
        <v>30</v>
      </c>
      <c r="D227" s="14" t="s">
        <v>51</v>
      </c>
      <c r="E227" s="14" t="s">
        <v>32</v>
      </c>
      <c r="F227" s="14" t="s">
        <v>33</v>
      </c>
      <c r="G227" s="14" t="s">
        <v>34</v>
      </c>
      <c r="H227" s="14" t="s">
        <v>455</v>
      </c>
      <c r="I227" s="14" t="s">
        <v>30</v>
      </c>
      <c r="J227" s="20" t="s">
        <v>387</v>
      </c>
      <c r="K227" s="21">
        <v>0</v>
      </c>
      <c r="L227" s="21">
        <v>93000000</v>
      </c>
      <c r="M227" s="21">
        <v>0</v>
      </c>
      <c r="N227" s="16">
        <f t="shared" si="18"/>
        <v>93000000</v>
      </c>
      <c r="O227" s="21">
        <v>0</v>
      </c>
      <c r="P227" s="21">
        <v>0</v>
      </c>
      <c r="Q227" s="21">
        <v>0</v>
      </c>
      <c r="R227" s="21">
        <v>93000000</v>
      </c>
      <c r="S227" s="21">
        <v>93000000</v>
      </c>
      <c r="T227" s="21">
        <v>0</v>
      </c>
      <c r="U227" s="21">
        <v>0</v>
      </c>
      <c r="V227" s="21">
        <v>0</v>
      </c>
      <c r="W227" s="17">
        <f t="shared" si="19"/>
        <v>0</v>
      </c>
      <c r="X227" s="18">
        <f t="shared" si="20"/>
        <v>1</v>
      </c>
      <c r="Y227" s="18">
        <f t="shared" si="21"/>
        <v>1</v>
      </c>
      <c r="Z227" s="18">
        <f t="shared" si="22"/>
        <v>0</v>
      </c>
      <c r="AA227" s="18">
        <f t="shared" si="23"/>
        <v>1</v>
      </c>
    </row>
    <row r="228" spans="1:27" outlineLevel="2" x14ac:dyDescent="0.35">
      <c r="A228" s="14" t="s">
        <v>379</v>
      </c>
      <c r="B228" s="14" t="s">
        <v>454</v>
      </c>
      <c r="C228" s="14" t="s">
        <v>30</v>
      </c>
      <c r="D228" s="14" t="s">
        <v>51</v>
      </c>
      <c r="E228" s="14" t="s">
        <v>32</v>
      </c>
      <c r="F228" s="14" t="s">
        <v>104</v>
      </c>
      <c r="G228" s="14" t="s">
        <v>34</v>
      </c>
      <c r="H228" s="14" t="s">
        <v>455</v>
      </c>
      <c r="I228" s="14" t="s">
        <v>30</v>
      </c>
      <c r="J228" s="20" t="s">
        <v>52</v>
      </c>
      <c r="K228" s="21">
        <v>18177153935</v>
      </c>
      <c r="L228" s="21">
        <v>20865461004</v>
      </c>
      <c r="M228" s="21">
        <v>0</v>
      </c>
      <c r="N228" s="16">
        <f t="shared" si="18"/>
        <v>20865461004</v>
      </c>
      <c r="O228" s="21">
        <v>0</v>
      </c>
      <c r="P228" s="21">
        <v>0</v>
      </c>
      <c r="Q228" s="21">
        <v>0</v>
      </c>
      <c r="R228" s="21">
        <v>18859608492.16</v>
      </c>
      <c r="S228" s="21">
        <v>18859608492.16</v>
      </c>
      <c r="T228" s="21">
        <v>2005852511.8399999</v>
      </c>
      <c r="U228" s="21">
        <v>2005852511.8399999</v>
      </c>
      <c r="V228" s="21">
        <v>0</v>
      </c>
      <c r="W228" s="17">
        <f t="shared" si="19"/>
        <v>2005852511.8399999</v>
      </c>
      <c r="X228" s="18">
        <f t="shared" si="20"/>
        <v>0.90386732833482708</v>
      </c>
      <c r="Y228" s="18">
        <f t="shared" si="21"/>
        <v>0.90386732833482708</v>
      </c>
      <c r="Z228" s="18">
        <f t="shared" si="22"/>
        <v>0</v>
      </c>
      <c r="AA228" s="18">
        <f t="shared" si="23"/>
        <v>0.90386732833482708</v>
      </c>
    </row>
    <row r="229" spans="1:27" outlineLevel="2" x14ac:dyDescent="0.35">
      <c r="A229" s="14" t="s">
        <v>379</v>
      </c>
      <c r="B229" s="14" t="s">
        <v>454</v>
      </c>
      <c r="C229" s="14" t="s">
        <v>30</v>
      </c>
      <c r="D229" s="14" t="s">
        <v>53</v>
      </c>
      <c r="E229" s="14" t="s">
        <v>54</v>
      </c>
      <c r="F229" s="14" t="s">
        <v>33</v>
      </c>
      <c r="G229" s="14" t="s">
        <v>55</v>
      </c>
      <c r="H229" s="14" t="s">
        <v>455</v>
      </c>
      <c r="I229" s="14" t="s">
        <v>30</v>
      </c>
      <c r="J229" s="20" t="s">
        <v>56</v>
      </c>
      <c r="K229" s="21">
        <v>9927030290</v>
      </c>
      <c r="L229" s="21">
        <v>10793830400.92</v>
      </c>
      <c r="M229" s="21">
        <v>0</v>
      </c>
      <c r="N229" s="16">
        <f t="shared" si="18"/>
        <v>10793830400.92</v>
      </c>
      <c r="O229" s="21">
        <v>0</v>
      </c>
      <c r="P229" s="21">
        <v>50507616.920000002</v>
      </c>
      <c r="Q229" s="21">
        <v>0</v>
      </c>
      <c r="R229" s="21">
        <v>10743322784</v>
      </c>
      <c r="S229" s="21">
        <v>10743322784</v>
      </c>
      <c r="T229" s="21">
        <v>0</v>
      </c>
      <c r="U229" s="21">
        <v>0</v>
      </c>
      <c r="V229" s="21">
        <v>0</v>
      </c>
      <c r="W229" s="17">
        <f t="shared" si="19"/>
        <v>0</v>
      </c>
      <c r="X229" s="18">
        <f t="shared" si="20"/>
        <v>0.9953206957081987</v>
      </c>
      <c r="Y229" s="18">
        <f t="shared" si="21"/>
        <v>0.9953206957081987</v>
      </c>
      <c r="Z229" s="18">
        <f t="shared" si="22"/>
        <v>4.679304291801272E-3</v>
      </c>
      <c r="AA229" s="18">
        <f t="shared" si="23"/>
        <v>1</v>
      </c>
    </row>
    <row r="230" spans="1:27" outlineLevel="2" x14ac:dyDescent="0.35">
      <c r="A230" s="14" t="s">
        <v>379</v>
      </c>
      <c r="B230" s="14" t="s">
        <v>454</v>
      </c>
      <c r="C230" s="14" t="s">
        <v>30</v>
      </c>
      <c r="D230" s="14" t="s">
        <v>53</v>
      </c>
      <c r="E230" s="14" t="s">
        <v>54</v>
      </c>
      <c r="F230" s="14" t="s">
        <v>104</v>
      </c>
      <c r="G230" s="14" t="s">
        <v>55</v>
      </c>
      <c r="H230" s="14" t="s">
        <v>455</v>
      </c>
      <c r="I230" s="14" t="s">
        <v>30</v>
      </c>
      <c r="J230" s="20" t="s">
        <v>397</v>
      </c>
      <c r="K230" s="21">
        <v>0</v>
      </c>
      <c r="L230" s="21">
        <v>1033751359</v>
      </c>
      <c r="M230" s="21">
        <v>0</v>
      </c>
      <c r="N230" s="16">
        <f t="shared" si="18"/>
        <v>1033751359</v>
      </c>
      <c r="O230" s="21">
        <v>0</v>
      </c>
      <c r="P230" s="21">
        <v>1033751359</v>
      </c>
      <c r="Q230" s="21">
        <v>0</v>
      </c>
      <c r="R230" s="21">
        <v>0</v>
      </c>
      <c r="S230" s="21">
        <v>0</v>
      </c>
      <c r="T230" s="21">
        <v>0</v>
      </c>
      <c r="U230" s="21">
        <v>0</v>
      </c>
      <c r="V230" s="21">
        <v>0</v>
      </c>
      <c r="W230" s="17">
        <f t="shared" si="19"/>
        <v>0</v>
      </c>
      <c r="X230" s="18">
        <f t="shared" si="20"/>
        <v>0</v>
      </c>
      <c r="Y230" s="18">
        <f t="shared" si="21"/>
        <v>0</v>
      </c>
      <c r="Z230" s="18">
        <f t="shared" si="22"/>
        <v>1</v>
      </c>
      <c r="AA230" s="18">
        <f t="shared" si="23"/>
        <v>1</v>
      </c>
    </row>
    <row r="231" spans="1:27" outlineLevel="2" x14ac:dyDescent="0.35">
      <c r="A231" s="14" t="s">
        <v>379</v>
      </c>
      <c r="B231" s="14" t="s">
        <v>454</v>
      </c>
      <c r="C231" s="14" t="s">
        <v>30</v>
      </c>
      <c r="D231" s="14" t="s">
        <v>57</v>
      </c>
      <c r="E231" s="14" t="s">
        <v>54</v>
      </c>
      <c r="F231" s="14" t="s">
        <v>33</v>
      </c>
      <c r="G231" s="14" t="s">
        <v>55</v>
      </c>
      <c r="H231" s="14" t="s">
        <v>455</v>
      </c>
      <c r="I231" s="14" t="s">
        <v>30</v>
      </c>
      <c r="J231" s="20" t="s">
        <v>58</v>
      </c>
      <c r="K231" s="21">
        <v>546306076</v>
      </c>
      <c r="L231" s="21">
        <v>588362229.26999998</v>
      </c>
      <c r="M231" s="21">
        <v>0</v>
      </c>
      <c r="N231" s="16">
        <f t="shared" si="18"/>
        <v>588362229.26999998</v>
      </c>
      <c r="O231" s="21">
        <v>0</v>
      </c>
      <c r="P231" s="21">
        <v>7527766.2699999996</v>
      </c>
      <c r="Q231" s="21">
        <v>0</v>
      </c>
      <c r="R231" s="21">
        <v>580834463</v>
      </c>
      <c r="S231" s="21">
        <v>580834463</v>
      </c>
      <c r="T231" s="21">
        <v>0</v>
      </c>
      <c r="U231" s="21">
        <v>0</v>
      </c>
      <c r="V231" s="21">
        <v>0</v>
      </c>
      <c r="W231" s="17">
        <f t="shared" si="19"/>
        <v>0</v>
      </c>
      <c r="X231" s="18">
        <f t="shared" si="20"/>
        <v>0.98720555825050171</v>
      </c>
      <c r="Y231" s="18">
        <f t="shared" si="21"/>
        <v>0.98720555825050171</v>
      </c>
      <c r="Z231" s="18">
        <f t="shared" si="22"/>
        <v>1.2794441749498335E-2</v>
      </c>
      <c r="AA231" s="18">
        <f t="shared" si="23"/>
        <v>1</v>
      </c>
    </row>
    <row r="232" spans="1:27" outlineLevel="2" x14ac:dyDescent="0.35">
      <c r="A232" s="14" t="s">
        <v>379</v>
      </c>
      <c r="B232" s="14" t="s">
        <v>454</v>
      </c>
      <c r="C232" s="14" t="s">
        <v>30</v>
      </c>
      <c r="D232" s="14" t="s">
        <v>57</v>
      </c>
      <c r="E232" s="14" t="s">
        <v>54</v>
      </c>
      <c r="F232" s="14" t="s">
        <v>104</v>
      </c>
      <c r="G232" s="14" t="s">
        <v>55</v>
      </c>
      <c r="H232" s="14" t="s">
        <v>455</v>
      </c>
      <c r="I232" s="14" t="s">
        <v>30</v>
      </c>
      <c r="J232" s="20" t="s">
        <v>398</v>
      </c>
      <c r="K232" s="21">
        <v>0</v>
      </c>
      <c r="L232" s="21">
        <v>51521724</v>
      </c>
      <c r="M232" s="21">
        <v>0</v>
      </c>
      <c r="N232" s="16">
        <f t="shared" si="18"/>
        <v>51521724</v>
      </c>
      <c r="O232" s="21">
        <v>0</v>
      </c>
      <c r="P232" s="21">
        <v>51521724</v>
      </c>
      <c r="Q232" s="21">
        <v>0</v>
      </c>
      <c r="R232" s="21">
        <v>0</v>
      </c>
      <c r="S232" s="21">
        <v>0</v>
      </c>
      <c r="T232" s="21">
        <v>0</v>
      </c>
      <c r="U232" s="21">
        <v>0</v>
      </c>
      <c r="V232" s="21">
        <v>0</v>
      </c>
      <c r="W232" s="17">
        <f t="shared" si="19"/>
        <v>0</v>
      </c>
      <c r="X232" s="18">
        <f t="shared" si="20"/>
        <v>0</v>
      </c>
      <c r="Y232" s="18">
        <f t="shared" si="21"/>
        <v>0</v>
      </c>
      <c r="Z232" s="18">
        <f t="shared" si="22"/>
        <v>1</v>
      </c>
      <c r="AA232" s="18">
        <f t="shared" si="23"/>
        <v>1</v>
      </c>
    </row>
    <row r="233" spans="1:27" outlineLevel="2" x14ac:dyDescent="0.35">
      <c r="A233" s="14" t="s">
        <v>379</v>
      </c>
      <c r="B233" s="14" t="s">
        <v>454</v>
      </c>
      <c r="C233" s="14" t="s">
        <v>30</v>
      </c>
      <c r="D233" s="14" t="s">
        <v>59</v>
      </c>
      <c r="E233" s="14" t="s">
        <v>54</v>
      </c>
      <c r="F233" s="14" t="s">
        <v>33</v>
      </c>
      <c r="G233" s="14" t="s">
        <v>55</v>
      </c>
      <c r="H233" s="14" t="s">
        <v>455</v>
      </c>
      <c r="I233" s="14" t="s">
        <v>30</v>
      </c>
      <c r="J233" s="20" t="s">
        <v>60</v>
      </c>
      <c r="K233" s="21">
        <v>356872124</v>
      </c>
      <c r="L233" s="21">
        <v>329985331.29000002</v>
      </c>
      <c r="M233" s="21">
        <v>0</v>
      </c>
      <c r="N233" s="16">
        <f t="shared" si="18"/>
        <v>329985331.29000002</v>
      </c>
      <c r="O233" s="21">
        <v>0</v>
      </c>
      <c r="P233" s="21">
        <v>75118396.290000007</v>
      </c>
      <c r="Q233" s="21">
        <v>0</v>
      </c>
      <c r="R233" s="21">
        <v>254866935</v>
      </c>
      <c r="S233" s="21">
        <v>254866935</v>
      </c>
      <c r="T233" s="21">
        <v>0</v>
      </c>
      <c r="U233" s="21">
        <v>0</v>
      </c>
      <c r="V233" s="21">
        <v>0</v>
      </c>
      <c r="W233" s="17">
        <f t="shared" si="19"/>
        <v>0</v>
      </c>
      <c r="X233" s="18">
        <f t="shared" si="20"/>
        <v>0.77235837727591605</v>
      </c>
      <c r="Y233" s="18">
        <f t="shared" si="21"/>
        <v>0.77235837727591605</v>
      </c>
      <c r="Z233" s="18">
        <f t="shared" si="22"/>
        <v>0.22764162272408386</v>
      </c>
      <c r="AA233" s="18">
        <f t="shared" si="23"/>
        <v>0.99999999999999989</v>
      </c>
    </row>
    <row r="234" spans="1:27" outlineLevel="2" x14ac:dyDescent="0.35">
      <c r="A234" s="14" t="s">
        <v>379</v>
      </c>
      <c r="B234" s="14" t="s">
        <v>454</v>
      </c>
      <c r="C234" s="14" t="s">
        <v>30</v>
      </c>
      <c r="D234" s="14" t="s">
        <v>61</v>
      </c>
      <c r="E234" s="14" t="s">
        <v>54</v>
      </c>
      <c r="F234" s="14" t="s">
        <v>33</v>
      </c>
      <c r="G234" s="14" t="s">
        <v>55</v>
      </c>
      <c r="H234" s="14" t="s">
        <v>455</v>
      </c>
      <c r="I234" s="14" t="s">
        <v>30</v>
      </c>
      <c r="J234" s="20" t="s">
        <v>62</v>
      </c>
      <c r="K234" s="21">
        <v>3277836422</v>
      </c>
      <c r="L234" s="21">
        <v>3514873291.2399998</v>
      </c>
      <c r="M234" s="21">
        <v>0</v>
      </c>
      <c r="N234" s="16">
        <f t="shared" si="18"/>
        <v>3514873291.2399998</v>
      </c>
      <c r="O234" s="21">
        <v>0</v>
      </c>
      <c r="P234" s="21">
        <v>33260482.239999998</v>
      </c>
      <c r="Q234" s="21">
        <v>0</v>
      </c>
      <c r="R234" s="21">
        <v>3481612809</v>
      </c>
      <c r="S234" s="21">
        <v>3481612809</v>
      </c>
      <c r="T234" s="21">
        <v>0</v>
      </c>
      <c r="U234" s="21">
        <v>0</v>
      </c>
      <c r="V234" s="21">
        <v>0</v>
      </c>
      <c r="W234" s="17">
        <f t="shared" si="19"/>
        <v>0</v>
      </c>
      <c r="X234" s="18">
        <f t="shared" si="20"/>
        <v>0.99053721728094901</v>
      </c>
      <c r="Y234" s="18">
        <f t="shared" si="21"/>
        <v>0.99053721728094901</v>
      </c>
      <c r="Z234" s="18">
        <f t="shared" si="22"/>
        <v>9.4627827190510612E-3</v>
      </c>
      <c r="AA234" s="18">
        <f t="shared" si="23"/>
        <v>1</v>
      </c>
    </row>
    <row r="235" spans="1:27" outlineLevel="2" x14ac:dyDescent="0.35">
      <c r="A235" s="14" t="s">
        <v>379</v>
      </c>
      <c r="B235" s="14" t="s">
        <v>454</v>
      </c>
      <c r="C235" s="14" t="s">
        <v>30</v>
      </c>
      <c r="D235" s="14" t="s">
        <v>61</v>
      </c>
      <c r="E235" s="14" t="s">
        <v>54</v>
      </c>
      <c r="F235" s="14" t="s">
        <v>104</v>
      </c>
      <c r="G235" s="14" t="s">
        <v>55</v>
      </c>
      <c r="H235" s="14" t="s">
        <v>455</v>
      </c>
      <c r="I235" s="14" t="s">
        <v>30</v>
      </c>
      <c r="J235" s="20" t="s">
        <v>397</v>
      </c>
      <c r="K235" s="21">
        <v>0</v>
      </c>
      <c r="L235" s="21">
        <v>313955422</v>
      </c>
      <c r="M235" s="21">
        <v>0</v>
      </c>
      <c r="N235" s="16">
        <f t="shared" si="18"/>
        <v>313955422</v>
      </c>
      <c r="O235" s="21">
        <v>0</v>
      </c>
      <c r="P235" s="21">
        <v>313955422</v>
      </c>
      <c r="Q235" s="21">
        <v>0</v>
      </c>
      <c r="R235" s="21">
        <v>0</v>
      </c>
      <c r="S235" s="21">
        <v>0</v>
      </c>
      <c r="T235" s="21">
        <v>0</v>
      </c>
      <c r="U235" s="21">
        <v>0</v>
      </c>
      <c r="V235" s="21">
        <v>0</v>
      </c>
      <c r="W235" s="17">
        <f t="shared" si="19"/>
        <v>0</v>
      </c>
      <c r="X235" s="18">
        <f t="shared" si="20"/>
        <v>0</v>
      </c>
      <c r="Y235" s="18">
        <f t="shared" si="21"/>
        <v>0</v>
      </c>
      <c r="Z235" s="18">
        <f t="shared" si="22"/>
        <v>1</v>
      </c>
      <c r="AA235" s="18">
        <f t="shared" si="23"/>
        <v>1</v>
      </c>
    </row>
    <row r="236" spans="1:27" outlineLevel="2" x14ac:dyDescent="0.35">
      <c r="A236" s="14" t="s">
        <v>379</v>
      </c>
      <c r="B236" s="14" t="s">
        <v>454</v>
      </c>
      <c r="C236" s="14" t="s">
        <v>30</v>
      </c>
      <c r="D236" s="14" t="s">
        <v>63</v>
      </c>
      <c r="E236" s="14" t="s">
        <v>54</v>
      </c>
      <c r="F236" s="14" t="s">
        <v>33</v>
      </c>
      <c r="G236" s="14" t="s">
        <v>55</v>
      </c>
      <c r="H236" s="14" t="s">
        <v>455</v>
      </c>
      <c r="I236" s="14" t="s">
        <v>30</v>
      </c>
      <c r="J236" s="20" t="s">
        <v>64</v>
      </c>
      <c r="K236" s="21">
        <v>1638918214</v>
      </c>
      <c r="L236" s="21">
        <v>1761338062.4400001</v>
      </c>
      <c r="M236" s="21">
        <v>0</v>
      </c>
      <c r="N236" s="16">
        <f t="shared" si="18"/>
        <v>1761338062.4400001</v>
      </c>
      <c r="O236" s="21">
        <v>0</v>
      </c>
      <c r="P236" s="21">
        <v>18322801.440000001</v>
      </c>
      <c r="Q236" s="21">
        <v>0</v>
      </c>
      <c r="R236" s="21">
        <v>1743015261</v>
      </c>
      <c r="S236" s="21">
        <v>1743015261</v>
      </c>
      <c r="T236" s="21">
        <v>0</v>
      </c>
      <c r="U236" s="21">
        <v>0</v>
      </c>
      <c r="V236" s="21">
        <v>0</v>
      </c>
      <c r="W236" s="17">
        <f t="shared" si="19"/>
        <v>0</v>
      </c>
      <c r="X236" s="18">
        <f t="shared" si="20"/>
        <v>0.98959722620504931</v>
      </c>
      <c r="Y236" s="18">
        <f t="shared" si="21"/>
        <v>0.98959722620504931</v>
      </c>
      <c r="Z236" s="18">
        <f t="shared" si="22"/>
        <v>1.040277379495066E-2</v>
      </c>
      <c r="AA236" s="18">
        <f t="shared" si="23"/>
        <v>1</v>
      </c>
    </row>
    <row r="237" spans="1:27" outlineLevel="2" x14ac:dyDescent="0.35">
      <c r="A237" s="14" t="s">
        <v>379</v>
      </c>
      <c r="B237" s="14" t="s">
        <v>454</v>
      </c>
      <c r="C237" s="14" t="s">
        <v>30</v>
      </c>
      <c r="D237" s="14" t="s">
        <v>63</v>
      </c>
      <c r="E237" s="14" t="s">
        <v>54</v>
      </c>
      <c r="F237" s="14" t="s">
        <v>104</v>
      </c>
      <c r="G237" s="14" t="s">
        <v>55</v>
      </c>
      <c r="H237" s="14" t="s">
        <v>455</v>
      </c>
      <c r="I237" s="14" t="s">
        <v>30</v>
      </c>
      <c r="J237" s="20" t="s">
        <v>397</v>
      </c>
      <c r="K237" s="21">
        <v>0</v>
      </c>
      <c r="L237" s="21">
        <v>156693955</v>
      </c>
      <c r="M237" s="21">
        <v>0</v>
      </c>
      <c r="N237" s="16">
        <f t="shared" si="18"/>
        <v>156693955</v>
      </c>
      <c r="O237" s="21">
        <v>0</v>
      </c>
      <c r="P237" s="21">
        <v>156693955</v>
      </c>
      <c r="Q237" s="21">
        <v>0</v>
      </c>
      <c r="R237" s="21">
        <v>0</v>
      </c>
      <c r="S237" s="21">
        <v>0</v>
      </c>
      <c r="T237" s="21">
        <v>0</v>
      </c>
      <c r="U237" s="21">
        <v>0</v>
      </c>
      <c r="V237" s="21">
        <v>0</v>
      </c>
      <c r="W237" s="17">
        <f t="shared" si="19"/>
        <v>0</v>
      </c>
      <c r="X237" s="18">
        <f t="shared" si="20"/>
        <v>0</v>
      </c>
      <c r="Y237" s="18">
        <f t="shared" si="21"/>
        <v>0</v>
      </c>
      <c r="Z237" s="18">
        <f t="shared" si="22"/>
        <v>1</v>
      </c>
      <c r="AA237" s="18">
        <f t="shared" si="23"/>
        <v>1</v>
      </c>
    </row>
    <row r="238" spans="1:27" outlineLevel="2" x14ac:dyDescent="0.35">
      <c r="A238" s="14" t="s">
        <v>379</v>
      </c>
      <c r="B238" s="14" t="s">
        <v>454</v>
      </c>
      <c r="C238" s="14" t="s">
        <v>30</v>
      </c>
      <c r="D238" s="14" t="s">
        <v>65</v>
      </c>
      <c r="E238" s="14" t="s">
        <v>54</v>
      </c>
      <c r="F238" s="14" t="s">
        <v>33</v>
      </c>
      <c r="G238" s="14" t="s">
        <v>55</v>
      </c>
      <c r="H238" s="14" t="s">
        <v>455</v>
      </c>
      <c r="I238" s="14" t="s">
        <v>30</v>
      </c>
      <c r="J238" s="20" t="s">
        <v>66</v>
      </c>
      <c r="K238" s="21">
        <v>5787756992</v>
      </c>
      <c r="L238" s="21">
        <v>6361360371.2600002</v>
      </c>
      <c r="M238" s="21">
        <v>0</v>
      </c>
      <c r="N238" s="16">
        <f t="shared" si="18"/>
        <v>6361360371.2600002</v>
      </c>
      <c r="O238" s="21">
        <v>0</v>
      </c>
      <c r="P238" s="21">
        <v>0</v>
      </c>
      <c r="Q238" s="21">
        <v>0</v>
      </c>
      <c r="R238" s="21">
        <v>5789766551.4499998</v>
      </c>
      <c r="S238" s="21">
        <v>5789766551.4499998</v>
      </c>
      <c r="T238" s="21">
        <v>571593819.80999994</v>
      </c>
      <c r="U238" s="21">
        <v>571593819.80999994</v>
      </c>
      <c r="V238" s="21">
        <v>0</v>
      </c>
      <c r="W238" s="17">
        <f t="shared" si="19"/>
        <v>571593819.80999994</v>
      </c>
      <c r="X238" s="18">
        <f t="shared" si="20"/>
        <v>0.91014597720443491</v>
      </c>
      <c r="Y238" s="18">
        <f t="shared" si="21"/>
        <v>0.91014597720443491</v>
      </c>
      <c r="Z238" s="18">
        <f t="shared" si="22"/>
        <v>0</v>
      </c>
      <c r="AA238" s="18">
        <f t="shared" si="23"/>
        <v>0.91014597720443491</v>
      </c>
    </row>
    <row r="239" spans="1:27" outlineLevel="2" x14ac:dyDescent="0.35">
      <c r="A239" s="14" t="s">
        <v>379</v>
      </c>
      <c r="B239" s="14" t="s">
        <v>467</v>
      </c>
      <c r="C239" s="14" t="s">
        <v>30</v>
      </c>
      <c r="D239" s="14" t="s">
        <v>31</v>
      </c>
      <c r="E239" s="14" t="s">
        <v>32</v>
      </c>
      <c r="F239" s="14" t="s">
        <v>33</v>
      </c>
      <c r="G239" s="14" t="s">
        <v>34</v>
      </c>
      <c r="H239" s="14" t="s">
        <v>455</v>
      </c>
      <c r="I239" s="14" t="s">
        <v>30</v>
      </c>
      <c r="J239" s="20" t="s">
        <v>395</v>
      </c>
      <c r="K239" s="21">
        <v>0</v>
      </c>
      <c r="L239" s="21">
        <v>554000000</v>
      </c>
      <c r="M239" s="21">
        <v>0</v>
      </c>
      <c r="N239" s="16">
        <f t="shared" si="18"/>
        <v>554000000</v>
      </c>
      <c r="O239" s="21">
        <v>0</v>
      </c>
      <c r="P239" s="21">
        <v>0</v>
      </c>
      <c r="Q239" s="21">
        <v>0</v>
      </c>
      <c r="R239" s="21">
        <v>554000000</v>
      </c>
      <c r="S239" s="21">
        <v>554000000</v>
      </c>
      <c r="T239" s="21">
        <v>0</v>
      </c>
      <c r="U239" s="21">
        <v>0</v>
      </c>
      <c r="V239" s="21">
        <v>0</v>
      </c>
      <c r="W239" s="17">
        <f t="shared" si="19"/>
        <v>0</v>
      </c>
      <c r="X239" s="18">
        <f t="shared" si="20"/>
        <v>1</v>
      </c>
      <c r="Y239" s="18">
        <f t="shared" si="21"/>
        <v>1</v>
      </c>
      <c r="Z239" s="18">
        <f t="shared" si="22"/>
        <v>0</v>
      </c>
      <c r="AA239" s="18">
        <f t="shared" si="23"/>
        <v>1</v>
      </c>
    </row>
    <row r="240" spans="1:27" outlineLevel="2" x14ac:dyDescent="0.35">
      <c r="A240" s="14" t="s">
        <v>379</v>
      </c>
      <c r="B240" s="14" t="s">
        <v>467</v>
      </c>
      <c r="C240" s="14" t="s">
        <v>30</v>
      </c>
      <c r="D240" s="14" t="s">
        <v>31</v>
      </c>
      <c r="E240" s="14" t="s">
        <v>32</v>
      </c>
      <c r="F240" s="14" t="s">
        <v>104</v>
      </c>
      <c r="G240" s="14" t="s">
        <v>34</v>
      </c>
      <c r="H240" s="14" t="s">
        <v>455</v>
      </c>
      <c r="I240" s="14" t="s">
        <v>30</v>
      </c>
      <c r="J240" s="20" t="s">
        <v>36</v>
      </c>
      <c r="K240" s="21">
        <v>42411600511</v>
      </c>
      <c r="L240" s="21">
        <v>42450810467</v>
      </c>
      <c r="M240" s="21">
        <v>0</v>
      </c>
      <c r="N240" s="16">
        <f t="shared" si="18"/>
        <v>42450810467</v>
      </c>
      <c r="O240" s="21">
        <v>0</v>
      </c>
      <c r="P240" s="21">
        <v>0</v>
      </c>
      <c r="Q240" s="21">
        <v>0</v>
      </c>
      <c r="R240" s="21">
        <v>38563409806.690002</v>
      </c>
      <c r="S240" s="21">
        <v>38563409806.690002</v>
      </c>
      <c r="T240" s="21">
        <v>3887400660.3099999</v>
      </c>
      <c r="U240" s="21">
        <v>3887400660.3099999</v>
      </c>
      <c r="V240" s="21">
        <v>0</v>
      </c>
      <c r="W240" s="17">
        <f t="shared" si="19"/>
        <v>3887400660.3099999</v>
      </c>
      <c r="X240" s="18">
        <f t="shared" si="20"/>
        <v>0.9084257610739388</v>
      </c>
      <c r="Y240" s="18">
        <f t="shared" si="21"/>
        <v>0.9084257610739388</v>
      </c>
      <c r="Z240" s="18">
        <f t="shared" si="22"/>
        <v>0</v>
      </c>
      <c r="AA240" s="18">
        <f t="shared" si="23"/>
        <v>0.9084257610739388</v>
      </c>
    </row>
    <row r="241" spans="1:27" outlineLevel="2" x14ac:dyDescent="0.35">
      <c r="A241" s="14" t="s">
        <v>379</v>
      </c>
      <c r="B241" s="14" t="s">
        <v>467</v>
      </c>
      <c r="C241" s="14" t="s">
        <v>30</v>
      </c>
      <c r="D241" s="14" t="s">
        <v>37</v>
      </c>
      <c r="E241" s="14" t="s">
        <v>32</v>
      </c>
      <c r="F241" s="14" t="s">
        <v>104</v>
      </c>
      <c r="G241" s="14" t="s">
        <v>34</v>
      </c>
      <c r="H241" s="14" t="s">
        <v>455</v>
      </c>
      <c r="I241" s="14" t="s">
        <v>30</v>
      </c>
      <c r="J241" s="20" t="s">
        <v>38</v>
      </c>
      <c r="K241" s="21">
        <v>2187131194</v>
      </c>
      <c r="L241" s="21">
        <v>2752616442</v>
      </c>
      <c r="M241" s="21">
        <v>0</v>
      </c>
      <c r="N241" s="16">
        <f t="shared" si="18"/>
        <v>2752616442</v>
      </c>
      <c r="O241" s="21">
        <v>0</v>
      </c>
      <c r="P241" s="21">
        <v>0</v>
      </c>
      <c r="Q241" s="21">
        <v>0</v>
      </c>
      <c r="R241" s="21">
        <v>2367507964.2800002</v>
      </c>
      <c r="S241" s="21">
        <v>2367507964.2800002</v>
      </c>
      <c r="T241" s="21">
        <v>385108477.72000003</v>
      </c>
      <c r="U241" s="21">
        <v>385108477.72000003</v>
      </c>
      <c r="V241" s="21">
        <v>0</v>
      </c>
      <c r="W241" s="17">
        <f t="shared" si="19"/>
        <v>385108477.72000003</v>
      </c>
      <c r="X241" s="18">
        <f t="shared" si="20"/>
        <v>0.86009366512386776</v>
      </c>
      <c r="Y241" s="18">
        <f t="shared" si="21"/>
        <v>0.86009366512386776</v>
      </c>
      <c r="Z241" s="18">
        <f t="shared" si="22"/>
        <v>0</v>
      </c>
      <c r="AA241" s="18">
        <f t="shared" si="23"/>
        <v>0.86009366512386776</v>
      </c>
    </row>
    <row r="242" spans="1:27" outlineLevel="2" x14ac:dyDescent="0.35">
      <c r="A242" s="14" t="s">
        <v>379</v>
      </c>
      <c r="B242" s="14" t="s">
        <v>467</v>
      </c>
      <c r="C242" s="14" t="s">
        <v>30</v>
      </c>
      <c r="D242" s="14" t="s">
        <v>381</v>
      </c>
      <c r="E242" s="14" t="s">
        <v>32</v>
      </c>
      <c r="F242" s="14" t="s">
        <v>104</v>
      </c>
      <c r="G242" s="14" t="s">
        <v>34</v>
      </c>
      <c r="H242" s="14" t="s">
        <v>455</v>
      </c>
      <c r="I242" s="14" t="s">
        <v>30</v>
      </c>
      <c r="J242" s="20" t="s">
        <v>382</v>
      </c>
      <c r="K242" s="21">
        <v>32005788</v>
      </c>
      <c r="L242" s="21">
        <v>29762894</v>
      </c>
      <c r="M242" s="21">
        <v>0</v>
      </c>
      <c r="N242" s="16">
        <f t="shared" si="18"/>
        <v>29762894</v>
      </c>
      <c r="O242" s="21">
        <v>0</v>
      </c>
      <c r="P242" s="21">
        <v>0</v>
      </c>
      <c r="Q242" s="21">
        <v>0</v>
      </c>
      <c r="R242" s="21">
        <v>24242350.030000001</v>
      </c>
      <c r="S242" s="21">
        <v>24242350.030000001</v>
      </c>
      <c r="T242" s="21">
        <v>5520543.9699999997</v>
      </c>
      <c r="U242" s="21">
        <v>5520543.9699999997</v>
      </c>
      <c r="V242" s="21">
        <v>0</v>
      </c>
      <c r="W242" s="17">
        <f t="shared" si="19"/>
        <v>5520543.9699999997</v>
      </c>
      <c r="X242" s="18">
        <f t="shared" si="20"/>
        <v>0.8145158878031149</v>
      </c>
      <c r="Y242" s="18">
        <f t="shared" si="21"/>
        <v>0.8145158878031149</v>
      </c>
      <c r="Z242" s="18">
        <f t="shared" si="22"/>
        <v>0</v>
      </c>
      <c r="AA242" s="18">
        <f t="shared" si="23"/>
        <v>0.8145158878031149</v>
      </c>
    </row>
    <row r="243" spans="1:27" outlineLevel="2" x14ac:dyDescent="0.35">
      <c r="A243" s="14" t="s">
        <v>379</v>
      </c>
      <c r="B243" s="14" t="s">
        <v>467</v>
      </c>
      <c r="C243" s="14" t="s">
        <v>30</v>
      </c>
      <c r="D243" s="14" t="s">
        <v>383</v>
      </c>
      <c r="E243" s="14" t="s">
        <v>32</v>
      </c>
      <c r="F243" s="14" t="s">
        <v>104</v>
      </c>
      <c r="G243" s="14" t="s">
        <v>34</v>
      </c>
      <c r="H243" s="14" t="s">
        <v>455</v>
      </c>
      <c r="I243" s="14" t="s">
        <v>30</v>
      </c>
      <c r="J243" s="20" t="s">
        <v>384</v>
      </c>
      <c r="K243" s="21">
        <v>17488452</v>
      </c>
      <c r="L243" s="21">
        <v>23907598</v>
      </c>
      <c r="M243" s="21">
        <v>0</v>
      </c>
      <c r="N243" s="16">
        <f t="shared" si="18"/>
        <v>23907598</v>
      </c>
      <c r="O243" s="21">
        <v>0</v>
      </c>
      <c r="P243" s="21">
        <v>9129484.6699999999</v>
      </c>
      <c r="Q243" s="21">
        <v>0</v>
      </c>
      <c r="R243" s="21">
        <v>14778113.33</v>
      </c>
      <c r="S243" s="21">
        <v>14778113.33</v>
      </c>
      <c r="T243" s="21">
        <v>0</v>
      </c>
      <c r="U243" s="21">
        <v>0</v>
      </c>
      <c r="V243" s="21">
        <v>0</v>
      </c>
      <c r="W243" s="17">
        <f t="shared" si="19"/>
        <v>0</v>
      </c>
      <c r="X243" s="18">
        <f t="shared" si="20"/>
        <v>0.61813459177287489</v>
      </c>
      <c r="Y243" s="18">
        <f t="shared" si="21"/>
        <v>0.61813459177287489</v>
      </c>
      <c r="Z243" s="18">
        <f t="shared" si="22"/>
        <v>0.38186540822712511</v>
      </c>
      <c r="AA243" s="18">
        <f t="shared" si="23"/>
        <v>1</v>
      </c>
    </row>
    <row r="244" spans="1:27" outlineLevel="2" x14ac:dyDescent="0.35">
      <c r="A244" s="14" t="s">
        <v>379</v>
      </c>
      <c r="B244" s="14" t="s">
        <v>467</v>
      </c>
      <c r="C244" s="14" t="s">
        <v>30</v>
      </c>
      <c r="D244" s="14" t="s">
        <v>43</v>
      </c>
      <c r="E244" s="14" t="s">
        <v>32</v>
      </c>
      <c r="F244" s="14" t="s">
        <v>104</v>
      </c>
      <c r="G244" s="14" t="s">
        <v>34</v>
      </c>
      <c r="H244" s="14" t="s">
        <v>455</v>
      </c>
      <c r="I244" s="14" t="s">
        <v>30</v>
      </c>
      <c r="J244" s="20" t="s">
        <v>44</v>
      </c>
      <c r="K244" s="21">
        <v>8821527929</v>
      </c>
      <c r="L244" s="21">
        <v>8777833277</v>
      </c>
      <c r="M244" s="21">
        <v>0</v>
      </c>
      <c r="N244" s="16">
        <f t="shared" si="18"/>
        <v>8777833277</v>
      </c>
      <c r="O244" s="21">
        <v>0</v>
      </c>
      <c r="P244" s="21">
        <v>0</v>
      </c>
      <c r="Q244" s="21">
        <v>0</v>
      </c>
      <c r="R244" s="21">
        <v>7992095750.6099997</v>
      </c>
      <c r="S244" s="21">
        <v>7992095750.6099997</v>
      </c>
      <c r="T244" s="21">
        <v>785737526.38999999</v>
      </c>
      <c r="U244" s="21">
        <v>785737526.38999999</v>
      </c>
      <c r="V244" s="21">
        <v>0</v>
      </c>
      <c r="W244" s="17">
        <f t="shared" si="19"/>
        <v>785737526.38999999</v>
      </c>
      <c r="X244" s="18">
        <f t="shared" si="20"/>
        <v>0.91048616422815654</v>
      </c>
      <c r="Y244" s="18">
        <f t="shared" si="21"/>
        <v>0.91048616422815654</v>
      </c>
      <c r="Z244" s="18">
        <f t="shared" si="22"/>
        <v>0</v>
      </c>
      <c r="AA244" s="18">
        <f t="shared" si="23"/>
        <v>0.91048616422815654</v>
      </c>
    </row>
    <row r="245" spans="1:27" outlineLevel="2" x14ac:dyDescent="0.35">
      <c r="A245" s="14" t="s">
        <v>379</v>
      </c>
      <c r="B245" s="14" t="s">
        <v>467</v>
      </c>
      <c r="C245" s="14" t="s">
        <v>30</v>
      </c>
      <c r="D245" s="14" t="s">
        <v>45</v>
      </c>
      <c r="E245" s="14" t="s">
        <v>32</v>
      </c>
      <c r="F245" s="14" t="s">
        <v>104</v>
      </c>
      <c r="G245" s="14" t="s">
        <v>34</v>
      </c>
      <c r="H245" s="14" t="s">
        <v>455</v>
      </c>
      <c r="I245" s="14" t="s">
        <v>30</v>
      </c>
      <c r="J245" s="20" t="s">
        <v>46</v>
      </c>
      <c r="K245" s="21">
        <v>2246800804</v>
      </c>
      <c r="L245" s="21">
        <v>2081078977</v>
      </c>
      <c r="M245" s="21">
        <v>0</v>
      </c>
      <c r="N245" s="16">
        <f t="shared" si="18"/>
        <v>2081078977</v>
      </c>
      <c r="O245" s="21">
        <v>0</v>
      </c>
      <c r="P245" s="21">
        <v>0</v>
      </c>
      <c r="Q245" s="21">
        <v>0</v>
      </c>
      <c r="R245" s="21">
        <v>1896746351.3399999</v>
      </c>
      <c r="S245" s="21">
        <v>1896746351.3399999</v>
      </c>
      <c r="T245" s="21">
        <v>184332625.66</v>
      </c>
      <c r="U245" s="21">
        <v>184332625.66</v>
      </c>
      <c r="V245" s="21">
        <v>0</v>
      </c>
      <c r="W245" s="17">
        <f t="shared" si="19"/>
        <v>184332625.66</v>
      </c>
      <c r="X245" s="18">
        <f t="shared" si="20"/>
        <v>0.91142449292062588</v>
      </c>
      <c r="Y245" s="18">
        <f t="shared" si="21"/>
        <v>0.91142449292062588</v>
      </c>
      <c r="Z245" s="18">
        <f t="shared" si="22"/>
        <v>0</v>
      </c>
      <c r="AA245" s="18">
        <f t="shared" si="23"/>
        <v>0.91142449292062588</v>
      </c>
    </row>
    <row r="246" spans="1:27" outlineLevel="2" x14ac:dyDescent="0.35">
      <c r="A246" s="14" t="s">
        <v>379</v>
      </c>
      <c r="B246" s="14" t="s">
        <v>467</v>
      </c>
      <c r="C246" s="14" t="s">
        <v>30</v>
      </c>
      <c r="D246" s="14" t="s">
        <v>47</v>
      </c>
      <c r="E246" s="14" t="s">
        <v>32</v>
      </c>
      <c r="F246" s="14" t="s">
        <v>33</v>
      </c>
      <c r="G246" s="14" t="s">
        <v>34</v>
      </c>
      <c r="H246" s="14" t="s">
        <v>455</v>
      </c>
      <c r="I246" s="14" t="s">
        <v>30</v>
      </c>
      <c r="J246" s="20" t="s">
        <v>385</v>
      </c>
      <c r="K246" s="21">
        <v>0</v>
      </c>
      <c r="L246" s="21">
        <v>5000000</v>
      </c>
      <c r="M246" s="21">
        <v>0</v>
      </c>
      <c r="N246" s="16">
        <f t="shared" si="18"/>
        <v>5000000</v>
      </c>
      <c r="O246" s="21">
        <v>0</v>
      </c>
      <c r="P246" s="21">
        <v>0</v>
      </c>
      <c r="Q246" s="21">
        <v>0</v>
      </c>
      <c r="R246" s="21">
        <v>5000000</v>
      </c>
      <c r="S246" s="21">
        <v>5000000</v>
      </c>
      <c r="T246" s="21">
        <v>0</v>
      </c>
      <c r="U246" s="21">
        <v>0</v>
      </c>
      <c r="V246" s="21">
        <v>0</v>
      </c>
      <c r="W246" s="17">
        <f t="shared" si="19"/>
        <v>0</v>
      </c>
      <c r="X246" s="18">
        <f t="shared" si="20"/>
        <v>1</v>
      </c>
      <c r="Y246" s="18">
        <f t="shared" si="21"/>
        <v>1</v>
      </c>
      <c r="Z246" s="18">
        <f t="shared" si="22"/>
        <v>0</v>
      </c>
      <c r="AA246" s="18">
        <f t="shared" si="23"/>
        <v>1</v>
      </c>
    </row>
    <row r="247" spans="1:27" outlineLevel="2" x14ac:dyDescent="0.35">
      <c r="A247" s="14" t="s">
        <v>379</v>
      </c>
      <c r="B247" s="14" t="s">
        <v>467</v>
      </c>
      <c r="C247" s="14" t="s">
        <v>30</v>
      </c>
      <c r="D247" s="14" t="s">
        <v>47</v>
      </c>
      <c r="E247" s="14" t="s">
        <v>32</v>
      </c>
      <c r="F247" s="14" t="s">
        <v>104</v>
      </c>
      <c r="G247" s="14" t="s">
        <v>34</v>
      </c>
      <c r="H247" s="14" t="s">
        <v>455</v>
      </c>
      <c r="I247" s="14" t="s">
        <v>30</v>
      </c>
      <c r="J247" s="20" t="s">
        <v>48</v>
      </c>
      <c r="K247" s="21">
        <v>6164407048</v>
      </c>
      <c r="L247" s="21">
        <v>6542908641.9499998</v>
      </c>
      <c r="M247" s="21">
        <v>0</v>
      </c>
      <c r="N247" s="16">
        <f t="shared" si="18"/>
        <v>6542908641.9499998</v>
      </c>
      <c r="O247" s="21">
        <v>0</v>
      </c>
      <c r="P247" s="21">
        <v>0</v>
      </c>
      <c r="Q247" s="21">
        <v>0</v>
      </c>
      <c r="R247" s="21">
        <v>125580390.31</v>
      </c>
      <c r="S247" s="21">
        <v>125580390.31</v>
      </c>
      <c r="T247" s="21">
        <v>6417328251.6400003</v>
      </c>
      <c r="U247" s="21">
        <v>6417328251.6400003</v>
      </c>
      <c r="V247" s="21">
        <v>0</v>
      </c>
      <c r="W247" s="17">
        <f t="shared" si="19"/>
        <v>6417328251.6400003</v>
      </c>
      <c r="X247" s="18">
        <f t="shared" si="20"/>
        <v>1.9193358364327239E-2</v>
      </c>
      <c r="Y247" s="18">
        <f t="shared" si="21"/>
        <v>1.9193358364327239E-2</v>
      </c>
      <c r="Z247" s="18">
        <f t="shared" si="22"/>
        <v>0</v>
      </c>
      <c r="AA247" s="18">
        <f t="shared" si="23"/>
        <v>1.9193358364327239E-2</v>
      </c>
    </row>
    <row r="248" spans="1:27" outlineLevel="2" x14ac:dyDescent="0.35">
      <c r="A248" s="14" t="s">
        <v>379</v>
      </c>
      <c r="B248" s="14" t="s">
        <v>467</v>
      </c>
      <c r="C248" s="14" t="s">
        <v>30</v>
      </c>
      <c r="D248" s="14" t="s">
        <v>49</v>
      </c>
      <c r="E248" s="14" t="s">
        <v>32</v>
      </c>
      <c r="F248" s="14" t="s">
        <v>33</v>
      </c>
      <c r="G248" s="14" t="s">
        <v>34</v>
      </c>
      <c r="H248" s="14" t="s">
        <v>455</v>
      </c>
      <c r="I248" s="14" t="s">
        <v>30</v>
      </c>
      <c r="J248" s="20" t="s">
        <v>386</v>
      </c>
      <c r="K248" s="21">
        <v>0</v>
      </c>
      <c r="L248" s="21">
        <v>5890448</v>
      </c>
      <c r="M248" s="21">
        <v>0</v>
      </c>
      <c r="N248" s="16">
        <f t="shared" si="18"/>
        <v>5890448</v>
      </c>
      <c r="O248" s="21">
        <v>0</v>
      </c>
      <c r="P248" s="21">
        <v>0</v>
      </c>
      <c r="Q248" s="21">
        <v>0</v>
      </c>
      <c r="R248" s="21">
        <v>5890448</v>
      </c>
      <c r="S248" s="21">
        <v>5890448</v>
      </c>
      <c r="T248" s="21">
        <v>0</v>
      </c>
      <c r="U248" s="21">
        <v>0</v>
      </c>
      <c r="V248" s="21">
        <v>0</v>
      </c>
      <c r="W248" s="17">
        <f t="shared" si="19"/>
        <v>0</v>
      </c>
      <c r="X248" s="18">
        <f t="shared" si="20"/>
        <v>1</v>
      </c>
      <c r="Y248" s="18">
        <f t="shared" si="21"/>
        <v>1</v>
      </c>
      <c r="Z248" s="18">
        <f t="shared" si="22"/>
        <v>0</v>
      </c>
      <c r="AA248" s="18">
        <f t="shared" si="23"/>
        <v>1</v>
      </c>
    </row>
    <row r="249" spans="1:27" outlineLevel="2" x14ac:dyDescent="0.35">
      <c r="A249" s="14" t="s">
        <v>379</v>
      </c>
      <c r="B249" s="14" t="s">
        <v>467</v>
      </c>
      <c r="C249" s="14" t="s">
        <v>30</v>
      </c>
      <c r="D249" s="14" t="s">
        <v>49</v>
      </c>
      <c r="E249" s="14" t="s">
        <v>32</v>
      </c>
      <c r="F249" s="14" t="s">
        <v>104</v>
      </c>
      <c r="G249" s="14" t="s">
        <v>34</v>
      </c>
      <c r="H249" s="14" t="s">
        <v>455</v>
      </c>
      <c r="I249" s="14" t="s">
        <v>30</v>
      </c>
      <c r="J249" s="20" t="s">
        <v>50</v>
      </c>
      <c r="K249" s="21">
        <v>5479362261</v>
      </c>
      <c r="L249" s="21">
        <v>5660071613</v>
      </c>
      <c r="M249" s="21">
        <v>0</v>
      </c>
      <c r="N249" s="16">
        <f t="shared" si="18"/>
        <v>5660071613</v>
      </c>
      <c r="O249" s="21">
        <v>0</v>
      </c>
      <c r="P249" s="21">
        <v>1935420.3</v>
      </c>
      <c r="Q249" s="21">
        <v>0</v>
      </c>
      <c r="R249" s="21">
        <v>5643551435.8599997</v>
      </c>
      <c r="S249" s="21">
        <v>5643551435.8599997</v>
      </c>
      <c r="T249" s="21">
        <v>14584756.84</v>
      </c>
      <c r="U249" s="21">
        <v>14584756.84</v>
      </c>
      <c r="V249" s="21">
        <v>0</v>
      </c>
      <c r="W249" s="17">
        <f t="shared" si="19"/>
        <v>14584756.84</v>
      </c>
      <c r="X249" s="18">
        <f t="shared" si="20"/>
        <v>0.99708127771704214</v>
      </c>
      <c r="Y249" s="18">
        <f t="shared" si="21"/>
        <v>0.99708127771704214</v>
      </c>
      <c r="Z249" s="18">
        <f t="shared" si="22"/>
        <v>3.4194272304872341E-4</v>
      </c>
      <c r="AA249" s="18">
        <f t="shared" si="23"/>
        <v>0.99742322044009091</v>
      </c>
    </row>
    <row r="250" spans="1:27" outlineLevel="2" x14ac:dyDescent="0.35">
      <c r="A250" s="14" t="s">
        <v>379</v>
      </c>
      <c r="B250" s="14" t="s">
        <v>467</v>
      </c>
      <c r="C250" s="14" t="s">
        <v>30</v>
      </c>
      <c r="D250" s="14" t="s">
        <v>51</v>
      </c>
      <c r="E250" s="14" t="s">
        <v>32</v>
      </c>
      <c r="F250" s="14" t="s">
        <v>33</v>
      </c>
      <c r="G250" s="14" t="s">
        <v>34</v>
      </c>
      <c r="H250" s="14" t="s">
        <v>455</v>
      </c>
      <c r="I250" s="14" t="s">
        <v>30</v>
      </c>
      <c r="J250" s="20" t="s">
        <v>387</v>
      </c>
      <c r="K250" s="21">
        <v>0</v>
      </c>
      <c r="L250" s="21">
        <v>10000000</v>
      </c>
      <c r="M250" s="21">
        <v>0</v>
      </c>
      <c r="N250" s="16">
        <f t="shared" si="18"/>
        <v>10000000</v>
      </c>
      <c r="O250" s="21">
        <v>0</v>
      </c>
      <c r="P250" s="21">
        <v>0</v>
      </c>
      <c r="Q250" s="21">
        <v>0</v>
      </c>
      <c r="R250" s="21">
        <v>10000000</v>
      </c>
      <c r="S250" s="21">
        <v>10000000</v>
      </c>
      <c r="T250" s="21">
        <v>0</v>
      </c>
      <c r="U250" s="21">
        <v>0</v>
      </c>
      <c r="V250" s="21">
        <v>0</v>
      </c>
      <c r="W250" s="17">
        <f t="shared" si="19"/>
        <v>0</v>
      </c>
      <c r="X250" s="18">
        <f t="shared" si="20"/>
        <v>1</v>
      </c>
      <c r="Y250" s="18">
        <f t="shared" si="21"/>
        <v>1</v>
      </c>
      <c r="Z250" s="18">
        <f t="shared" si="22"/>
        <v>0</v>
      </c>
      <c r="AA250" s="18">
        <f t="shared" si="23"/>
        <v>1</v>
      </c>
    </row>
    <row r="251" spans="1:27" outlineLevel="2" x14ac:dyDescent="0.35">
      <c r="A251" s="14" t="s">
        <v>379</v>
      </c>
      <c r="B251" s="14" t="s">
        <v>467</v>
      </c>
      <c r="C251" s="14" t="s">
        <v>30</v>
      </c>
      <c r="D251" s="14" t="s">
        <v>51</v>
      </c>
      <c r="E251" s="14" t="s">
        <v>32</v>
      </c>
      <c r="F251" s="14" t="s">
        <v>104</v>
      </c>
      <c r="G251" s="14" t="s">
        <v>34</v>
      </c>
      <c r="H251" s="14" t="s">
        <v>455</v>
      </c>
      <c r="I251" s="14" t="s">
        <v>30</v>
      </c>
      <c r="J251" s="20" t="s">
        <v>52</v>
      </c>
      <c r="K251" s="21">
        <v>12824955133</v>
      </c>
      <c r="L251" s="21">
        <v>14120839038</v>
      </c>
      <c r="M251" s="21">
        <v>0</v>
      </c>
      <c r="N251" s="16">
        <f t="shared" si="18"/>
        <v>14120839038</v>
      </c>
      <c r="O251" s="21">
        <v>0</v>
      </c>
      <c r="P251" s="21">
        <v>0</v>
      </c>
      <c r="Q251" s="21">
        <v>0</v>
      </c>
      <c r="R251" s="21">
        <v>12846080596.639999</v>
      </c>
      <c r="S251" s="21">
        <v>12846080596.639999</v>
      </c>
      <c r="T251" s="21">
        <v>1274758441.3599999</v>
      </c>
      <c r="U251" s="21">
        <v>1274758441.3599999</v>
      </c>
      <c r="V251" s="21">
        <v>0</v>
      </c>
      <c r="W251" s="17">
        <f t="shared" si="19"/>
        <v>1274758441.3599999</v>
      </c>
      <c r="X251" s="18">
        <f t="shared" si="20"/>
        <v>0.9097250214431627</v>
      </c>
      <c r="Y251" s="18">
        <f t="shared" si="21"/>
        <v>0.9097250214431627</v>
      </c>
      <c r="Z251" s="18">
        <f t="shared" si="22"/>
        <v>0</v>
      </c>
      <c r="AA251" s="18">
        <f t="shared" si="23"/>
        <v>0.9097250214431627</v>
      </c>
    </row>
    <row r="252" spans="1:27" outlineLevel="2" x14ac:dyDescent="0.35">
      <c r="A252" s="14" t="s">
        <v>379</v>
      </c>
      <c r="B252" s="14" t="s">
        <v>467</v>
      </c>
      <c r="C252" s="14" t="s">
        <v>30</v>
      </c>
      <c r="D252" s="14" t="s">
        <v>53</v>
      </c>
      <c r="E252" s="14" t="s">
        <v>54</v>
      </c>
      <c r="F252" s="14" t="s">
        <v>33</v>
      </c>
      <c r="G252" s="14" t="s">
        <v>55</v>
      </c>
      <c r="H252" s="14" t="s">
        <v>455</v>
      </c>
      <c r="I252" s="14" t="s">
        <v>30</v>
      </c>
      <c r="J252" s="20" t="s">
        <v>56</v>
      </c>
      <c r="K252" s="21">
        <v>6415483792</v>
      </c>
      <c r="L252" s="21">
        <v>6500399211.9099998</v>
      </c>
      <c r="M252" s="21">
        <v>0</v>
      </c>
      <c r="N252" s="16">
        <f t="shared" si="18"/>
        <v>6500399211.9099998</v>
      </c>
      <c r="O252" s="21">
        <v>0</v>
      </c>
      <c r="P252" s="21">
        <v>60367490.909999996</v>
      </c>
      <c r="Q252" s="21">
        <v>0</v>
      </c>
      <c r="R252" s="21">
        <v>6440031721</v>
      </c>
      <c r="S252" s="21">
        <v>6440031721</v>
      </c>
      <c r="T252" s="21">
        <v>0</v>
      </c>
      <c r="U252" s="21">
        <v>0</v>
      </c>
      <c r="V252" s="21">
        <v>0</v>
      </c>
      <c r="W252" s="17">
        <f t="shared" si="19"/>
        <v>0</v>
      </c>
      <c r="X252" s="18">
        <f t="shared" si="20"/>
        <v>0.99071326407162885</v>
      </c>
      <c r="Y252" s="18">
        <f t="shared" si="21"/>
        <v>0.99071326407162885</v>
      </c>
      <c r="Z252" s="18">
        <f t="shared" si="22"/>
        <v>9.2867359283711343E-3</v>
      </c>
      <c r="AA252" s="18">
        <f t="shared" si="23"/>
        <v>1</v>
      </c>
    </row>
    <row r="253" spans="1:27" outlineLevel="2" x14ac:dyDescent="0.35">
      <c r="A253" s="14" t="s">
        <v>379</v>
      </c>
      <c r="B253" s="14" t="s">
        <v>467</v>
      </c>
      <c r="C253" s="14" t="s">
        <v>30</v>
      </c>
      <c r="D253" s="14" t="s">
        <v>53</v>
      </c>
      <c r="E253" s="14" t="s">
        <v>54</v>
      </c>
      <c r="F253" s="14" t="s">
        <v>104</v>
      </c>
      <c r="G253" s="14" t="s">
        <v>55</v>
      </c>
      <c r="H253" s="14" t="s">
        <v>455</v>
      </c>
      <c r="I253" s="14" t="s">
        <v>30</v>
      </c>
      <c r="J253" s="20" t="s">
        <v>397</v>
      </c>
      <c r="K253" s="21">
        <v>0</v>
      </c>
      <c r="L253" s="21">
        <v>553344739</v>
      </c>
      <c r="M253" s="21">
        <v>0</v>
      </c>
      <c r="N253" s="16">
        <f t="shared" si="18"/>
        <v>553344739</v>
      </c>
      <c r="O253" s="21">
        <v>0</v>
      </c>
      <c r="P253" s="21">
        <v>553344739</v>
      </c>
      <c r="Q253" s="21">
        <v>0</v>
      </c>
      <c r="R253" s="21">
        <v>0</v>
      </c>
      <c r="S253" s="21">
        <v>0</v>
      </c>
      <c r="T253" s="21">
        <v>0</v>
      </c>
      <c r="U253" s="21">
        <v>0</v>
      </c>
      <c r="V253" s="21">
        <v>0</v>
      </c>
      <c r="W253" s="17">
        <f t="shared" si="19"/>
        <v>0</v>
      </c>
      <c r="X253" s="18">
        <f t="shared" si="20"/>
        <v>0</v>
      </c>
      <c r="Y253" s="18">
        <f t="shared" si="21"/>
        <v>0</v>
      </c>
      <c r="Z253" s="18">
        <f t="shared" si="22"/>
        <v>1</v>
      </c>
      <c r="AA253" s="18">
        <f t="shared" si="23"/>
        <v>1</v>
      </c>
    </row>
    <row r="254" spans="1:27" outlineLevel="2" x14ac:dyDescent="0.35">
      <c r="A254" s="14" t="s">
        <v>379</v>
      </c>
      <c r="B254" s="14" t="s">
        <v>467</v>
      </c>
      <c r="C254" s="14" t="s">
        <v>30</v>
      </c>
      <c r="D254" s="14" t="s">
        <v>57</v>
      </c>
      <c r="E254" s="14" t="s">
        <v>54</v>
      </c>
      <c r="F254" s="14" t="s">
        <v>33</v>
      </c>
      <c r="G254" s="14" t="s">
        <v>55</v>
      </c>
      <c r="H254" s="14" t="s">
        <v>455</v>
      </c>
      <c r="I254" s="14" t="s">
        <v>30</v>
      </c>
      <c r="J254" s="20" t="s">
        <v>58</v>
      </c>
      <c r="K254" s="21">
        <v>346782908</v>
      </c>
      <c r="L254" s="21">
        <v>353504925.56</v>
      </c>
      <c r="M254" s="21">
        <v>0</v>
      </c>
      <c r="N254" s="16">
        <f t="shared" si="18"/>
        <v>353504925.56</v>
      </c>
      <c r="O254" s="21">
        <v>0</v>
      </c>
      <c r="P254" s="21">
        <v>5628125.5599999996</v>
      </c>
      <c r="Q254" s="21">
        <v>0</v>
      </c>
      <c r="R254" s="21">
        <v>347876800</v>
      </c>
      <c r="S254" s="21">
        <v>347876800</v>
      </c>
      <c r="T254" s="21">
        <v>0</v>
      </c>
      <c r="U254" s="21">
        <v>0</v>
      </c>
      <c r="V254" s="21">
        <v>0</v>
      </c>
      <c r="W254" s="17">
        <f t="shared" si="19"/>
        <v>0</v>
      </c>
      <c r="X254" s="18">
        <f t="shared" si="20"/>
        <v>0.9840790745671103</v>
      </c>
      <c r="Y254" s="18">
        <f t="shared" si="21"/>
        <v>0.9840790745671103</v>
      </c>
      <c r="Z254" s="18">
        <f t="shared" si="22"/>
        <v>1.5920925432889744E-2</v>
      </c>
      <c r="AA254" s="18">
        <f t="shared" si="23"/>
        <v>1</v>
      </c>
    </row>
    <row r="255" spans="1:27" outlineLevel="2" x14ac:dyDescent="0.35">
      <c r="A255" s="14" t="s">
        <v>379</v>
      </c>
      <c r="B255" s="14" t="s">
        <v>467</v>
      </c>
      <c r="C255" s="14" t="s">
        <v>30</v>
      </c>
      <c r="D255" s="14" t="s">
        <v>57</v>
      </c>
      <c r="E255" s="14" t="s">
        <v>54</v>
      </c>
      <c r="F255" s="14" t="s">
        <v>104</v>
      </c>
      <c r="G255" s="14" t="s">
        <v>55</v>
      </c>
      <c r="H255" s="14" t="s">
        <v>455</v>
      </c>
      <c r="I255" s="14" t="s">
        <v>30</v>
      </c>
      <c r="J255" s="20" t="s">
        <v>398</v>
      </c>
      <c r="K255" s="21">
        <v>0</v>
      </c>
      <c r="L255" s="21">
        <v>28941818</v>
      </c>
      <c r="M255" s="21">
        <v>0</v>
      </c>
      <c r="N255" s="16">
        <f t="shared" si="18"/>
        <v>28941818</v>
      </c>
      <c r="O255" s="21">
        <v>0</v>
      </c>
      <c r="P255" s="21">
        <v>28941818</v>
      </c>
      <c r="Q255" s="21">
        <v>0</v>
      </c>
      <c r="R255" s="21">
        <v>0</v>
      </c>
      <c r="S255" s="21">
        <v>0</v>
      </c>
      <c r="T255" s="21">
        <v>0</v>
      </c>
      <c r="U255" s="21">
        <v>0</v>
      </c>
      <c r="V255" s="21">
        <v>0</v>
      </c>
      <c r="W255" s="17">
        <f t="shared" si="19"/>
        <v>0</v>
      </c>
      <c r="X255" s="18">
        <f t="shared" si="20"/>
        <v>0</v>
      </c>
      <c r="Y255" s="18">
        <f t="shared" si="21"/>
        <v>0</v>
      </c>
      <c r="Z255" s="18">
        <f t="shared" si="22"/>
        <v>1</v>
      </c>
      <c r="AA255" s="18">
        <f t="shared" si="23"/>
        <v>1</v>
      </c>
    </row>
    <row r="256" spans="1:27" outlineLevel="2" x14ac:dyDescent="0.35">
      <c r="A256" s="14" t="s">
        <v>379</v>
      </c>
      <c r="B256" s="14" t="s">
        <v>467</v>
      </c>
      <c r="C256" s="14" t="s">
        <v>30</v>
      </c>
      <c r="D256" s="14" t="s">
        <v>59</v>
      </c>
      <c r="E256" s="14" t="s">
        <v>54</v>
      </c>
      <c r="F256" s="14" t="s">
        <v>33</v>
      </c>
      <c r="G256" s="14" t="s">
        <v>55</v>
      </c>
      <c r="H256" s="14" t="s">
        <v>455</v>
      </c>
      <c r="I256" s="14" t="s">
        <v>30</v>
      </c>
      <c r="J256" s="20" t="s">
        <v>60</v>
      </c>
      <c r="K256" s="21">
        <v>215414580</v>
      </c>
      <c r="L256" s="21">
        <v>185928031.94</v>
      </c>
      <c r="M256" s="21">
        <v>0</v>
      </c>
      <c r="N256" s="16">
        <f t="shared" si="18"/>
        <v>185928031.94</v>
      </c>
      <c r="O256" s="21">
        <v>0</v>
      </c>
      <c r="P256" s="21">
        <v>71986103.939999998</v>
      </c>
      <c r="Q256" s="21">
        <v>0</v>
      </c>
      <c r="R256" s="21">
        <v>113941928</v>
      </c>
      <c r="S256" s="21">
        <v>113941928</v>
      </c>
      <c r="T256" s="21">
        <v>0</v>
      </c>
      <c r="U256" s="21">
        <v>0</v>
      </c>
      <c r="V256" s="21">
        <v>0</v>
      </c>
      <c r="W256" s="17">
        <f t="shared" si="19"/>
        <v>0</v>
      </c>
      <c r="X256" s="18">
        <f t="shared" si="20"/>
        <v>0.61282812930956898</v>
      </c>
      <c r="Y256" s="18">
        <f t="shared" si="21"/>
        <v>0.61282812930956898</v>
      </c>
      <c r="Z256" s="18">
        <f t="shared" si="22"/>
        <v>0.38717187069043096</v>
      </c>
      <c r="AA256" s="18">
        <f t="shared" si="23"/>
        <v>1</v>
      </c>
    </row>
    <row r="257" spans="1:27" outlineLevel="2" x14ac:dyDescent="0.35">
      <c r="A257" s="14" t="s">
        <v>379</v>
      </c>
      <c r="B257" s="14" t="s">
        <v>467</v>
      </c>
      <c r="C257" s="14" t="s">
        <v>30</v>
      </c>
      <c r="D257" s="14" t="s">
        <v>61</v>
      </c>
      <c r="E257" s="14" t="s">
        <v>54</v>
      </c>
      <c r="F257" s="14" t="s">
        <v>33</v>
      </c>
      <c r="G257" s="14" t="s">
        <v>55</v>
      </c>
      <c r="H257" s="14" t="s">
        <v>455</v>
      </c>
      <c r="I257" s="14" t="s">
        <v>30</v>
      </c>
      <c r="J257" s="20" t="s">
        <v>62</v>
      </c>
      <c r="K257" s="21">
        <v>2080697446</v>
      </c>
      <c r="L257" s="21">
        <v>2107354318.01</v>
      </c>
      <c r="M257" s="21">
        <v>0</v>
      </c>
      <c r="N257" s="16">
        <f t="shared" si="18"/>
        <v>2107354318.01</v>
      </c>
      <c r="O257" s="21">
        <v>0</v>
      </c>
      <c r="P257" s="21">
        <v>21007778.010000002</v>
      </c>
      <c r="Q257" s="21">
        <v>0</v>
      </c>
      <c r="R257" s="21">
        <v>2086346540</v>
      </c>
      <c r="S257" s="21">
        <v>2086346540</v>
      </c>
      <c r="T257" s="21">
        <v>0</v>
      </c>
      <c r="U257" s="21">
        <v>0</v>
      </c>
      <c r="V257" s="21">
        <v>0</v>
      </c>
      <c r="W257" s="17">
        <f t="shared" si="19"/>
        <v>0</v>
      </c>
      <c r="X257" s="18">
        <f t="shared" si="20"/>
        <v>0.99003120745739714</v>
      </c>
      <c r="Y257" s="18">
        <f t="shared" si="21"/>
        <v>0.99003120745739714</v>
      </c>
      <c r="Z257" s="18">
        <f t="shared" si="22"/>
        <v>9.9687925426028487E-3</v>
      </c>
      <c r="AA257" s="18">
        <f t="shared" si="23"/>
        <v>1</v>
      </c>
    </row>
    <row r="258" spans="1:27" outlineLevel="2" x14ac:dyDescent="0.35">
      <c r="A258" s="14" t="s">
        <v>379</v>
      </c>
      <c r="B258" s="14" t="s">
        <v>467</v>
      </c>
      <c r="C258" s="14" t="s">
        <v>30</v>
      </c>
      <c r="D258" s="14" t="s">
        <v>61</v>
      </c>
      <c r="E258" s="14" t="s">
        <v>54</v>
      </c>
      <c r="F258" s="14" t="s">
        <v>104</v>
      </c>
      <c r="G258" s="14" t="s">
        <v>55</v>
      </c>
      <c r="H258" s="14" t="s">
        <v>455</v>
      </c>
      <c r="I258" s="14" t="s">
        <v>30</v>
      </c>
      <c r="J258" s="20" t="s">
        <v>397</v>
      </c>
      <c r="K258" s="21">
        <v>0</v>
      </c>
      <c r="L258" s="21">
        <v>179185225</v>
      </c>
      <c r="M258" s="21">
        <v>0</v>
      </c>
      <c r="N258" s="16">
        <f t="shared" si="18"/>
        <v>179185225</v>
      </c>
      <c r="O258" s="21">
        <v>0</v>
      </c>
      <c r="P258" s="21">
        <v>179185225</v>
      </c>
      <c r="Q258" s="21">
        <v>0</v>
      </c>
      <c r="R258" s="21">
        <v>0</v>
      </c>
      <c r="S258" s="21">
        <v>0</v>
      </c>
      <c r="T258" s="21">
        <v>0</v>
      </c>
      <c r="U258" s="21">
        <v>0</v>
      </c>
      <c r="V258" s="21">
        <v>0</v>
      </c>
      <c r="W258" s="17">
        <f t="shared" si="19"/>
        <v>0</v>
      </c>
      <c r="X258" s="18">
        <f t="shared" si="20"/>
        <v>0</v>
      </c>
      <c r="Y258" s="18">
        <f t="shared" si="21"/>
        <v>0</v>
      </c>
      <c r="Z258" s="18">
        <f t="shared" si="22"/>
        <v>1</v>
      </c>
      <c r="AA258" s="18">
        <f t="shared" si="23"/>
        <v>1</v>
      </c>
    </row>
    <row r="259" spans="1:27" outlineLevel="2" x14ac:dyDescent="0.35">
      <c r="A259" s="14" t="s">
        <v>379</v>
      </c>
      <c r="B259" s="14" t="s">
        <v>467</v>
      </c>
      <c r="C259" s="14" t="s">
        <v>30</v>
      </c>
      <c r="D259" s="14" t="s">
        <v>63</v>
      </c>
      <c r="E259" s="14" t="s">
        <v>54</v>
      </c>
      <c r="F259" s="14" t="s">
        <v>33</v>
      </c>
      <c r="G259" s="14" t="s">
        <v>55</v>
      </c>
      <c r="H259" s="14" t="s">
        <v>455</v>
      </c>
      <c r="I259" s="14" t="s">
        <v>30</v>
      </c>
      <c r="J259" s="20" t="s">
        <v>64</v>
      </c>
      <c r="K259" s="21">
        <v>1040348723</v>
      </c>
      <c r="L259" s="21">
        <v>1055068192.91</v>
      </c>
      <c r="M259" s="21">
        <v>0</v>
      </c>
      <c r="N259" s="16">
        <f t="shared" si="18"/>
        <v>1055068192.91</v>
      </c>
      <c r="O259" s="21">
        <v>0</v>
      </c>
      <c r="P259" s="21">
        <v>11310991.91</v>
      </c>
      <c r="Q259" s="21">
        <v>0</v>
      </c>
      <c r="R259" s="21">
        <v>1043757201</v>
      </c>
      <c r="S259" s="21">
        <v>1043757201</v>
      </c>
      <c r="T259" s="21">
        <v>0</v>
      </c>
      <c r="U259" s="21">
        <v>0</v>
      </c>
      <c r="V259" s="21">
        <v>0</v>
      </c>
      <c r="W259" s="17">
        <f t="shared" si="19"/>
        <v>0</v>
      </c>
      <c r="X259" s="18">
        <f t="shared" si="20"/>
        <v>0.98927937361204787</v>
      </c>
      <c r="Y259" s="18">
        <f t="shared" si="21"/>
        <v>0.98927937361204787</v>
      </c>
      <c r="Z259" s="18">
        <f t="shared" si="22"/>
        <v>1.0720626387952212E-2</v>
      </c>
      <c r="AA259" s="18">
        <f t="shared" si="23"/>
        <v>1</v>
      </c>
    </row>
    <row r="260" spans="1:27" outlineLevel="2" x14ac:dyDescent="0.35">
      <c r="A260" s="14" t="s">
        <v>379</v>
      </c>
      <c r="B260" s="14" t="s">
        <v>467</v>
      </c>
      <c r="C260" s="14" t="s">
        <v>30</v>
      </c>
      <c r="D260" s="14" t="s">
        <v>63</v>
      </c>
      <c r="E260" s="14" t="s">
        <v>54</v>
      </c>
      <c r="F260" s="14" t="s">
        <v>104</v>
      </c>
      <c r="G260" s="14" t="s">
        <v>55</v>
      </c>
      <c r="H260" s="14" t="s">
        <v>455</v>
      </c>
      <c r="I260" s="14" t="s">
        <v>30</v>
      </c>
      <c r="J260" s="20" t="s">
        <v>397</v>
      </c>
      <c r="K260" s="21">
        <v>0</v>
      </c>
      <c r="L260" s="21">
        <v>89856375</v>
      </c>
      <c r="M260" s="21">
        <v>0</v>
      </c>
      <c r="N260" s="16">
        <f t="shared" si="18"/>
        <v>89856375</v>
      </c>
      <c r="O260" s="21">
        <v>0</v>
      </c>
      <c r="P260" s="21">
        <v>89856375</v>
      </c>
      <c r="Q260" s="21">
        <v>0</v>
      </c>
      <c r="R260" s="21">
        <v>0</v>
      </c>
      <c r="S260" s="21">
        <v>0</v>
      </c>
      <c r="T260" s="21">
        <v>0</v>
      </c>
      <c r="U260" s="21">
        <v>0</v>
      </c>
      <c r="V260" s="21">
        <v>0</v>
      </c>
      <c r="W260" s="17">
        <f t="shared" si="19"/>
        <v>0</v>
      </c>
      <c r="X260" s="18">
        <f t="shared" si="20"/>
        <v>0</v>
      </c>
      <c r="Y260" s="18">
        <f t="shared" si="21"/>
        <v>0</v>
      </c>
      <c r="Z260" s="18">
        <f t="shared" si="22"/>
        <v>1</v>
      </c>
      <c r="AA260" s="18">
        <f t="shared" si="23"/>
        <v>1</v>
      </c>
    </row>
    <row r="261" spans="1:27" outlineLevel="2" x14ac:dyDescent="0.35">
      <c r="A261" s="14" t="s">
        <v>379</v>
      </c>
      <c r="B261" s="14" t="s">
        <v>467</v>
      </c>
      <c r="C261" s="14" t="s">
        <v>30</v>
      </c>
      <c r="D261" s="14" t="s">
        <v>65</v>
      </c>
      <c r="E261" s="14" t="s">
        <v>54</v>
      </c>
      <c r="F261" s="14" t="s">
        <v>33</v>
      </c>
      <c r="G261" s="14" t="s">
        <v>55</v>
      </c>
      <c r="H261" s="14" t="s">
        <v>455</v>
      </c>
      <c r="I261" s="14" t="s">
        <v>30</v>
      </c>
      <c r="J261" s="20" t="s">
        <v>66</v>
      </c>
      <c r="K261" s="21">
        <v>3685111380</v>
      </c>
      <c r="L261" s="21">
        <v>4017611761.54</v>
      </c>
      <c r="M261" s="21">
        <v>0</v>
      </c>
      <c r="N261" s="16">
        <f t="shared" si="18"/>
        <v>4017611761.54</v>
      </c>
      <c r="O261" s="21">
        <v>0</v>
      </c>
      <c r="P261" s="21">
        <v>0</v>
      </c>
      <c r="Q261" s="21">
        <v>0</v>
      </c>
      <c r="R261" s="21">
        <v>3683575052.46</v>
      </c>
      <c r="S261" s="21">
        <v>3683575052.46</v>
      </c>
      <c r="T261" s="21">
        <v>334036709.07999998</v>
      </c>
      <c r="U261" s="21">
        <v>334036709.07999998</v>
      </c>
      <c r="V261" s="21">
        <v>0</v>
      </c>
      <c r="W261" s="17">
        <f t="shared" si="19"/>
        <v>334036709.07999998</v>
      </c>
      <c r="X261" s="18">
        <f t="shared" si="20"/>
        <v>0.91685689685656446</v>
      </c>
      <c r="Y261" s="18">
        <f t="shared" si="21"/>
        <v>0.91685689685656446</v>
      </c>
      <c r="Z261" s="18">
        <f t="shared" si="22"/>
        <v>0</v>
      </c>
      <c r="AA261" s="18">
        <f t="shared" si="23"/>
        <v>0.91685689685656446</v>
      </c>
    </row>
    <row r="262" spans="1:27" outlineLevel="1" x14ac:dyDescent="0.35">
      <c r="A262" s="43"/>
      <c r="B262" s="44"/>
      <c r="C262" s="44" t="s">
        <v>491</v>
      </c>
      <c r="D262" s="44"/>
      <c r="E262" s="44"/>
      <c r="F262" s="44"/>
      <c r="G262" s="44"/>
      <c r="H262" s="44"/>
      <c r="I262" s="44"/>
      <c r="J262" s="45"/>
      <c r="K262" s="46">
        <f t="shared" ref="K262:W262" si="24">SUBTOTAL(9,K10:K261)</f>
        <v>1554224799922</v>
      </c>
      <c r="L262" s="46">
        <f t="shared" si="24"/>
        <v>1657185073461.8599</v>
      </c>
      <c r="M262" s="46">
        <f t="shared" si="24"/>
        <v>1067000000</v>
      </c>
      <c r="N262" s="47">
        <f t="shared" si="24"/>
        <v>1657185073461.8599</v>
      </c>
      <c r="O262" s="46">
        <f t="shared" si="24"/>
        <v>0</v>
      </c>
      <c r="P262" s="46">
        <f t="shared" si="24"/>
        <v>16576519910.339998</v>
      </c>
      <c r="Q262" s="46">
        <f t="shared" si="24"/>
        <v>0</v>
      </c>
      <c r="R262" s="46">
        <f t="shared" si="24"/>
        <v>1416018151956.3601</v>
      </c>
      <c r="S262" s="46">
        <f t="shared" si="24"/>
        <v>1416018151956.3601</v>
      </c>
      <c r="T262" s="46">
        <f t="shared" si="24"/>
        <v>224550401595.15997</v>
      </c>
      <c r="U262" s="46">
        <f t="shared" si="24"/>
        <v>224590401595.15997</v>
      </c>
      <c r="V262" s="46">
        <f t="shared" si="24"/>
        <v>0</v>
      </c>
      <c r="W262" s="48">
        <f t="shared" si="24"/>
        <v>224590401595.15997</v>
      </c>
      <c r="X262" s="49">
        <f t="shared" si="20"/>
        <v>0.854471944402865</v>
      </c>
      <c r="Y262" s="49">
        <f t="shared" si="21"/>
        <v>0.854471944402865</v>
      </c>
      <c r="Z262" s="49">
        <f t="shared" si="22"/>
        <v>1.0002817534261061E-2</v>
      </c>
      <c r="AA262" s="49">
        <f t="shared" si="23"/>
        <v>0.86447476193712602</v>
      </c>
    </row>
    <row r="263" spans="1:27" outlineLevel="2" x14ac:dyDescent="0.35">
      <c r="A263" s="14" t="s">
        <v>28</v>
      </c>
      <c r="B263" s="14" t="s">
        <v>29</v>
      </c>
      <c r="C263" s="14" t="s">
        <v>67</v>
      </c>
      <c r="D263" s="14" t="s">
        <v>68</v>
      </c>
      <c r="E263" s="14" t="s">
        <v>32</v>
      </c>
      <c r="F263" s="14" t="s">
        <v>33</v>
      </c>
      <c r="G263" s="14" t="s">
        <v>69</v>
      </c>
      <c r="H263" s="14" t="s">
        <v>35</v>
      </c>
      <c r="I263" s="14" t="s">
        <v>30</v>
      </c>
      <c r="J263" s="15" t="s">
        <v>70</v>
      </c>
      <c r="K263" s="16">
        <v>40547719</v>
      </c>
      <c r="L263" s="16">
        <v>40547719</v>
      </c>
      <c r="M263" s="16">
        <v>0</v>
      </c>
      <c r="N263" s="16">
        <f t="shared" ref="N263:N294" si="25">+L263</f>
        <v>40547719</v>
      </c>
      <c r="O263" s="16">
        <v>0</v>
      </c>
      <c r="P263" s="16">
        <v>20856936.609999999</v>
      </c>
      <c r="Q263" s="16">
        <v>0</v>
      </c>
      <c r="R263" s="16">
        <v>8599237.7899999991</v>
      </c>
      <c r="S263" s="16">
        <v>8599237.7899999991</v>
      </c>
      <c r="T263" s="16">
        <v>11091544.6</v>
      </c>
      <c r="U263" s="16">
        <v>11091544.6</v>
      </c>
      <c r="V263" s="16">
        <v>9000000</v>
      </c>
      <c r="W263" s="17">
        <f t="shared" ref="W263:W294" si="26">+U263</f>
        <v>11091544.6</v>
      </c>
      <c r="X263" s="18">
        <f t="shared" si="20"/>
        <v>0.21207697996526018</v>
      </c>
      <c r="Y263" s="18">
        <f t="shared" si="21"/>
        <v>0.21207697996526018</v>
      </c>
      <c r="Z263" s="18">
        <f t="shared" si="22"/>
        <v>0.51438002246192938</v>
      </c>
      <c r="AA263" s="18">
        <f t="shared" si="23"/>
        <v>0.72645700242718958</v>
      </c>
    </row>
    <row r="264" spans="1:27" outlineLevel="2" x14ac:dyDescent="0.35">
      <c r="A264" s="14" t="s">
        <v>28</v>
      </c>
      <c r="B264" s="14" t="s">
        <v>29</v>
      </c>
      <c r="C264" s="14" t="s">
        <v>67</v>
      </c>
      <c r="D264" s="14" t="s">
        <v>71</v>
      </c>
      <c r="E264" s="14" t="s">
        <v>32</v>
      </c>
      <c r="F264" s="14" t="s">
        <v>33</v>
      </c>
      <c r="G264" s="14" t="s">
        <v>69</v>
      </c>
      <c r="H264" s="14" t="s">
        <v>35</v>
      </c>
      <c r="I264" s="14" t="s">
        <v>30</v>
      </c>
      <c r="J264" s="15" t="s">
        <v>72</v>
      </c>
      <c r="K264" s="16">
        <v>510000</v>
      </c>
      <c r="L264" s="16">
        <v>510000</v>
      </c>
      <c r="M264" s="16">
        <v>0</v>
      </c>
      <c r="N264" s="16">
        <f t="shared" si="25"/>
        <v>510000</v>
      </c>
      <c r="O264" s="16">
        <v>0</v>
      </c>
      <c r="P264" s="16">
        <v>319052.96000000002</v>
      </c>
      <c r="Q264" s="16">
        <v>0</v>
      </c>
      <c r="R264" s="16">
        <v>0</v>
      </c>
      <c r="S264" s="16">
        <v>0</v>
      </c>
      <c r="T264" s="16">
        <v>190947.04</v>
      </c>
      <c r="U264" s="16">
        <v>190947.04</v>
      </c>
      <c r="V264" s="16">
        <v>190947.04</v>
      </c>
      <c r="W264" s="17">
        <f t="shared" si="26"/>
        <v>190947.04</v>
      </c>
      <c r="X264" s="18">
        <f t="shared" si="20"/>
        <v>0</v>
      </c>
      <c r="Y264" s="18">
        <f t="shared" si="21"/>
        <v>0</v>
      </c>
      <c r="Z264" s="18">
        <f t="shared" si="22"/>
        <v>0.62559403921568635</v>
      </c>
      <c r="AA264" s="18">
        <f t="shared" si="23"/>
        <v>0.62559403921568635</v>
      </c>
    </row>
    <row r="265" spans="1:27" outlineLevel="2" x14ac:dyDescent="0.35">
      <c r="A265" s="14" t="s">
        <v>28</v>
      </c>
      <c r="B265" s="14" t="s">
        <v>29</v>
      </c>
      <c r="C265" s="14" t="s">
        <v>67</v>
      </c>
      <c r="D265" s="14" t="s">
        <v>73</v>
      </c>
      <c r="E265" s="14" t="s">
        <v>32</v>
      </c>
      <c r="F265" s="14" t="s">
        <v>33</v>
      </c>
      <c r="G265" s="14" t="s">
        <v>69</v>
      </c>
      <c r="H265" s="14" t="s">
        <v>35</v>
      </c>
      <c r="I265" s="14" t="s">
        <v>30</v>
      </c>
      <c r="J265" s="15" t="s">
        <v>74</v>
      </c>
      <c r="K265" s="16">
        <v>4184217</v>
      </c>
      <c r="L265" s="16">
        <v>3379976</v>
      </c>
      <c r="M265" s="16">
        <v>0</v>
      </c>
      <c r="N265" s="16">
        <f t="shared" si="25"/>
        <v>3379976</v>
      </c>
      <c r="O265" s="16">
        <v>0</v>
      </c>
      <c r="P265" s="16">
        <v>1943922.05</v>
      </c>
      <c r="Q265" s="16">
        <v>0</v>
      </c>
      <c r="R265" s="16">
        <v>256103.2</v>
      </c>
      <c r="S265" s="16">
        <v>256103.2</v>
      </c>
      <c r="T265" s="16">
        <v>1179950.75</v>
      </c>
      <c r="U265" s="16">
        <v>1179950.75</v>
      </c>
      <c r="V265" s="16">
        <v>1000000</v>
      </c>
      <c r="W265" s="17">
        <f t="shared" si="26"/>
        <v>1179950.75</v>
      </c>
      <c r="X265" s="18">
        <f t="shared" si="20"/>
        <v>7.5770715531707916E-2</v>
      </c>
      <c r="Y265" s="18">
        <f t="shared" si="21"/>
        <v>7.5770715531707916E-2</v>
      </c>
      <c r="Z265" s="18">
        <f t="shared" si="22"/>
        <v>0.57512895061976776</v>
      </c>
      <c r="AA265" s="18">
        <f t="shared" si="23"/>
        <v>0.65089966615147565</v>
      </c>
    </row>
    <row r="266" spans="1:27" outlineLevel="2" x14ac:dyDescent="0.35">
      <c r="A266" s="14" t="s">
        <v>28</v>
      </c>
      <c r="B266" s="14" t="s">
        <v>29</v>
      </c>
      <c r="C266" s="14" t="s">
        <v>67</v>
      </c>
      <c r="D266" s="14" t="s">
        <v>75</v>
      </c>
      <c r="E266" s="14" t="s">
        <v>32</v>
      </c>
      <c r="F266" s="14" t="s">
        <v>33</v>
      </c>
      <c r="G266" s="14" t="s">
        <v>69</v>
      </c>
      <c r="H266" s="14" t="s">
        <v>35</v>
      </c>
      <c r="I266" s="14" t="s">
        <v>30</v>
      </c>
      <c r="J266" s="15" t="s">
        <v>76</v>
      </c>
      <c r="K266" s="16">
        <v>22422000</v>
      </c>
      <c r="L266" s="16">
        <v>22422000</v>
      </c>
      <c r="M266" s="16">
        <v>0</v>
      </c>
      <c r="N266" s="16">
        <f t="shared" si="25"/>
        <v>22422000</v>
      </c>
      <c r="O266" s="16">
        <v>0</v>
      </c>
      <c r="P266" s="16">
        <v>4909556.6500000004</v>
      </c>
      <c r="Q266" s="16">
        <v>0</v>
      </c>
      <c r="R266" s="16">
        <v>16770716.689999999</v>
      </c>
      <c r="S266" s="16">
        <v>16770716.689999999</v>
      </c>
      <c r="T266" s="16">
        <v>741726.66</v>
      </c>
      <c r="U266" s="16">
        <v>741726.66</v>
      </c>
      <c r="V266" s="16">
        <v>741726.66</v>
      </c>
      <c r="W266" s="17">
        <f t="shared" si="26"/>
        <v>741726.66</v>
      </c>
      <c r="X266" s="18">
        <f t="shared" si="20"/>
        <v>0.74795810766211757</v>
      </c>
      <c r="Y266" s="18">
        <f t="shared" si="21"/>
        <v>0.74795810766211757</v>
      </c>
      <c r="Z266" s="18">
        <f t="shared" si="22"/>
        <v>0.2189615846044064</v>
      </c>
      <c r="AA266" s="18">
        <f t="shared" si="23"/>
        <v>0.96691969226652397</v>
      </c>
    </row>
    <row r="267" spans="1:27" ht="58" outlineLevel="2" x14ac:dyDescent="0.35">
      <c r="A267" s="14" t="s">
        <v>28</v>
      </c>
      <c r="B267" s="14" t="s">
        <v>29</v>
      </c>
      <c r="C267" s="14" t="s">
        <v>67</v>
      </c>
      <c r="D267" s="14" t="s">
        <v>77</v>
      </c>
      <c r="E267" s="14" t="s">
        <v>32</v>
      </c>
      <c r="F267" s="14" t="s">
        <v>33</v>
      </c>
      <c r="G267" s="14" t="s">
        <v>69</v>
      </c>
      <c r="H267" s="14" t="s">
        <v>35</v>
      </c>
      <c r="I267" s="14" t="s">
        <v>30</v>
      </c>
      <c r="J267" s="15" t="s">
        <v>78</v>
      </c>
      <c r="K267" s="16">
        <v>5000000</v>
      </c>
      <c r="L267" s="16">
        <v>5000000</v>
      </c>
      <c r="M267" s="16">
        <v>0</v>
      </c>
      <c r="N267" s="16">
        <f t="shared" si="25"/>
        <v>5000000</v>
      </c>
      <c r="O267" s="16">
        <v>0</v>
      </c>
      <c r="P267" s="16">
        <v>0</v>
      </c>
      <c r="Q267" s="16">
        <v>0</v>
      </c>
      <c r="R267" s="16">
        <v>0</v>
      </c>
      <c r="S267" s="16">
        <v>0</v>
      </c>
      <c r="T267" s="16">
        <v>5000000</v>
      </c>
      <c r="U267" s="16">
        <v>5000000</v>
      </c>
      <c r="V267" s="16">
        <v>0</v>
      </c>
      <c r="W267" s="17">
        <f t="shared" si="26"/>
        <v>5000000</v>
      </c>
      <c r="X267" s="18">
        <f t="shared" ref="X267:X330" si="27">+IF(L267=0,0,R267/L267)</f>
        <v>0</v>
      </c>
      <c r="Y267" s="18">
        <f t="shared" ref="Y267:Y330" si="28">+IF(N267=0,0,R267/N267)</f>
        <v>0</v>
      </c>
      <c r="Z267" s="18">
        <f t="shared" ref="Z267:Z330" si="29">+IF(N267=0,0,(O267+P267+Q267)/N267)</f>
        <v>0</v>
      </c>
      <c r="AA267" s="18">
        <f t="shared" ref="AA267:AA330" si="30">+Y267+Z267</f>
        <v>0</v>
      </c>
    </row>
    <row r="268" spans="1:27" outlineLevel="2" x14ac:dyDescent="0.35">
      <c r="A268" s="14" t="s">
        <v>28</v>
      </c>
      <c r="B268" s="14" t="s">
        <v>29</v>
      </c>
      <c r="C268" s="14" t="s">
        <v>67</v>
      </c>
      <c r="D268" s="14" t="s">
        <v>79</v>
      </c>
      <c r="E268" s="14" t="s">
        <v>32</v>
      </c>
      <c r="F268" s="14" t="s">
        <v>33</v>
      </c>
      <c r="G268" s="14" t="s">
        <v>69</v>
      </c>
      <c r="H268" s="14" t="s">
        <v>35</v>
      </c>
      <c r="I268" s="14" t="s">
        <v>30</v>
      </c>
      <c r="J268" s="15" t="s">
        <v>80</v>
      </c>
      <c r="K268" s="16">
        <v>1000000</v>
      </c>
      <c r="L268" s="16">
        <v>1000000</v>
      </c>
      <c r="M268" s="16">
        <v>0</v>
      </c>
      <c r="N268" s="16">
        <f t="shared" si="25"/>
        <v>1000000</v>
      </c>
      <c r="O268" s="16">
        <v>0</v>
      </c>
      <c r="P268" s="16">
        <v>251171.4</v>
      </c>
      <c r="Q268" s="16">
        <v>0</v>
      </c>
      <c r="R268" s="16">
        <v>248828.6</v>
      </c>
      <c r="S268" s="16">
        <v>248828.6</v>
      </c>
      <c r="T268" s="16">
        <v>500000</v>
      </c>
      <c r="U268" s="16">
        <v>500000</v>
      </c>
      <c r="V268" s="16">
        <v>500000</v>
      </c>
      <c r="W268" s="17">
        <f t="shared" si="26"/>
        <v>500000</v>
      </c>
      <c r="X268" s="18">
        <f t="shared" si="27"/>
        <v>0.24882860000000001</v>
      </c>
      <c r="Y268" s="18">
        <f t="shared" si="28"/>
        <v>0.24882860000000001</v>
      </c>
      <c r="Z268" s="18">
        <f t="shared" si="29"/>
        <v>0.25117139999999999</v>
      </c>
      <c r="AA268" s="18">
        <f t="shared" si="30"/>
        <v>0.5</v>
      </c>
    </row>
    <row r="269" spans="1:27" outlineLevel="2" x14ac:dyDescent="0.35">
      <c r="A269" s="14" t="s">
        <v>28</v>
      </c>
      <c r="B269" s="14" t="s">
        <v>29</v>
      </c>
      <c r="C269" s="14" t="s">
        <v>67</v>
      </c>
      <c r="D269" s="14" t="s">
        <v>81</v>
      </c>
      <c r="E269" s="14" t="s">
        <v>32</v>
      </c>
      <c r="F269" s="14" t="s">
        <v>33</v>
      </c>
      <c r="G269" s="14" t="s">
        <v>69</v>
      </c>
      <c r="H269" s="14" t="s">
        <v>35</v>
      </c>
      <c r="I269" s="14" t="s">
        <v>30</v>
      </c>
      <c r="J269" s="15" t="s">
        <v>82</v>
      </c>
      <c r="K269" s="16">
        <v>40000000</v>
      </c>
      <c r="L269" s="16">
        <v>40000000</v>
      </c>
      <c r="M269" s="16">
        <v>0</v>
      </c>
      <c r="N269" s="16">
        <f t="shared" si="25"/>
        <v>40000000</v>
      </c>
      <c r="O269" s="16">
        <v>58100</v>
      </c>
      <c r="P269" s="16">
        <v>13002593</v>
      </c>
      <c r="Q269" s="16">
        <v>0</v>
      </c>
      <c r="R269" s="16">
        <v>26092308.18</v>
      </c>
      <c r="S269" s="16">
        <v>26092308.18</v>
      </c>
      <c r="T269" s="16">
        <v>846998.82</v>
      </c>
      <c r="U269" s="16">
        <v>846998.82</v>
      </c>
      <c r="V269" s="16">
        <v>0</v>
      </c>
      <c r="W269" s="17">
        <f t="shared" si="26"/>
        <v>846998.82</v>
      </c>
      <c r="X269" s="18">
        <f t="shared" si="27"/>
        <v>0.65230770449999997</v>
      </c>
      <c r="Y269" s="18">
        <f t="shared" si="28"/>
        <v>0.65230770449999997</v>
      </c>
      <c r="Z269" s="18">
        <f t="shared" si="29"/>
        <v>0.32651732500000002</v>
      </c>
      <c r="AA269" s="18">
        <f t="shared" si="30"/>
        <v>0.97882502950000005</v>
      </c>
    </row>
    <row r="270" spans="1:27" outlineLevel="2" x14ac:dyDescent="0.35">
      <c r="A270" s="14" t="s">
        <v>28</v>
      </c>
      <c r="B270" s="14" t="s">
        <v>29</v>
      </c>
      <c r="C270" s="14" t="s">
        <v>67</v>
      </c>
      <c r="D270" s="14" t="s">
        <v>83</v>
      </c>
      <c r="E270" s="14" t="s">
        <v>32</v>
      </c>
      <c r="F270" s="14" t="s">
        <v>33</v>
      </c>
      <c r="G270" s="14" t="s">
        <v>69</v>
      </c>
      <c r="H270" s="14" t="s">
        <v>35</v>
      </c>
      <c r="I270" s="14" t="s">
        <v>30</v>
      </c>
      <c r="J270" s="15" t="s">
        <v>84</v>
      </c>
      <c r="K270" s="16">
        <v>13000000</v>
      </c>
      <c r="L270" s="16">
        <v>13000000</v>
      </c>
      <c r="M270" s="16">
        <v>0</v>
      </c>
      <c r="N270" s="16">
        <f t="shared" si="25"/>
        <v>13000000</v>
      </c>
      <c r="O270" s="16">
        <v>0</v>
      </c>
      <c r="P270" s="16">
        <v>11858978.99</v>
      </c>
      <c r="Q270" s="16">
        <v>0</v>
      </c>
      <c r="R270" s="16">
        <v>1140891</v>
      </c>
      <c r="S270" s="16">
        <v>1140891</v>
      </c>
      <c r="T270" s="16">
        <v>130.01</v>
      </c>
      <c r="U270" s="16">
        <v>130.01</v>
      </c>
      <c r="V270" s="16">
        <v>0</v>
      </c>
      <c r="W270" s="17">
        <f t="shared" si="26"/>
        <v>130.01</v>
      </c>
      <c r="X270" s="18">
        <f t="shared" si="27"/>
        <v>8.7760846153846148E-2</v>
      </c>
      <c r="Y270" s="18">
        <f t="shared" si="28"/>
        <v>8.7760846153846148E-2</v>
      </c>
      <c r="Z270" s="18">
        <f t="shared" si="29"/>
        <v>0.91222915307692309</v>
      </c>
      <c r="AA270" s="18">
        <f t="shared" si="30"/>
        <v>0.99998999923076926</v>
      </c>
    </row>
    <row r="271" spans="1:27" outlineLevel="2" x14ac:dyDescent="0.35">
      <c r="A271" s="14" t="s">
        <v>28</v>
      </c>
      <c r="B271" s="14" t="s">
        <v>29</v>
      </c>
      <c r="C271" s="14" t="s">
        <v>67</v>
      </c>
      <c r="D271" s="14" t="s">
        <v>85</v>
      </c>
      <c r="E271" s="14" t="s">
        <v>32</v>
      </c>
      <c r="F271" s="14" t="s">
        <v>33</v>
      </c>
      <c r="G271" s="14" t="s">
        <v>69</v>
      </c>
      <c r="H271" s="14" t="s">
        <v>35</v>
      </c>
      <c r="I271" s="14" t="s">
        <v>30</v>
      </c>
      <c r="J271" s="15" t="s">
        <v>86</v>
      </c>
      <c r="K271" s="16">
        <v>13000000</v>
      </c>
      <c r="L271" s="16">
        <v>13000000</v>
      </c>
      <c r="M271" s="16">
        <v>0</v>
      </c>
      <c r="N271" s="16">
        <f t="shared" si="25"/>
        <v>13000000</v>
      </c>
      <c r="O271" s="16">
        <v>0</v>
      </c>
      <c r="P271" s="16">
        <v>7195150</v>
      </c>
      <c r="Q271" s="16">
        <v>0</v>
      </c>
      <c r="R271" s="16">
        <v>2902425</v>
      </c>
      <c r="S271" s="16">
        <v>2902425</v>
      </c>
      <c r="T271" s="16">
        <v>2902425</v>
      </c>
      <c r="U271" s="16">
        <v>2902425</v>
      </c>
      <c r="V271" s="16">
        <v>0</v>
      </c>
      <c r="W271" s="17">
        <f t="shared" si="26"/>
        <v>2902425</v>
      </c>
      <c r="X271" s="18">
        <f t="shared" si="27"/>
        <v>0.22326346153846155</v>
      </c>
      <c r="Y271" s="18">
        <f t="shared" si="28"/>
        <v>0.22326346153846155</v>
      </c>
      <c r="Z271" s="18">
        <f t="shared" si="29"/>
        <v>0.5534730769230769</v>
      </c>
      <c r="AA271" s="18">
        <f t="shared" si="30"/>
        <v>0.77673653846153845</v>
      </c>
    </row>
    <row r="272" spans="1:27" outlineLevel="2" x14ac:dyDescent="0.35">
      <c r="A272" s="14" t="s">
        <v>28</v>
      </c>
      <c r="B272" s="14" t="s">
        <v>29</v>
      </c>
      <c r="C272" s="14" t="s">
        <v>67</v>
      </c>
      <c r="D272" s="14" t="s">
        <v>87</v>
      </c>
      <c r="E272" s="14" t="s">
        <v>32</v>
      </c>
      <c r="F272" s="14" t="s">
        <v>33</v>
      </c>
      <c r="G272" s="14" t="s">
        <v>69</v>
      </c>
      <c r="H272" s="14" t="s">
        <v>35</v>
      </c>
      <c r="I272" s="14" t="s">
        <v>30</v>
      </c>
      <c r="J272" s="15" t="s">
        <v>88</v>
      </c>
      <c r="K272" s="16">
        <v>240000</v>
      </c>
      <c r="L272" s="16">
        <v>240000</v>
      </c>
      <c r="M272" s="16">
        <v>0</v>
      </c>
      <c r="N272" s="16">
        <f t="shared" si="25"/>
        <v>240000</v>
      </c>
      <c r="O272" s="16">
        <v>0</v>
      </c>
      <c r="P272" s="16">
        <v>163029.9</v>
      </c>
      <c r="Q272" s="16">
        <v>0</v>
      </c>
      <c r="R272" s="16">
        <v>76904.86</v>
      </c>
      <c r="S272" s="16">
        <v>76904.86</v>
      </c>
      <c r="T272" s="16">
        <v>65.239999999999995</v>
      </c>
      <c r="U272" s="16">
        <v>65.239999999999995</v>
      </c>
      <c r="V272" s="16">
        <v>0</v>
      </c>
      <c r="W272" s="17">
        <f t="shared" si="26"/>
        <v>65.239999999999995</v>
      </c>
      <c r="X272" s="18">
        <f t="shared" si="27"/>
        <v>0.32043691666666668</v>
      </c>
      <c r="Y272" s="18">
        <f t="shared" si="28"/>
        <v>0.32043691666666668</v>
      </c>
      <c r="Z272" s="18">
        <f t="shared" si="29"/>
        <v>0.67929125000000001</v>
      </c>
      <c r="AA272" s="18">
        <f t="shared" si="30"/>
        <v>0.99972816666666664</v>
      </c>
    </row>
    <row r="273" spans="1:27" ht="188.5" outlineLevel="2" x14ac:dyDescent="0.35">
      <c r="A273" s="14" t="s">
        <v>28</v>
      </c>
      <c r="B273" s="14" t="s">
        <v>29</v>
      </c>
      <c r="C273" s="14" t="s">
        <v>67</v>
      </c>
      <c r="D273" s="14" t="s">
        <v>89</v>
      </c>
      <c r="E273" s="14" t="s">
        <v>32</v>
      </c>
      <c r="F273" s="14" t="s">
        <v>33</v>
      </c>
      <c r="G273" s="14" t="s">
        <v>69</v>
      </c>
      <c r="H273" s="14" t="s">
        <v>35</v>
      </c>
      <c r="I273" s="14" t="s">
        <v>30</v>
      </c>
      <c r="J273" s="15" t="s">
        <v>90</v>
      </c>
      <c r="K273" s="16">
        <v>7260900</v>
      </c>
      <c r="L273" s="16">
        <v>7260900</v>
      </c>
      <c r="M273" s="16">
        <v>0</v>
      </c>
      <c r="N273" s="16">
        <f t="shared" si="25"/>
        <v>7260900</v>
      </c>
      <c r="O273" s="16">
        <v>0</v>
      </c>
      <c r="P273" s="16">
        <v>1728731.69</v>
      </c>
      <c r="Q273" s="16">
        <v>1793600</v>
      </c>
      <c r="R273" s="16">
        <v>2557955.06</v>
      </c>
      <c r="S273" s="16">
        <v>2557955.06</v>
      </c>
      <c r="T273" s="16">
        <v>1180613.25</v>
      </c>
      <c r="U273" s="16">
        <v>1180613.25</v>
      </c>
      <c r="V273" s="16">
        <v>0</v>
      </c>
      <c r="W273" s="17">
        <f t="shared" si="26"/>
        <v>1180613.25</v>
      </c>
      <c r="X273" s="18">
        <f t="shared" si="27"/>
        <v>0.35229173518434354</v>
      </c>
      <c r="Y273" s="18">
        <f t="shared" si="28"/>
        <v>0.35229173518434354</v>
      </c>
      <c r="Z273" s="18">
        <f t="shared" si="29"/>
        <v>0.4851095167265766</v>
      </c>
      <c r="AA273" s="18">
        <f t="shared" si="30"/>
        <v>0.83740125191092019</v>
      </c>
    </row>
    <row r="274" spans="1:27" ht="29" outlineLevel="2" x14ac:dyDescent="0.35">
      <c r="A274" s="14" t="s">
        <v>28</v>
      </c>
      <c r="B274" s="14" t="s">
        <v>29</v>
      </c>
      <c r="C274" s="14" t="s">
        <v>67</v>
      </c>
      <c r="D274" s="14" t="s">
        <v>91</v>
      </c>
      <c r="E274" s="14" t="s">
        <v>32</v>
      </c>
      <c r="F274" s="14" t="s">
        <v>33</v>
      </c>
      <c r="G274" s="14" t="s">
        <v>69</v>
      </c>
      <c r="H274" s="14" t="s">
        <v>35</v>
      </c>
      <c r="I274" s="14" t="s">
        <v>30</v>
      </c>
      <c r="J274" s="15" t="s">
        <v>92</v>
      </c>
      <c r="K274" s="16">
        <v>36580000</v>
      </c>
      <c r="L274" s="16">
        <v>36580000</v>
      </c>
      <c r="M274" s="16">
        <v>0</v>
      </c>
      <c r="N274" s="16">
        <f t="shared" si="25"/>
        <v>36580000</v>
      </c>
      <c r="O274" s="16">
        <v>0</v>
      </c>
      <c r="P274" s="16">
        <v>18569993.420000002</v>
      </c>
      <c r="Q274" s="16">
        <v>0</v>
      </c>
      <c r="R274" s="16">
        <v>16868925.329999998</v>
      </c>
      <c r="S274" s="16">
        <v>16868925.329999998</v>
      </c>
      <c r="T274" s="16">
        <v>1141081.25</v>
      </c>
      <c r="U274" s="16">
        <v>1141081.25</v>
      </c>
      <c r="V274" s="16">
        <v>1141081.25</v>
      </c>
      <c r="W274" s="17">
        <f t="shared" si="26"/>
        <v>1141081.25</v>
      </c>
      <c r="X274" s="18">
        <f t="shared" si="27"/>
        <v>0.46115159458720606</v>
      </c>
      <c r="Y274" s="18">
        <f t="shared" si="28"/>
        <v>0.46115159458720606</v>
      </c>
      <c r="Z274" s="18">
        <f t="shared" si="29"/>
        <v>0.50765427610716241</v>
      </c>
      <c r="AA274" s="18">
        <f t="shared" si="30"/>
        <v>0.96880587069436852</v>
      </c>
    </row>
    <row r="275" spans="1:27" ht="116" outlineLevel="2" x14ac:dyDescent="0.35">
      <c r="A275" s="14" t="s">
        <v>28</v>
      </c>
      <c r="B275" s="14" t="s">
        <v>29</v>
      </c>
      <c r="C275" s="14" t="s">
        <v>67</v>
      </c>
      <c r="D275" s="14" t="s">
        <v>93</v>
      </c>
      <c r="E275" s="14" t="s">
        <v>32</v>
      </c>
      <c r="F275" s="14" t="s">
        <v>33</v>
      </c>
      <c r="G275" s="14" t="s">
        <v>69</v>
      </c>
      <c r="H275" s="14" t="s">
        <v>35</v>
      </c>
      <c r="I275" s="14" t="s">
        <v>30</v>
      </c>
      <c r="J275" s="15" t="s">
        <v>94</v>
      </c>
      <c r="K275" s="16">
        <v>0</v>
      </c>
      <c r="L275" s="16">
        <v>2230148.7799999998</v>
      </c>
      <c r="M275" s="16">
        <v>0</v>
      </c>
      <c r="N275" s="16">
        <f t="shared" si="25"/>
        <v>2230148.7799999998</v>
      </c>
      <c r="O275" s="16">
        <v>0</v>
      </c>
      <c r="P275" s="16">
        <v>0</v>
      </c>
      <c r="Q275" s="16">
        <v>0</v>
      </c>
      <c r="R275" s="16">
        <v>0</v>
      </c>
      <c r="S275" s="16">
        <v>0</v>
      </c>
      <c r="T275" s="16">
        <v>2230148.7799999998</v>
      </c>
      <c r="U275" s="16">
        <v>2230148.7799999998</v>
      </c>
      <c r="V275" s="16">
        <v>0</v>
      </c>
      <c r="W275" s="17">
        <f t="shared" si="26"/>
        <v>2230148.7799999998</v>
      </c>
      <c r="X275" s="18">
        <f t="shared" si="27"/>
        <v>0</v>
      </c>
      <c r="Y275" s="18">
        <f t="shared" si="28"/>
        <v>0</v>
      </c>
      <c r="Z275" s="18">
        <f t="shared" si="29"/>
        <v>0</v>
      </c>
      <c r="AA275" s="18">
        <f t="shared" si="30"/>
        <v>0</v>
      </c>
    </row>
    <row r="276" spans="1:27" outlineLevel="2" x14ac:dyDescent="0.35">
      <c r="A276" s="14" t="s">
        <v>186</v>
      </c>
      <c r="B276" s="14" t="s">
        <v>29</v>
      </c>
      <c r="C276" s="14" t="s">
        <v>67</v>
      </c>
      <c r="D276" s="14" t="s">
        <v>187</v>
      </c>
      <c r="E276" s="14" t="s">
        <v>32</v>
      </c>
      <c r="F276" s="14" t="s">
        <v>33</v>
      </c>
      <c r="G276" s="14" t="s">
        <v>69</v>
      </c>
      <c r="H276" s="14" t="s">
        <v>35</v>
      </c>
      <c r="I276" s="14" t="s">
        <v>30</v>
      </c>
      <c r="J276" s="15" t="s">
        <v>188</v>
      </c>
      <c r="K276" s="16">
        <v>5229220639</v>
      </c>
      <c r="L276" s="16">
        <v>4546944880</v>
      </c>
      <c r="M276" s="16">
        <v>0</v>
      </c>
      <c r="N276" s="16">
        <f t="shared" si="25"/>
        <v>4546944880</v>
      </c>
      <c r="O276" s="16">
        <v>5939171.54</v>
      </c>
      <c r="P276" s="16">
        <v>966365740.35000002</v>
      </c>
      <c r="Q276" s="16">
        <v>35234423.780000001</v>
      </c>
      <c r="R276" s="16">
        <v>3381088776.0700002</v>
      </c>
      <c r="S276" s="16">
        <v>3299276605.71</v>
      </c>
      <c r="T276" s="16">
        <v>158316768.25999999</v>
      </c>
      <c r="U276" s="16">
        <v>158316768.25999999</v>
      </c>
      <c r="V276" s="16">
        <v>36000000</v>
      </c>
      <c r="W276" s="17">
        <f t="shared" si="26"/>
        <v>158316768.25999999</v>
      </c>
      <c r="X276" s="18">
        <f t="shared" si="27"/>
        <v>0.74359572532799212</v>
      </c>
      <c r="Y276" s="18">
        <f t="shared" si="28"/>
        <v>0.74359572532799212</v>
      </c>
      <c r="Z276" s="18">
        <f t="shared" si="29"/>
        <v>0.22158600164733028</v>
      </c>
      <c r="AA276" s="18">
        <f t="shared" si="30"/>
        <v>0.96518172697532245</v>
      </c>
    </row>
    <row r="277" spans="1:27" outlineLevel="2" x14ac:dyDescent="0.35">
      <c r="A277" s="14" t="s">
        <v>186</v>
      </c>
      <c r="B277" s="14" t="s">
        <v>29</v>
      </c>
      <c r="C277" s="14" t="s">
        <v>67</v>
      </c>
      <c r="D277" s="14" t="s">
        <v>189</v>
      </c>
      <c r="E277" s="14" t="s">
        <v>32</v>
      </c>
      <c r="F277" s="14" t="s">
        <v>33</v>
      </c>
      <c r="G277" s="14" t="s">
        <v>69</v>
      </c>
      <c r="H277" s="14" t="s">
        <v>35</v>
      </c>
      <c r="I277" s="14" t="s">
        <v>30</v>
      </c>
      <c r="J277" s="15" t="s">
        <v>190</v>
      </c>
      <c r="K277" s="16">
        <v>48701373</v>
      </c>
      <c r="L277" s="16">
        <v>52701373</v>
      </c>
      <c r="M277" s="16">
        <v>0</v>
      </c>
      <c r="N277" s="16">
        <f t="shared" si="25"/>
        <v>52701373</v>
      </c>
      <c r="O277" s="16">
        <v>0</v>
      </c>
      <c r="P277" s="16">
        <v>12211365.09</v>
      </c>
      <c r="Q277" s="16">
        <v>0</v>
      </c>
      <c r="R277" s="16">
        <v>40380351.689999998</v>
      </c>
      <c r="S277" s="16">
        <v>40380351.689999998</v>
      </c>
      <c r="T277" s="16">
        <v>109656.22</v>
      </c>
      <c r="U277" s="16">
        <v>109656.22</v>
      </c>
      <c r="V277" s="16">
        <v>0</v>
      </c>
      <c r="W277" s="17">
        <f t="shared" si="26"/>
        <v>109656.22</v>
      </c>
      <c r="X277" s="18">
        <f t="shared" si="27"/>
        <v>0.7662106201673341</v>
      </c>
      <c r="Y277" s="18">
        <f t="shared" si="28"/>
        <v>0.7662106201673341</v>
      </c>
      <c r="Z277" s="18">
        <f t="shared" si="29"/>
        <v>0.23170867085379351</v>
      </c>
      <c r="AA277" s="18">
        <f t="shared" si="30"/>
        <v>0.99791929102112764</v>
      </c>
    </row>
    <row r="278" spans="1:27" outlineLevel="2" x14ac:dyDescent="0.35">
      <c r="A278" s="14" t="s">
        <v>186</v>
      </c>
      <c r="B278" s="14" t="s">
        <v>29</v>
      </c>
      <c r="C278" s="14" t="s">
        <v>67</v>
      </c>
      <c r="D278" s="14" t="s">
        <v>191</v>
      </c>
      <c r="E278" s="14" t="s">
        <v>32</v>
      </c>
      <c r="F278" s="14" t="s">
        <v>33</v>
      </c>
      <c r="G278" s="14" t="s">
        <v>69</v>
      </c>
      <c r="H278" s="14" t="s">
        <v>35</v>
      </c>
      <c r="I278" s="14" t="s">
        <v>30</v>
      </c>
      <c r="J278" s="15" t="s">
        <v>192</v>
      </c>
      <c r="K278" s="16">
        <v>154018336</v>
      </c>
      <c r="L278" s="16">
        <v>150518336</v>
      </c>
      <c r="M278" s="16">
        <v>0</v>
      </c>
      <c r="N278" s="16">
        <f t="shared" si="25"/>
        <v>150518336</v>
      </c>
      <c r="O278" s="16">
        <v>0</v>
      </c>
      <c r="P278" s="16">
        <v>34651038.890000001</v>
      </c>
      <c r="Q278" s="16">
        <v>0</v>
      </c>
      <c r="R278" s="16">
        <v>115841352.22</v>
      </c>
      <c r="S278" s="16">
        <v>114233189.48999999</v>
      </c>
      <c r="T278" s="16">
        <v>25944.89</v>
      </c>
      <c r="U278" s="16">
        <v>25944.89</v>
      </c>
      <c r="V278" s="16">
        <v>0</v>
      </c>
      <c r="W278" s="17">
        <f t="shared" si="26"/>
        <v>25944.89</v>
      </c>
      <c r="X278" s="18">
        <f t="shared" si="27"/>
        <v>0.76961621619308895</v>
      </c>
      <c r="Y278" s="18">
        <f t="shared" si="28"/>
        <v>0.76961621619308895</v>
      </c>
      <c r="Z278" s="18">
        <f t="shared" si="29"/>
        <v>0.23021141351177307</v>
      </c>
      <c r="AA278" s="18">
        <f t="shared" si="30"/>
        <v>0.99982762970486205</v>
      </c>
    </row>
    <row r="279" spans="1:27" outlineLevel="2" x14ac:dyDescent="0.35">
      <c r="A279" s="14" t="s">
        <v>186</v>
      </c>
      <c r="B279" s="14" t="s">
        <v>29</v>
      </c>
      <c r="C279" s="14" t="s">
        <v>67</v>
      </c>
      <c r="D279" s="14" t="s">
        <v>193</v>
      </c>
      <c r="E279" s="14" t="s">
        <v>32</v>
      </c>
      <c r="F279" s="14" t="s">
        <v>33</v>
      </c>
      <c r="G279" s="14" t="s">
        <v>69</v>
      </c>
      <c r="H279" s="14" t="s">
        <v>35</v>
      </c>
      <c r="I279" s="14" t="s">
        <v>30</v>
      </c>
      <c r="J279" s="15" t="s">
        <v>194</v>
      </c>
      <c r="K279" s="16">
        <v>494120155</v>
      </c>
      <c r="L279" s="16">
        <v>530120155</v>
      </c>
      <c r="M279" s="16">
        <v>0</v>
      </c>
      <c r="N279" s="16">
        <f t="shared" si="25"/>
        <v>530120155</v>
      </c>
      <c r="O279" s="16">
        <v>0</v>
      </c>
      <c r="P279" s="16">
        <v>157302771</v>
      </c>
      <c r="Q279" s="16">
        <v>0</v>
      </c>
      <c r="R279" s="16">
        <v>372817383.60000002</v>
      </c>
      <c r="S279" s="16">
        <v>370960967.95999998</v>
      </c>
      <c r="T279" s="16">
        <v>0.4</v>
      </c>
      <c r="U279" s="16">
        <v>0.4</v>
      </c>
      <c r="V279" s="16">
        <v>0</v>
      </c>
      <c r="W279" s="17">
        <f t="shared" si="26"/>
        <v>0.4</v>
      </c>
      <c r="X279" s="18">
        <f t="shared" si="27"/>
        <v>0.70326958913682502</v>
      </c>
      <c r="Y279" s="18">
        <f t="shared" si="28"/>
        <v>0.70326958913682502</v>
      </c>
      <c r="Z279" s="18">
        <f t="shared" si="29"/>
        <v>0.29673041010862905</v>
      </c>
      <c r="AA279" s="18">
        <f t="shared" si="30"/>
        <v>0.99999999924545402</v>
      </c>
    </row>
    <row r="280" spans="1:27" outlineLevel="2" x14ac:dyDescent="0.35">
      <c r="A280" s="14" t="s">
        <v>186</v>
      </c>
      <c r="B280" s="14" t="s">
        <v>29</v>
      </c>
      <c r="C280" s="14" t="s">
        <v>67</v>
      </c>
      <c r="D280" s="14" t="s">
        <v>195</v>
      </c>
      <c r="E280" s="14" t="s">
        <v>32</v>
      </c>
      <c r="F280" s="14" t="s">
        <v>33</v>
      </c>
      <c r="G280" s="14" t="s">
        <v>69</v>
      </c>
      <c r="H280" s="14" t="s">
        <v>35</v>
      </c>
      <c r="I280" s="14" t="s">
        <v>30</v>
      </c>
      <c r="J280" s="15" t="s">
        <v>196</v>
      </c>
      <c r="K280" s="16">
        <v>5000000</v>
      </c>
      <c r="L280" s="16">
        <v>9000000</v>
      </c>
      <c r="M280" s="16">
        <v>0</v>
      </c>
      <c r="N280" s="16">
        <f t="shared" si="25"/>
        <v>9000000</v>
      </c>
      <c r="O280" s="16">
        <v>0</v>
      </c>
      <c r="P280" s="16">
        <v>2789530.01</v>
      </c>
      <c r="Q280" s="16">
        <v>0</v>
      </c>
      <c r="R280" s="16">
        <v>2513244.2999999998</v>
      </c>
      <c r="S280" s="16">
        <v>2513244.2999999998</v>
      </c>
      <c r="T280" s="16">
        <v>3697225.69</v>
      </c>
      <c r="U280" s="16">
        <v>3697225.69</v>
      </c>
      <c r="V280" s="16">
        <v>3675473.74</v>
      </c>
      <c r="W280" s="17">
        <f t="shared" si="26"/>
        <v>3697225.69</v>
      </c>
      <c r="X280" s="18">
        <f t="shared" si="27"/>
        <v>0.27924936666666667</v>
      </c>
      <c r="Y280" s="18">
        <f t="shared" si="28"/>
        <v>0.27924936666666667</v>
      </c>
      <c r="Z280" s="18">
        <f t="shared" si="29"/>
        <v>0.30994777888888886</v>
      </c>
      <c r="AA280" s="18">
        <f t="shared" si="30"/>
        <v>0.58919714555555558</v>
      </c>
    </row>
    <row r="281" spans="1:27" outlineLevel="2" x14ac:dyDescent="0.35">
      <c r="A281" s="14" t="s">
        <v>186</v>
      </c>
      <c r="B281" s="14" t="s">
        <v>29</v>
      </c>
      <c r="C281" s="14" t="s">
        <v>67</v>
      </c>
      <c r="D281" s="14" t="s">
        <v>197</v>
      </c>
      <c r="E281" s="14" t="s">
        <v>32</v>
      </c>
      <c r="F281" s="14" t="s">
        <v>33</v>
      </c>
      <c r="G281" s="14" t="s">
        <v>69</v>
      </c>
      <c r="H281" s="14" t="s">
        <v>35</v>
      </c>
      <c r="I281" s="14" t="s">
        <v>30</v>
      </c>
      <c r="J281" s="15" t="s">
        <v>198</v>
      </c>
      <c r="K281" s="16">
        <v>117705326</v>
      </c>
      <c r="L281" s="16">
        <v>133205326</v>
      </c>
      <c r="M281" s="16">
        <v>0</v>
      </c>
      <c r="N281" s="16">
        <f t="shared" si="25"/>
        <v>133205326</v>
      </c>
      <c r="O281" s="16">
        <v>0</v>
      </c>
      <c r="P281" s="16">
        <v>38234091.659999996</v>
      </c>
      <c r="Q281" s="16">
        <v>0</v>
      </c>
      <c r="R281" s="16">
        <v>87040222.849999994</v>
      </c>
      <c r="S281" s="16">
        <v>87040222.849999994</v>
      </c>
      <c r="T281" s="16">
        <v>7931011.4900000002</v>
      </c>
      <c r="U281" s="16">
        <v>7931011.4900000002</v>
      </c>
      <c r="V281" s="16">
        <v>7873694.5599999996</v>
      </c>
      <c r="W281" s="17">
        <f t="shared" si="26"/>
        <v>7931011.4900000002</v>
      </c>
      <c r="X281" s="18">
        <f t="shared" si="27"/>
        <v>0.65342899915278163</v>
      </c>
      <c r="Y281" s="18">
        <f t="shared" si="28"/>
        <v>0.65342899915278163</v>
      </c>
      <c r="Z281" s="18">
        <f t="shared" si="29"/>
        <v>0.28703125323982914</v>
      </c>
      <c r="AA281" s="18">
        <f t="shared" si="30"/>
        <v>0.94046025239261077</v>
      </c>
    </row>
    <row r="282" spans="1:27" outlineLevel="2" x14ac:dyDescent="0.35">
      <c r="A282" s="14" t="s">
        <v>186</v>
      </c>
      <c r="B282" s="14" t="s">
        <v>29</v>
      </c>
      <c r="C282" s="14" t="s">
        <v>67</v>
      </c>
      <c r="D282" s="14" t="s">
        <v>199</v>
      </c>
      <c r="E282" s="14" t="s">
        <v>32</v>
      </c>
      <c r="F282" s="14" t="s">
        <v>33</v>
      </c>
      <c r="G282" s="14" t="s">
        <v>69</v>
      </c>
      <c r="H282" s="14" t="s">
        <v>35</v>
      </c>
      <c r="I282" s="14" t="s">
        <v>30</v>
      </c>
      <c r="J282" s="15" t="s">
        <v>200</v>
      </c>
      <c r="K282" s="16">
        <v>4034165</v>
      </c>
      <c r="L282" s="16">
        <v>19507264</v>
      </c>
      <c r="M282" s="16">
        <v>0</v>
      </c>
      <c r="N282" s="16">
        <f t="shared" si="25"/>
        <v>19507264</v>
      </c>
      <c r="O282" s="16">
        <v>235527.02</v>
      </c>
      <c r="P282" s="16">
        <v>2394750.37</v>
      </c>
      <c r="Q282" s="16">
        <v>0</v>
      </c>
      <c r="R282" s="16">
        <v>8960942.3800000008</v>
      </c>
      <c r="S282" s="16">
        <v>3440270.98</v>
      </c>
      <c r="T282" s="16">
        <v>7916044.2300000004</v>
      </c>
      <c r="U282" s="16">
        <v>7916044.2300000004</v>
      </c>
      <c r="V282" s="16">
        <v>7915944.25</v>
      </c>
      <c r="W282" s="17">
        <f t="shared" si="26"/>
        <v>7916044.2300000004</v>
      </c>
      <c r="X282" s="18">
        <f t="shared" si="27"/>
        <v>0.45936438754301989</v>
      </c>
      <c r="Y282" s="18">
        <f t="shared" si="28"/>
        <v>0.45936438754301989</v>
      </c>
      <c r="Z282" s="18">
        <f t="shared" si="29"/>
        <v>0.13483579193883879</v>
      </c>
      <c r="AA282" s="18">
        <f t="shared" si="30"/>
        <v>0.59420017948185866</v>
      </c>
    </row>
    <row r="283" spans="1:27" outlineLevel="2" x14ac:dyDescent="0.35">
      <c r="A283" s="14" t="s">
        <v>186</v>
      </c>
      <c r="B283" s="14" t="s">
        <v>29</v>
      </c>
      <c r="C283" s="14" t="s">
        <v>67</v>
      </c>
      <c r="D283" s="14" t="s">
        <v>68</v>
      </c>
      <c r="E283" s="14" t="s">
        <v>32</v>
      </c>
      <c r="F283" s="14" t="s">
        <v>33</v>
      </c>
      <c r="G283" s="14" t="s">
        <v>69</v>
      </c>
      <c r="H283" s="14" t="s">
        <v>35</v>
      </c>
      <c r="I283" s="14" t="s">
        <v>30</v>
      </c>
      <c r="J283" s="15" t="s">
        <v>70</v>
      </c>
      <c r="K283" s="16">
        <v>12574064</v>
      </c>
      <c r="L283" s="16">
        <v>22574064</v>
      </c>
      <c r="M283" s="16">
        <v>0</v>
      </c>
      <c r="N283" s="16">
        <f t="shared" si="25"/>
        <v>22574064</v>
      </c>
      <c r="O283" s="16">
        <v>0</v>
      </c>
      <c r="P283" s="16">
        <v>9544249.9800000004</v>
      </c>
      <c r="Q283" s="16">
        <v>251026</v>
      </c>
      <c r="R283" s="16">
        <v>8600102.3000000007</v>
      </c>
      <c r="S283" s="16">
        <v>8600102.3000000007</v>
      </c>
      <c r="T283" s="16">
        <v>4178685.72</v>
      </c>
      <c r="U283" s="16">
        <v>4178685.72</v>
      </c>
      <c r="V283" s="16">
        <v>0</v>
      </c>
      <c r="W283" s="17">
        <f t="shared" si="26"/>
        <v>4178685.72</v>
      </c>
      <c r="X283" s="18">
        <f t="shared" si="27"/>
        <v>0.3809727083258026</v>
      </c>
      <c r="Y283" s="18">
        <f t="shared" si="28"/>
        <v>0.3809727083258026</v>
      </c>
      <c r="Z283" s="18">
        <f t="shared" si="29"/>
        <v>0.43391725920507712</v>
      </c>
      <c r="AA283" s="18">
        <f t="shared" si="30"/>
        <v>0.81488996753087972</v>
      </c>
    </row>
    <row r="284" spans="1:27" outlineLevel="2" x14ac:dyDescent="0.35">
      <c r="A284" s="14" t="s">
        <v>186</v>
      </c>
      <c r="B284" s="14" t="s">
        <v>29</v>
      </c>
      <c r="C284" s="14" t="s">
        <v>67</v>
      </c>
      <c r="D284" s="14" t="s">
        <v>201</v>
      </c>
      <c r="E284" s="14" t="s">
        <v>32</v>
      </c>
      <c r="F284" s="14" t="s">
        <v>33</v>
      </c>
      <c r="G284" s="14" t="s">
        <v>69</v>
      </c>
      <c r="H284" s="14" t="s">
        <v>35</v>
      </c>
      <c r="I284" s="14" t="s">
        <v>30</v>
      </c>
      <c r="J284" s="15" t="s">
        <v>202</v>
      </c>
      <c r="K284" s="16">
        <v>0</v>
      </c>
      <c r="L284" s="16">
        <v>1500000</v>
      </c>
      <c r="M284" s="16">
        <v>0</v>
      </c>
      <c r="N284" s="16">
        <f t="shared" si="25"/>
        <v>1500000</v>
      </c>
      <c r="O284" s="16">
        <v>0</v>
      </c>
      <c r="P284" s="16">
        <v>483000</v>
      </c>
      <c r="Q284" s="16">
        <v>0</v>
      </c>
      <c r="R284" s="16">
        <v>1017000</v>
      </c>
      <c r="S284" s="16">
        <v>1017000</v>
      </c>
      <c r="T284" s="16">
        <v>0</v>
      </c>
      <c r="U284" s="16">
        <v>0</v>
      </c>
      <c r="V284" s="16">
        <v>0</v>
      </c>
      <c r="W284" s="17">
        <f t="shared" si="26"/>
        <v>0</v>
      </c>
      <c r="X284" s="18">
        <f t="shared" si="27"/>
        <v>0.67800000000000005</v>
      </c>
      <c r="Y284" s="18">
        <f t="shared" si="28"/>
        <v>0.67800000000000005</v>
      </c>
      <c r="Z284" s="18">
        <f t="shared" si="29"/>
        <v>0.32200000000000001</v>
      </c>
      <c r="AA284" s="18">
        <f t="shared" si="30"/>
        <v>1</v>
      </c>
    </row>
    <row r="285" spans="1:27" ht="29" outlineLevel="2" x14ac:dyDescent="0.35">
      <c r="A285" s="14" t="s">
        <v>186</v>
      </c>
      <c r="B285" s="14" t="s">
        <v>29</v>
      </c>
      <c r="C285" s="14" t="s">
        <v>67</v>
      </c>
      <c r="D285" s="14" t="s">
        <v>203</v>
      </c>
      <c r="E285" s="14" t="s">
        <v>32</v>
      </c>
      <c r="F285" s="14" t="s">
        <v>33</v>
      </c>
      <c r="G285" s="14" t="s">
        <v>69</v>
      </c>
      <c r="H285" s="14" t="s">
        <v>35</v>
      </c>
      <c r="I285" s="14" t="s">
        <v>30</v>
      </c>
      <c r="J285" s="15" t="s">
        <v>204</v>
      </c>
      <c r="K285" s="16">
        <v>42000000</v>
      </c>
      <c r="L285" s="16">
        <v>34568926</v>
      </c>
      <c r="M285" s="16">
        <v>0</v>
      </c>
      <c r="N285" s="16">
        <f t="shared" si="25"/>
        <v>34568926</v>
      </c>
      <c r="O285" s="16">
        <v>0</v>
      </c>
      <c r="P285" s="16">
        <v>5465625.5</v>
      </c>
      <c r="Q285" s="16">
        <v>0</v>
      </c>
      <c r="R285" s="16">
        <v>25925829.34</v>
      </c>
      <c r="S285" s="16">
        <v>23853715.57</v>
      </c>
      <c r="T285" s="16">
        <v>3177471.16</v>
      </c>
      <c r="U285" s="16">
        <v>3177471.16</v>
      </c>
      <c r="V285" s="16">
        <v>0</v>
      </c>
      <c r="W285" s="17">
        <f t="shared" si="26"/>
        <v>3177471.16</v>
      </c>
      <c r="X285" s="18">
        <f t="shared" si="27"/>
        <v>0.74997497289907122</v>
      </c>
      <c r="Y285" s="18">
        <f t="shared" si="28"/>
        <v>0.74997497289907122</v>
      </c>
      <c r="Z285" s="18">
        <f t="shared" si="29"/>
        <v>0.15810805056541241</v>
      </c>
      <c r="AA285" s="18">
        <f t="shared" si="30"/>
        <v>0.90808302346448366</v>
      </c>
    </row>
    <row r="286" spans="1:27" outlineLevel="2" x14ac:dyDescent="0.35">
      <c r="A286" s="14" t="s">
        <v>186</v>
      </c>
      <c r="B286" s="14" t="s">
        <v>29</v>
      </c>
      <c r="C286" s="14" t="s">
        <v>67</v>
      </c>
      <c r="D286" s="14" t="s">
        <v>75</v>
      </c>
      <c r="E286" s="14" t="s">
        <v>32</v>
      </c>
      <c r="F286" s="14" t="s">
        <v>33</v>
      </c>
      <c r="G286" s="14" t="s">
        <v>69</v>
      </c>
      <c r="H286" s="14" t="s">
        <v>35</v>
      </c>
      <c r="I286" s="14" t="s">
        <v>30</v>
      </c>
      <c r="J286" s="15" t="s">
        <v>76</v>
      </c>
      <c r="K286" s="16">
        <v>23685754</v>
      </c>
      <c r="L286" s="16">
        <v>890440</v>
      </c>
      <c r="M286" s="16">
        <v>0</v>
      </c>
      <c r="N286" s="16">
        <f t="shared" si="25"/>
        <v>890440</v>
      </c>
      <c r="O286" s="16">
        <v>0</v>
      </c>
      <c r="P286" s="16">
        <v>0</v>
      </c>
      <c r="Q286" s="16">
        <v>0</v>
      </c>
      <c r="R286" s="16">
        <v>890440</v>
      </c>
      <c r="S286" s="16">
        <v>890440</v>
      </c>
      <c r="T286" s="16">
        <v>0</v>
      </c>
      <c r="U286" s="16">
        <v>0</v>
      </c>
      <c r="V286" s="16">
        <v>0</v>
      </c>
      <c r="W286" s="17">
        <f t="shared" si="26"/>
        <v>0</v>
      </c>
      <c r="X286" s="18">
        <f t="shared" si="27"/>
        <v>1</v>
      </c>
      <c r="Y286" s="18">
        <f t="shared" si="28"/>
        <v>1</v>
      </c>
      <c r="Z286" s="18">
        <f t="shared" si="29"/>
        <v>0</v>
      </c>
      <c r="AA286" s="18">
        <f t="shared" si="30"/>
        <v>1</v>
      </c>
    </row>
    <row r="287" spans="1:27" ht="116" outlineLevel="2" x14ac:dyDescent="0.35">
      <c r="A287" s="14" t="s">
        <v>186</v>
      </c>
      <c r="B287" s="14" t="s">
        <v>29</v>
      </c>
      <c r="C287" s="14" t="s">
        <v>67</v>
      </c>
      <c r="D287" s="14" t="s">
        <v>205</v>
      </c>
      <c r="E287" s="14" t="s">
        <v>32</v>
      </c>
      <c r="F287" s="14" t="s">
        <v>33</v>
      </c>
      <c r="G287" s="14" t="s">
        <v>69</v>
      </c>
      <c r="H287" s="14" t="s">
        <v>35</v>
      </c>
      <c r="I287" s="14" t="s">
        <v>30</v>
      </c>
      <c r="J287" s="15" t="s">
        <v>206</v>
      </c>
      <c r="K287" s="16">
        <v>0</v>
      </c>
      <c r="L287" s="16">
        <v>48659638</v>
      </c>
      <c r="M287" s="16">
        <v>0</v>
      </c>
      <c r="N287" s="16">
        <f t="shared" si="25"/>
        <v>48659638</v>
      </c>
      <c r="O287" s="16">
        <v>0</v>
      </c>
      <c r="P287" s="16">
        <v>28154628</v>
      </c>
      <c r="Q287" s="16">
        <v>0</v>
      </c>
      <c r="R287" s="16">
        <v>20464243.5</v>
      </c>
      <c r="S287" s="16">
        <v>20464243.5</v>
      </c>
      <c r="T287" s="16">
        <v>40766.5</v>
      </c>
      <c r="U287" s="16">
        <v>40766.5</v>
      </c>
      <c r="V287" s="16">
        <v>0</v>
      </c>
      <c r="W287" s="17">
        <f t="shared" si="26"/>
        <v>40766.5</v>
      </c>
      <c r="X287" s="18">
        <f t="shared" si="27"/>
        <v>0.42055889318371009</v>
      </c>
      <c r="Y287" s="18">
        <f t="shared" si="28"/>
        <v>0.42055889318371009</v>
      </c>
      <c r="Z287" s="18">
        <f t="shared" si="29"/>
        <v>0.57860331801070941</v>
      </c>
      <c r="AA287" s="18">
        <f t="shared" si="30"/>
        <v>0.9991622111944195</v>
      </c>
    </row>
    <row r="288" spans="1:27" ht="290" outlineLevel="2" x14ac:dyDescent="0.35">
      <c r="A288" s="14" t="s">
        <v>186</v>
      </c>
      <c r="B288" s="14" t="s">
        <v>29</v>
      </c>
      <c r="C288" s="14" t="s">
        <v>67</v>
      </c>
      <c r="D288" s="14" t="s">
        <v>207</v>
      </c>
      <c r="E288" s="14" t="s">
        <v>32</v>
      </c>
      <c r="F288" s="14" t="s">
        <v>33</v>
      </c>
      <c r="G288" s="14" t="s">
        <v>69</v>
      </c>
      <c r="H288" s="14" t="s">
        <v>35</v>
      </c>
      <c r="I288" s="14" t="s">
        <v>30</v>
      </c>
      <c r="J288" s="15" t="s">
        <v>208</v>
      </c>
      <c r="K288" s="16">
        <v>1262134894</v>
      </c>
      <c r="L288" s="16">
        <v>1420744031</v>
      </c>
      <c r="M288" s="16">
        <v>0</v>
      </c>
      <c r="N288" s="16">
        <f t="shared" si="25"/>
        <v>1420744031</v>
      </c>
      <c r="O288" s="16">
        <v>0</v>
      </c>
      <c r="P288" s="16">
        <v>284885065.29000002</v>
      </c>
      <c r="Q288" s="16">
        <v>26849755.559999999</v>
      </c>
      <c r="R288" s="16">
        <v>1027408077.34</v>
      </c>
      <c r="S288" s="16">
        <v>1027408077.34</v>
      </c>
      <c r="T288" s="16">
        <v>81601132.810000002</v>
      </c>
      <c r="U288" s="16">
        <v>81601132.810000002</v>
      </c>
      <c r="V288" s="16">
        <v>0</v>
      </c>
      <c r="W288" s="17">
        <f t="shared" si="26"/>
        <v>81601132.810000002</v>
      </c>
      <c r="X288" s="18">
        <f t="shared" si="27"/>
        <v>0.72314791047677474</v>
      </c>
      <c r="Y288" s="18">
        <f t="shared" si="28"/>
        <v>0.72314791047677474</v>
      </c>
      <c r="Z288" s="18">
        <f t="shared" si="29"/>
        <v>0.21941659725333029</v>
      </c>
      <c r="AA288" s="18">
        <f t="shared" si="30"/>
        <v>0.94256450773010503</v>
      </c>
    </row>
    <row r="289" spans="1:27" ht="217.5" outlineLevel="2" x14ac:dyDescent="0.35">
      <c r="A289" s="14" t="s">
        <v>186</v>
      </c>
      <c r="B289" s="14" t="s">
        <v>29</v>
      </c>
      <c r="C289" s="19" t="s">
        <v>67</v>
      </c>
      <c r="D289" s="14" t="s">
        <v>209</v>
      </c>
      <c r="E289" s="14" t="s">
        <v>32</v>
      </c>
      <c r="F289" s="14" t="s">
        <v>33</v>
      </c>
      <c r="G289" s="14" t="s">
        <v>69</v>
      </c>
      <c r="H289" s="14" t="s">
        <v>35</v>
      </c>
      <c r="I289" s="14" t="s">
        <v>30</v>
      </c>
      <c r="J289" s="15" t="s">
        <v>210</v>
      </c>
      <c r="K289" s="16">
        <v>24767777</v>
      </c>
      <c r="L289" s="16">
        <v>30267777</v>
      </c>
      <c r="M289" s="16">
        <v>0</v>
      </c>
      <c r="N289" s="16">
        <f t="shared" si="25"/>
        <v>30267777</v>
      </c>
      <c r="O289" s="16">
        <v>0</v>
      </c>
      <c r="P289" s="16">
        <v>6030438.71</v>
      </c>
      <c r="Q289" s="16">
        <v>0</v>
      </c>
      <c r="R289" s="16">
        <v>13702313.09</v>
      </c>
      <c r="S289" s="16">
        <v>13702313.09</v>
      </c>
      <c r="T289" s="16">
        <v>8035025.2000000002</v>
      </c>
      <c r="U289" s="16">
        <v>10535025.199999999</v>
      </c>
      <c r="V289" s="16">
        <v>0</v>
      </c>
      <c r="W289" s="17">
        <f t="shared" si="26"/>
        <v>10535025.199999999</v>
      </c>
      <c r="X289" s="18">
        <f t="shared" si="27"/>
        <v>0.45270298806549286</v>
      </c>
      <c r="Y289" s="18">
        <f t="shared" si="28"/>
        <v>0.45270298806549286</v>
      </c>
      <c r="Z289" s="18">
        <f t="shared" si="29"/>
        <v>0.19923626072704315</v>
      </c>
      <c r="AA289" s="18">
        <f t="shared" si="30"/>
        <v>0.65193924879253595</v>
      </c>
    </row>
    <row r="290" spans="1:27" outlineLevel="2" x14ac:dyDescent="0.35">
      <c r="A290" s="14" t="s">
        <v>186</v>
      </c>
      <c r="B290" s="14" t="s">
        <v>29</v>
      </c>
      <c r="C290" s="14" t="s">
        <v>67</v>
      </c>
      <c r="D290" s="14" t="s">
        <v>79</v>
      </c>
      <c r="E290" s="14" t="s">
        <v>32</v>
      </c>
      <c r="F290" s="14" t="s">
        <v>33</v>
      </c>
      <c r="G290" s="14" t="s">
        <v>69</v>
      </c>
      <c r="H290" s="14" t="s">
        <v>35</v>
      </c>
      <c r="I290" s="14" t="s">
        <v>30</v>
      </c>
      <c r="J290" s="15" t="s">
        <v>80</v>
      </c>
      <c r="K290" s="16">
        <v>7987376</v>
      </c>
      <c r="L290" s="16">
        <v>7987376</v>
      </c>
      <c r="M290" s="16">
        <v>0</v>
      </c>
      <c r="N290" s="16">
        <f t="shared" si="25"/>
        <v>7987376</v>
      </c>
      <c r="O290" s="16">
        <v>0</v>
      </c>
      <c r="P290" s="16">
        <v>6249777.2400000002</v>
      </c>
      <c r="Q290" s="16">
        <v>0</v>
      </c>
      <c r="R290" s="16">
        <v>476568.96</v>
      </c>
      <c r="S290" s="16">
        <v>476568.96</v>
      </c>
      <c r="T290" s="16">
        <v>1261029.8</v>
      </c>
      <c r="U290" s="16">
        <v>1261029.8</v>
      </c>
      <c r="V290" s="16">
        <v>0</v>
      </c>
      <c r="W290" s="17">
        <f t="shared" si="26"/>
        <v>1261029.8</v>
      </c>
      <c r="X290" s="18">
        <f t="shared" si="27"/>
        <v>5.9665271798898661E-2</v>
      </c>
      <c r="Y290" s="18">
        <f t="shared" si="28"/>
        <v>5.9665271798898661E-2</v>
      </c>
      <c r="Z290" s="18">
        <f t="shared" si="29"/>
        <v>0.78245687194392755</v>
      </c>
      <c r="AA290" s="18">
        <f t="shared" si="30"/>
        <v>0.84212214374282623</v>
      </c>
    </row>
    <row r="291" spans="1:27" outlineLevel="2" x14ac:dyDescent="0.35">
      <c r="A291" s="14" t="s">
        <v>186</v>
      </c>
      <c r="B291" s="14" t="s">
        <v>29</v>
      </c>
      <c r="C291" s="14" t="s">
        <v>67</v>
      </c>
      <c r="D291" s="14" t="s">
        <v>81</v>
      </c>
      <c r="E291" s="14" t="s">
        <v>32</v>
      </c>
      <c r="F291" s="14" t="s">
        <v>33</v>
      </c>
      <c r="G291" s="14" t="s">
        <v>69</v>
      </c>
      <c r="H291" s="14" t="s">
        <v>35</v>
      </c>
      <c r="I291" s="14" t="s">
        <v>30</v>
      </c>
      <c r="J291" s="15" t="s">
        <v>82</v>
      </c>
      <c r="K291" s="16">
        <v>110000000</v>
      </c>
      <c r="L291" s="16">
        <v>160431074</v>
      </c>
      <c r="M291" s="16">
        <v>0</v>
      </c>
      <c r="N291" s="16">
        <f t="shared" si="25"/>
        <v>160431074</v>
      </c>
      <c r="O291" s="16">
        <v>0</v>
      </c>
      <c r="P291" s="16">
        <v>44881574.009999998</v>
      </c>
      <c r="Q291" s="16">
        <v>0</v>
      </c>
      <c r="R291" s="16">
        <v>107583399.98999999</v>
      </c>
      <c r="S291" s="16">
        <v>107583399.98999999</v>
      </c>
      <c r="T291" s="16">
        <v>7966100</v>
      </c>
      <c r="U291" s="16">
        <v>7966100</v>
      </c>
      <c r="V291" s="16">
        <v>0</v>
      </c>
      <c r="W291" s="17">
        <f t="shared" si="26"/>
        <v>7966100</v>
      </c>
      <c r="X291" s="18">
        <f t="shared" si="27"/>
        <v>0.67058953921856801</v>
      </c>
      <c r="Y291" s="18">
        <f t="shared" si="28"/>
        <v>0.67058953921856801</v>
      </c>
      <c r="Z291" s="18">
        <f t="shared" si="29"/>
        <v>0.27975611514013798</v>
      </c>
      <c r="AA291" s="18">
        <f t="shared" si="30"/>
        <v>0.95034565435870599</v>
      </c>
    </row>
    <row r="292" spans="1:27" outlineLevel="2" x14ac:dyDescent="0.35">
      <c r="A292" s="14" t="s">
        <v>186</v>
      </c>
      <c r="B292" s="14" t="s">
        <v>29</v>
      </c>
      <c r="C292" s="14" t="s">
        <v>67</v>
      </c>
      <c r="D292" s="14" t="s">
        <v>87</v>
      </c>
      <c r="E292" s="14" t="s">
        <v>32</v>
      </c>
      <c r="F292" s="14" t="s">
        <v>33</v>
      </c>
      <c r="G292" s="14" t="s">
        <v>69</v>
      </c>
      <c r="H292" s="14" t="s">
        <v>35</v>
      </c>
      <c r="I292" s="14" t="s">
        <v>30</v>
      </c>
      <c r="J292" s="15" t="s">
        <v>88</v>
      </c>
      <c r="K292" s="16">
        <v>6218884729</v>
      </c>
      <c r="L292" s="16">
        <v>7538926736</v>
      </c>
      <c r="M292" s="16">
        <v>0</v>
      </c>
      <c r="N292" s="16">
        <f t="shared" si="25"/>
        <v>7538926736</v>
      </c>
      <c r="O292" s="16">
        <v>0</v>
      </c>
      <c r="P292" s="16">
        <v>3015044857.4299998</v>
      </c>
      <c r="Q292" s="16">
        <v>0</v>
      </c>
      <c r="R292" s="16">
        <v>4516611591.7700005</v>
      </c>
      <c r="S292" s="16">
        <v>4516611591.7700005</v>
      </c>
      <c r="T292" s="16">
        <v>7270286.7999999998</v>
      </c>
      <c r="U292" s="16">
        <v>7270286.7999999998</v>
      </c>
      <c r="V292" s="16">
        <v>0</v>
      </c>
      <c r="W292" s="17">
        <f t="shared" si="26"/>
        <v>7270286.7999999998</v>
      </c>
      <c r="X292" s="18">
        <f t="shared" si="27"/>
        <v>0.59910538329046314</v>
      </c>
      <c r="Y292" s="18">
        <f t="shared" si="28"/>
        <v>0.59910538329046314</v>
      </c>
      <c r="Z292" s="18">
        <f t="shared" si="29"/>
        <v>0.39993025042046249</v>
      </c>
      <c r="AA292" s="18">
        <f t="shared" si="30"/>
        <v>0.99903563371092563</v>
      </c>
    </row>
    <row r="293" spans="1:27" outlineLevel="2" x14ac:dyDescent="0.35">
      <c r="A293" s="14" t="s">
        <v>186</v>
      </c>
      <c r="B293" s="14" t="s">
        <v>29</v>
      </c>
      <c r="C293" s="19" t="s">
        <v>67</v>
      </c>
      <c r="D293" s="14" t="s">
        <v>87</v>
      </c>
      <c r="E293" s="14" t="s">
        <v>32</v>
      </c>
      <c r="F293" s="14" t="s">
        <v>211</v>
      </c>
      <c r="G293" s="14" t="s">
        <v>69</v>
      </c>
      <c r="H293" s="14" t="s">
        <v>35</v>
      </c>
      <c r="I293" s="14" t="s">
        <v>30</v>
      </c>
      <c r="J293" s="15" t="s">
        <v>212</v>
      </c>
      <c r="K293" s="16">
        <v>0</v>
      </c>
      <c r="L293" s="16">
        <v>2000000</v>
      </c>
      <c r="M293" s="16">
        <v>0</v>
      </c>
      <c r="N293" s="16">
        <f t="shared" si="25"/>
        <v>2000000</v>
      </c>
      <c r="O293" s="16">
        <v>0</v>
      </c>
      <c r="P293" s="16">
        <v>0</v>
      </c>
      <c r="Q293" s="16">
        <v>0</v>
      </c>
      <c r="R293" s="16">
        <v>0</v>
      </c>
      <c r="S293" s="16">
        <v>0</v>
      </c>
      <c r="T293" s="16">
        <v>2000000</v>
      </c>
      <c r="U293" s="16">
        <v>2000000</v>
      </c>
      <c r="V293" s="16">
        <v>0</v>
      </c>
      <c r="W293" s="17">
        <f t="shared" si="26"/>
        <v>2000000</v>
      </c>
      <c r="X293" s="18">
        <f t="shared" si="27"/>
        <v>0</v>
      </c>
      <c r="Y293" s="18">
        <f t="shared" si="28"/>
        <v>0</v>
      </c>
      <c r="Z293" s="18">
        <f t="shared" si="29"/>
        <v>0</v>
      </c>
      <c r="AA293" s="18">
        <f t="shared" si="30"/>
        <v>0</v>
      </c>
    </row>
    <row r="294" spans="1:27" outlineLevel="2" x14ac:dyDescent="0.35">
      <c r="A294" s="14" t="s">
        <v>186</v>
      </c>
      <c r="B294" s="14" t="s">
        <v>29</v>
      </c>
      <c r="C294" s="14" t="s">
        <v>67</v>
      </c>
      <c r="D294" s="14" t="s">
        <v>213</v>
      </c>
      <c r="E294" s="14" t="s">
        <v>32</v>
      </c>
      <c r="F294" s="14" t="s">
        <v>33</v>
      </c>
      <c r="G294" s="14" t="s">
        <v>69</v>
      </c>
      <c r="H294" s="14" t="s">
        <v>35</v>
      </c>
      <c r="I294" s="14" t="s">
        <v>30</v>
      </c>
      <c r="J294" s="15" t="s">
        <v>214</v>
      </c>
      <c r="K294" s="16">
        <v>0</v>
      </c>
      <c r="L294" s="16">
        <v>16000000</v>
      </c>
      <c r="M294" s="16">
        <v>0</v>
      </c>
      <c r="N294" s="16">
        <f t="shared" si="25"/>
        <v>16000000</v>
      </c>
      <c r="O294" s="16">
        <v>0</v>
      </c>
      <c r="P294" s="16">
        <v>0</v>
      </c>
      <c r="Q294" s="16">
        <v>0</v>
      </c>
      <c r="R294" s="16">
        <v>0</v>
      </c>
      <c r="S294" s="16">
        <v>0</v>
      </c>
      <c r="T294" s="16">
        <v>16000000</v>
      </c>
      <c r="U294" s="16">
        <v>16000000</v>
      </c>
      <c r="V294" s="16">
        <v>0</v>
      </c>
      <c r="W294" s="17">
        <f t="shared" si="26"/>
        <v>16000000</v>
      </c>
      <c r="X294" s="18">
        <f t="shared" si="27"/>
        <v>0</v>
      </c>
      <c r="Y294" s="18">
        <f t="shared" si="28"/>
        <v>0</v>
      </c>
      <c r="Z294" s="18">
        <f t="shared" si="29"/>
        <v>0</v>
      </c>
      <c r="AA294" s="18">
        <f t="shared" si="30"/>
        <v>0</v>
      </c>
    </row>
    <row r="295" spans="1:27" outlineLevel="2" x14ac:dyDescent="0.35">
      <c r="A295" s="14" t="s">
        <v>186</v>
      </c>
      <c r="B295" s="14" t="s">
        <v>29</v>
      </c>
      <c r="C295" s="14" t="s">
        <v>67</v>
      </c>
      <c r="D295" s="14" t="s">
        <v>215</v>
      </c>
      <c r="E295" s="14" t="s">
        <v>32</v>
      </c>
      <c r="F295" s="14" t="s">
        <v>33</v>
      </c>
      <c r="G295" s="14" t="s">
        <v>69</v>
      </c>
      <c r="H295" s="14" t="s">
        <v>35</v>
      </c>
      <c r="I295" s="14" t="s">
        <v>30</v>
      </c>
      <c r="J295" s="15" t="s">
        <v>216</v>
      </c>
      <c r="K295" s="16">
        <v>305257558</v>
      </c>
      <c r="L295" s="16">
        <v>352597920</v>
      </c>
      <c r="M295" s="16">
        <v>0</v>
      </c>
      <c r="N295" s="16">
        <f t="shared" ref="N295:N326" si="31">+L295</f>
        <v>352597920</v>
      </c>
      <c r="O295" s="16">
        <v>0</v>
      </c>
      <c r="P295" s="16">
        <v>157959772.88</v>
      </c>
      <c r="Q295" s="16">
        <v>0</v>
      </c>
      <c r="R295" s="16">
        <v>194238033.61000001</v>
      </c>
      <c r="S295" s="16">
        <v>194102433.61000001</v>
      </c>
      <c r="T295" s="16">
        <v>400113.51</v>
      </c>
      <c r="U295" s="16">
        <v>400113.51</v>
      </c>
      <c r="V295" s="16">
        <v>0</v>
      </c>
      <c r="W295" s="17">
        <f t="shared" ref="W295:W326" si="32">+U295</f>
        <v>400113.51</v>
      </c>
      <c r="X295" s="18">
        <f t="shared" si="27"/>
        <v>0.55087685602342751</v>
      </c>
      <c r="Y295" s="18">
        <f t="shared" si="28"/>
        <v>0.55087685602342751</v>
      </c>
      <c r="Z295" s="18">
        <f t="shared" si="29"/>
        <v>0.44798838541078179</v>
      </c>
      <c r="AA295" s="18">
        <f t="shared" si="30"/>
        <v>0.99886524143420929</v>
      </c>
    </row>
    <row r="296" spans="1:27" ht="29" outlineLevel="2" x14ac:dyDescent="0.35">
      <c r="A296" s="14" t="s">
        <v>186</v>
      </c>
      <c r="B296" s="14" t="s">
        <v>29</v>
      </c>
      <c r="C296" s="14" t="s">
        <v>67</v>
      </c>
      <c r="D296" s="14" t="s">
        <v>217</v>
      </c>
      <c r="E296" s="14" t="s">
        <v>32</v>
      </c>
      <c r="F296" s="14" t="s">
        <v>33</v>
      </c>
      <c r="G296" s="14" t="s">
        <v>69</v>
      </c>
      <c r="H296" s="14" t="s">
        <v>35</v>
      </c>
      <c r="I296" s="14" t="s">
        <v>30</v>
      </c>
      <c r="J296" s="15" t="s">
        <v>218</v>
      </c>
      <c r="K296" s="16">
        <v>19836250</v>
      </c>
      <c r="L296" s="16">
        <v>19336250</v>
      </c>
      <c r="M296" s="16">
        <v>0</v>
      </c>
      <c r="N296" s="16">
        <f t="shared" si="31"/>
        <v>19336250</v>
      </c>
      <c r="O296" s="16">
        <v>0</v>
      </c>
      <c r="P296" s="16">
        <v>1763749.2</v>
      </c>
      <c r="Q296" s="16">
        <v>0</v>
      </c>
      <c r="R296" s="16">
        <v>16949307.02</v>
      </c>
      <c r="S296" s="16">
        <v>16949307.02</v>
      </c>
      <c r="T296" s="16">
        <v>623193.78</v>
      </c>
      <c r="U296" s="16">
        <v>623193.78</v>
      </c>
      <c r="V296" s="16">
        <v>0</v>
      </c>
      <c r="W296" s="17">
        <f t="shared" si="32"/>
        <v>623193.78</v>
      </c>
      <c r="X296" s="18">
        <f t="shared" si="27"/>
        <v>0.87655605507789769</v>
      </c>
      <c r="Y296" s="18">
        <f t="shared" si="28"/>
        <v>0.87655605507789769</v>
      </c>
      <c r="Z296" s="18">
        <f t="shared" si="29"/>
        <v>9.1214646066326205E-2</v>
      </c>
      <c r="AA296" s="18">
        <f t="shared" si="30"/>
        <v>0.96777070114422392</v>
      </c>
    </row>
    <row r="297" spans="1:27" outlineLevel="2" x14ac:dyDescent="0.35">
      <c r="A297" s="14" t="s">
        <v>186</v>
      </c>
      <c r="B297" s="14" t="s">
        <v>29</v>
      </c>
      <c r="C297" s="14" t="s">
        <v>67</v>
      </c>
      <c r="D297" s="14" t="s">
        <v>219</v>
      </c>
      <c r="E297" s="14" t="s">
        <v>32</v>
      </c>
      <c r="F297" s="14" t="s">
        <v>33</v>
      </c>
      <c r="G297" s="14" t="s">
        <v>69</v>
      </c>
      <c r="H297" s="14" t="s">
        <v>35</v>
      </c>
      <c r="I297" s="14" t="s">
        <v>30</v>
      </c>
      <c r="J297" s="20" t="s">
        <v>220</v>
      </c>
      <c r="K297" s="16">
        <v>150000000</v>
      </c>
      <c r="L297" s="16">
        <v>149968680</v>
      </c>
      <c r="M297" s="16">
        <v>0</v>
      </c>
      <c r="N297" s="16">
        <f t="shared" si="31"/>
        <v>149968680</v>
      </c>
      <c r="O297" s="16">
        <v>0</v>
      </c>
      <c r="P297" s="16">
        <v>37951118.810000002</v>
      </c>
      <c r="Q297" s="16">
        <v>2610000.02</v>
      </c>
      <c r="R297" s="16">
        <v>70919635.510000005</v>
      </c>
      <c r="S297" s="16">
        <v>70919635.510000005</v>
      </c>
      <c r="T297" s="16">
        <v>38487925.659999996</v>
      </c>
      <c r="U297" s="16">
        <v>38487925.659999996</v>
      </c>
      <c r="V297" s="16">
        <v>0</v>
      </c>
      <c r="W297" s="17">
        <f t="shared" si="32"/>
        <v>38487925.659999996</v>
      </c>
      <c r="X297" s="18">
        <f t="shared" si="27"/>
        <v>0.47289631081636518</v>
      </c>
      <c r="Y297" s="18">
        <f t="shared" si="28"/>
        <v>0.47289631081636518</v>
      </c>
      <c r="Z297" s="18">
        <f t="shared" si="29"/>
        <v>0.27046393173561312</v>
      </c>
      <c r="AA297" s="18">
        <f t="shared" si="30"/>
        <v>0.7433602425519783</v>
      </c>
    </row>
    <row r="298" spans="1:27" outlineLevel="2" x14ac:dyDescent="0.35">
      <c r="A298" s="14" t="s">
        <v>186</v>
      </c>
      <c r="B298" s="14" t="s">
        <v>29</v>
      </c>
      <c r="C298" s="14" t="s">
        <v>67</v>
      </c>
      <c r="D298" s="14" t="s">
        <v>219</v>
      </c>
      <c r="E298" s="14" t="s">
        <v>32</v>
      </c>
      <c r="F298" s="14" t="s">
        <v>211</v>
      </c>
      <c r="G298" s="14" t="s">
        <v>69</v>
      </c>
      <c r="H298" s="14" t="s">
        <v>35</v>
      </c>
      <c r="I298" s="14" t="s">
        <v>30</v>
      </c>
      <c r="J298" s="20" t="s">
        <v>221</v>
      </c>
      <c r="K298" s="16">
        <v>0</v>
      </c>
      <c r="L298" s="16">
        <v>30000000</v>
      </c>
      <c r="M298" s="16">
        <v>0</v>
      </c>
      <c r="N298" s="16">
        <f t="shared" si="31"/>
        <v>30000000</v>
      </c>
      <c r="O298" s="16">
        <v>0</v>
      </c>
      <c r="P298" s="16">
        <v>0</v>
      </c>
      <c r="Q298" s="16">
        <v>0</v>
      </c>
      <c r="R298" s="16">
        <v>0</v>
      </c>
      <c r="S298" s="16">
        <v>0</v>
      </c>
      <c r="T298" s="16">
        <v>30000000</v>
      </c>
      <c r="U298" s="16">
        <v>30000000</v>
      </c>
      <c r="V298" s="16">
        <v>0</v>
      </c>
      <c r="W298" s="17">
        <f t="shared" si="32"/>
        <v>30000000</v>
      </c>
      <c r="X298" s="18">
        <f t="shared" si="27"/>
        <v>0</v>
      </c>
      <c r="Y298" s="18">
        <f t="shared" si="28"/>
        <v>0</v>
      </c>
      <c r="Z298" s="18">
        <f t="shared" si="29"/>
        <v>0</v>
      </c>
      <c r="AA298" s="18">
        <f t="shared" si="30"/>
        <v>0</v>
      </c>
    </row>
    <row r="299" spans="1:27" outlineLevel="2" x14ac:dyDescent="0.35">
      <c r="A299" s="14" t="s">
        <v>186</v>
      </c>
      <c r="B299" s="14" t="s">
        <v>29</v>
      </c>
      <c r="C299" s="19" t="s">
        <v>67</v>
      </c>
      <c r="D299" s="14" t="s">
        <v>222</v>
      </c>
      <c r="E299" s="14" t="s">
        <v>32</v>
      </c>
      <c r="F299" s="14" t="s">
        <v>33</v>
      </c>
      <c r="G299" s="14" t="s">
        <v>69</v>
      </c>
      <c r="H299" s="14" t="s">
        <v>35</v>
      </c>
      <c r="I299" s="14" t="s">
        <v>30</v>
      </c>
      <c r="J299" s="20" t="s">
        <v>223</v>
      </c>
      <c r="K299" s="16">
        <v>56524984</v>
      </c>
      <c r="L299" s="16">
        <v>155745226</v>
      </c>
      <c r="M299" s="16">
        <v>0</v>
      </c>
      <c r="N299" s="16">
        <f t="shared" si="31"/>
        <v>155745226</v>
      </c>
      <c r="O299" s="16">
        <v>0</v>
      </c>
      <c r="P299" s="16">
        <v>43771137.670000002</v>
      </c>
      <c r="Q299" s="16">
        <v>0</v>
      </c>
      <c r="R299" s="16">
        <v>111791512.27</v>
      </c>
      <c r="S299" s="16">
        <v>111791512.27</v>
      </c>
      <c r="T299" s="16">
        <v>182576.06</v>
      </c>
      <c r="U299" s="16">
        <v>182576.06</v>
      </c>
      <c r="V299" s="16">
        <v>0</v>
      </c>
      <c r="W299" s="17">
        <f t="shared" si="32"/>
        <v>182576.06</v>
      </c>
      <c r="X299" s="18">
        <f t="shared" si="27"/>
        <v>0.71778451989276382</v>
      </c>
      <c r="Y299" s="18">
        <f t="shared" si="28"/>
        <v>0.71778451989276382</v>
      </c>
      <c r="Z299" s="18">
        <f t="shared" si="29"/>
        <v>0.28104320622964074</v>
      </c>
      <c r="AA299" s="18">
        <f t="shared" si="30"/>
        <v>0.99882772612240456</v>
      </c>
    </row>
    <row r="300" spans="1:27" outlineLevel="2" x14ac:dyDescent="0.35">
      <c r="A300" s="14" t="s">
        <v>186</v>
      </c>
      <c r="B300" s="14" t="s">
        <v>29</v>
      </c>
      <c r="C300" s="14" t="s">
        <v>67</v>
      </c>
      <c r="D300" s="14" t="s">
        <v>224</v>
      </c>
      <c r="E300" s="14" t="s">
        <v>32</v>
      </c>
      <c r="F300" s="14" t="s">
        <v>33</v>
      </c>
      <c r="G300" s="14" t="s">
        <v>69</v>
      </c>
      <c r="H300" s="14" t="s">
        <v>35</v>
      </c>
      <c r="I300" s="14" t="s">
        <v>30</v>
      </c>
      <c r="J300" s="20" t="s">
        <v>225</v>
      </c>
      <c r="K300" s="16">
        <v>52825357</v>
      </c>
      <c r="L300" s="16">
        <v>83974178</v>
      </c>
      <c r="M300" s="16">
        <v>0</v>
      </c>
      <c r="N300" s="16">
        <f t="shared" si="31"/>
        <v>83974178</v>
      </c>
      <c r="O300" s="16">
        <v>8997026.1099999994</v>
      </c>
      <c r="P300" s="16">
        <v>42861721.159999996</v>
      </c>
      <c r="Q300" s="16">
        <v>0</v>
      </c>
      <c r="R300" s="16">
        <v>31688938.02</v>
      </c>
      <c r="S300" s="16">
        <v>31688938.02</v>
      </c>
      <c r="T300" s="16">
        <v>426492.71</v>
      </c>
      <c r="U300" s="16">
        <v>426492.71</v>
      </c>
      <c r="V300" s="16">
        <v>0</v>
      </c>
      <c r="W300" s="17">
        <f t="shared" si="32"/>
        <v>426492.71</v>
      </c>
      <c r="X300" s="18">
        <f t="shared" si="27"/>
        <v>0.37736526602260995</v>
      </c>
      <c r="Y300" s="18">
        <f t="shared" si="28"/>
        <v>0.37736526602260995</v>
      </c>
      <c r="Z300" s="18">
        <f t="shared" si="29"/>
        <v>0.61755587854637883</v>
      </c>
      <c r="AA300" s="18">
        <f t="shared" si="30"/>
        <v>0.99492114456898872</v>
      </c>
    </row>
    <row r="301" spans="1:27" outlineLevel="2" x14ac:dyDescent="0.35">
      <c r="A301" s="14" t="s">
        <v>186</v>
      </c>
      <c r="B301" s="14" t="s">
        <v>29</v>
      </c>
      <c r="C301" s="14" t="s">
        <v>67</v>
      </c>
      <c r="D301" s="14" t="s">
        <v>91</v>
      </c>
      <c r="E301" s="14" t="s">
        <v>32</v>
      </c>
      <c r="F301" s="14" t="s">
        <v>33</v>
      </c>
      <c r="G301" s="14" t="s">
        <v>69</v>
      </c>
      <c r="H301" s="14" t="s">
        <v>35</v>
      </c>
      <c r="I301" s="14" t="s">
        <v>30</v>
      </c>
      <c r="J301" s="20" t="s">
        <v>92</v>
      </c>
      <c r="K301" s="16">
        <v>37000000</v>
      </c>
      <c r="L301" s="16">
        <v>65736384</v>
      </c>
      <c r="M301" s="16">
        <v>0</v>
      </c>
      <c r="N301" s="16">
        <f t="shared" si="31"/>
        <v>65736384</v>
      </c>
      <c r="O301" s="16">
        <v>0</v>
      </c>
      <c r="P301" s="16">
        <v>19085030.48</v>
      </c>
      <c r="Q301" s="16">
        <v>0</v>
      </c>
      <c r="R301" s="16">
        <v>45256631.57</v>
      </c>
      <c r="S301" s="16">
        <v>45256631.57</v>
      </c>
      <c r="T301" s="16">
        <v>1394721.95</v>
      </c>
      <c r="U301" s="16">
        <v>1394721.95</v>
      </c>
      <c r="V301" s="16">
        <v>0</v>
      </c>
      <c r="W301" s="17">
        <f t="shared" si="32"/>
        <v>1394721.95</v>
      </c>
      <c r="X301" s="18">
        <f t="shared" si="27"/>
        <v>0.68845635881036593</v>
      </c>
      <c r="Y301" s="18">
        <f t="shared" si="28"/>
        <v>0.68845635881036593</v>
      </c>
      <c r="Z301" s="18">
        <f t="shared" si="29"/>
        <v>0.29032674629623678</v>
      </c>
      <c r="AA301" s="18">
        <f t="shared" si="30"/>
        <v>0.97878310510660271</v>
      </c>
    </row>
    <row r="302" spans="1:27" outlineLevel="2" x14ac:dyDescent="0.35">
      <c r="A302" s="14" t="s">
        <v>186</v>
      </c>
      <c r="B302" s="14" t="s">
        <v>29</v>
      </c>
      <c r="C302" s="14" t="s">
        <v>67</v>
      </c>
      <c r="D302" s="14" t="s">
        <v>226</v>
      </c>
      <c r="E302" s="14" t="s">
        <v>32</v>
      </c>
      <c r="F302" s="14" t="s">
        <v>33</v>
      </c>
      <c r="G302" s="14" t="s">
        <v>69</v>
      </c>
      <c r="H302" s="14" t="s">
        <v>35</v>
      </c>
      <c r="I302" s="14" t="s">
        <v>30</v>
      </c>
      <c r="J302" s="20" t="s">
        <v>227</v>
      </c>
      <c r="K302" s="16">
        <v>500000</v>
      </c>
      <c r="L302" s="16">
        <v>16324460</v>
      </c>
      <c r="M302" s="16">
        <v>0</v>
      </c>
      <c r="N302" s="16">
        <f t="shared" si="31"/>
        <v>16324460</v>
      </c>
      <c r="O302" s="16">
        <v>0</v>
      </c>
      <c r="P302" s="16">
        <v>6679882</v>
      </c>
      <c r="Q302" s="16">
        <v>0</v>
      </c>
      <c r="R302" s="16">
        <v>9555720.0899999999</v>
      </c>
      <c r="S302" s="16">
        <v>9555720.0899999999</v>
      </c>
      <c r="T302" s="16">
        <v>88857.91</v>
      </c>
      <c r="U302" s="16">
        <v>88857.91</v>
      </c>
      <c r="V302" s="16">
        <v>0</v>
      </c>
      <c r="W302" s="17">
        <f t="shared" si="32"/>
        <v>88857.91</v>
      </c>
      <c r="X302" s="18">
        <f t="shared" si="27"/>
        <v>0.58536209406007911</v>
      </c>
      <c r="Y302" s="18">
        <f t="shared" si="28"/>
        <v>0.58536209406007911</v>
      </c>
      <c r="Z302" s="18">
        <f t="shared" si="29"/>
        <v>0.40919466861384696</v>
      </c>
      <c r="AA302" s="18">
        <f t="shared" si="30"/>
        <v>0.99455676267392601</v>
      </c>
    </row>
    <row r="303" spans="1:27" outlineLevel="2" x14ac:dyDescent="0.35">
      <c r="A303" s="14" t="s">
        <v>186</v>
      </c>
      <c r="B303" s="14" t="s">
        <v>29</v>
      </c>
      <c r="C303" s="14" t="s">
        <v>67</v>
      </c>
      <c r="D303" s="14" t="s">
        <v>228</v>
      </c>
      <c r="E303" s="14" t="s">
        <v>32</v>
      </c>
      <c r="F303" s="14" t="s">
        <v>33</v>
      </c>
      <c r="G303" s="14" t="s">
        <v>118</v>
      </c>
      <c r="H303" s="14" t="s">
        <v>35</v>
      </c>
      <c r="I303" s="14" t="s">
        <v>30</v>
      </c>
      <c r="J303" s="20" t="s">
        <v>229</v>
      </c>
      <c r="K303" s="16">
        <v>7000000</v>
      </c>
      <c r="L303" s="16">
        <v>17000000</v>
      </c>
      <c r="M303" s="16">
        <v>0</v>
      </c>
      <c r="N303" s="16">
        <f t="shared" si="31"/>
        <v>17000000</v>
      </c>
      <c r="O303" s="16">
        <v>0</v>
      </c>
      <c r="P303" s="16">
        <v>4602697</v>
      </c>
      <c r="Q303" s="16">
        <v>0</v>
      </c>
      <c r="R303" s="16">
        <v>12397303</v>
      </c>
      <c r="S303" s="16">
        <v>12397303</v>
      </c>
      <c r="T303" s="16">
        <v>0</v>
      </c>
      <c r="U303" s="16">
        <v>0</v>
      </c>
      <c r="V303" s="16">
        <v>0</v>
      </c>
      <c r="W303" s="17">
        <f t="shared" si="32"/>
        <v>0</v>
      </c>
      <c r="X303" s="18">
        <f t="shared" si="27"/>
        <v>0.7292531176470588</v>
      </c>
      <c r="Y303" s="18">
        <f t="shared" si="28"/>
        <v>0.7292531176470588</v>
      </c>
      <c r="Z303" s="18">
        <f t="shared" si="29"/>
        <v>0.2707468823529412</v>
      </c>
      <c r="AA303" s="18">
        <f t="shared" si="30"/>
        <v>1</v>
      </c>
    </row>
    <row r="304" spans="1:27" outlineLevel="2" x14ac:dyDescent="0.35">
      <c r="A304" s="14" t="s">
        <v>186</v>
      </c>
      <c r="B304" s="14" t="s">
        <v>29</v>
      </c>
      <c r="C304" s="14" t="s">
        <v>67</v>
      </c>
      <c r="D304" s="14" t="s">
        <v>93</v>
      </c>
      <c r="E304" s="14" t="s">
        <v>32</v>
      </c>
      <c r="F304" s="14" t="s">
        <v>33</v>
      </c>
      <c r="G304" s="14" t="s">
        <v>69</v>
      </c>
      <c r="H304" s="14" t="s">
        <v>35</v>
      </c>
      <c r="I304" s="14" t="s">
        <v>30</v>
      </c>
      <c r="J304" s="20" t="s">
        <v>230</v>
      </c>
      <c r="K304" s="21">
        <v>0</v>
      </c>
      <c r="L304" s="21">
        <v>230509772.91999999</v>
      </c>
      <c r="M304" s="21">
        <v>0</v>
      </c>
      <c r="N304" s="16">
        <f t="shared" si="31"/>
        <v>230509772.91999999</v>
      </c>
      <c r="O304" s="21">
        <v>0</v>
      </c>
      <c r="P304" s="21">
        <v>2590871</v>
      </c>
      <c r="Q304" s="21">
        <v>0</v>
      </c>
      <c r="R304" s="21">
        <v>5440449</v>
      </c>
      <c r="S304" s="21">
        <v>5440449</v>
      </c>
      <c r="T304" s="21">
        <v>222478452.91999999</v>
      </c>
      <c r="U304" s="21">
        <v>222478452.91999999</v>
      </c>
      <c r="V304" s="21">
        <v>0</v>
      </c>
      <c r="W304" s="17">
        <f t="shared" si="32"/>
        <v>222478452.91999999</v>
      </c>
      <c r="X304" s="18">
        <f t="shared" si="27"/>
        <v>2.3601814929938549E-2</v>
      </c>
      <c r="Y304" s="18">
        <f t="shared" si="28"/>
        <v>2.3601814929938549E-2</v>
      </c>
      <c r="Z304" s="18">
        <f t="shared" si="29"/>
        <v>1.1239744706612417E-2</v>
      </c>
      <c r="AA304" s="18">
        <f t="shared" si="30"/>
        <v>3.4841559636550966E-2</v>
      </c>
    </row>
    <row r="305" spans="1:27" outlineLevel="2" x14ac:dyDescent="0.35">
      <c r="A305" s="14" t="s">
        <v>186</v>
      </c>
      <c r="B305" s="14" t="s">
        <v>29</v>
      </c>
      <c r="C305" s="14" t="s">
        <v>67</v>
      </c>
      <c r="D305" s="14" t="s">
        <v>231</v>
      </c>
      <c r="E305" s="14" t="s">
        <v>32</v>
      </c>
      <c r="F305" s="14" t="s">
        <v>33</v>
      </c>
      <c r="G305" s="14" t="s">
        <v>69</v>
      </c>
      <c r="H305" s="14" t="s">
        <v>35</v>
      </c>
      <c r="I305" s="14" t="s">
        <v>30</v>
      </c>
      <c r="J305" s="20" t="s">
        <v>232</v>
      </c>
      <c r="K305" s="21">
        <v>5000000</v>
      </c>
      <c r="L305" s="21">
        <v>5000000</v>
      </c>
      <c r="M305" s="21">
        <v>0</v>
      </c>
      <c r="N305" s="16">
        <f t="shared" si="31"/>
        <v>5000000</v>
      </c>
      <c r="O305" s="21">
        <v>0</v>
      </c>
      <c r="P305" s="21">
        <v>853714</v>
      </c>
      <c r="Q305" s="21">
        <v>0</v>
      </c>
      <c r="R305" s="21">
        <v>4146286</v>
      </c>
      <c r="S305" s="21">
        <v>4146286</v>
      </c>
      <c r="T305" s="21">
        <v>0</v>
      </c>
      <c r="U305" s="21">
        <v>0</v>
      </c>
      <c r="V305" s="21">
        <v>0</v>
      </c>
      <c r="W305" s="17">
        <f t="shared" si="32"/>
        <v>0</v>
      </c>
      <c r="X305" s="18">
        <f t="shared" si="27"/>
        <v>0.82925720000000003</v>
      </c>
      <c r="Y305" s="18">
        <f t="shared" si="28"/>
        <v>0.82925720000000003</v>
      </c>
      <c r="Z305" s="18">
        <f t="shared" si="29"/>
        <v>0.1707428</v>
      </c>
      <c r="AA305" s="18">
        <f t="shared" si="30"/>
        <v>1</v>
      </c>
    </row>
    <row r="306" spans="1:27" outlineLevel="2" x14ac:dyDescent="0.35">
      <c r="A306" s="14" t="s">
        <v>186</v>
      </c>
      <c r="B306" s="14" t="s">
        <v>29</v>
      </c>
      <c r="C306" s="14" t="s">
        <v>67</v>
      </c>
      <c r="D306" s="14" t="s">
        <v>233</v>
      </c>
      <c r="E306" s="14" t="s">
        <v>32</v>
      </c>
      <c r="F306" s="14" t="s">
        <v>33</v>
      </c>
      <c r="G306" s="14" t="s">
        <v>69</v>
      </c>
      <c r="H306" s="14" t="s">
        <v>35</v>
      </c>
      <c r="I306" s="14" t="s">
        <v>30</v>
      </c>
      <c r="J306" s="20" t="s">
        <v>234</v>
      </c>
      <c r="K306" s="21">
        <v>683300</v>
      </c>
      <c r="L306" s="21">
        <v>7742230</v>
      </c>
      <c r="M306" s="21">
        <v>0</v>
      </c>
      <c r="N306" s="16">
        <f t="shared" si="31"/>
        <v>7742230</v>
      </c>
      <c r="O306" s="21">
        <v>0</v>
      </c>
      <c r="P306" s="21">
        <v>0</v>
      </c>
      <c r="Q306" s="21">
        <v>0</v>
      </c>
      <c r="R306" s="21">
        <v>7058930</v>
      </c>
      <c r="S306" s="21">
        <v>7058930</v>
      </c>
      <c r="T306" s="21">
        <v>683300</v>
      </c>
      <c r="U306" s="21">
        <v>683300</v>
      </c>
      <c r="V306" s="21">
        <v>0</v>
      </c>
      <c r="W306" s="17">
        <f t="shared" si="32"/>
        <v>683300</v>
      </c>
      <c r="X306" s="18">
        <f t="shared" si="27"/>
        <v>0.91174377408059437</v>
      </c>
      <c r="Y306" s="18">
        <f t="shared" si="28"/>
        <v>0.91174377408059437</v>
      </c>
      <c r="Z306" s="18">
        <f t="shared" si="29"/>
        <v>0</v>
      </c>
      <c r="AA306" s="18">
        <f t="shared" si="30"/>
        <v>0.91174377408059437</v>
      </c>
    </row>
    <row r="307" spans="1:27" outlineLevel="2" x14ac:dyDescent="0.35">
      <c r="A307" s="14" t="s">
        <v>279</v>
      </c>
      <c r="B307" s="14" t="s">
        <v>280</v>
      </c>
      <c r="C307" s="14" t="s">
        <v>67</v>
      </c>
      <c r="D307" s="14" t="s">
        <v>73</v>
      </c>
      <c r="E307" s="14" t="s">
        <v>32</v>
      </c>
      <c r="F307" s="14" t="s">
        <v>33</v>
      </c>
      <c r="G307" s="14" t="s">
        <v>69</v>
      </c>
      <c r="H307" s="14" t="s">
        <v>35</v>
      </c>
      <c r="I307" s="14" t="s">
        <v>30</v>
      </c>
      <c r="J307" s="20" t="s">
        <v>74</v>
      </c>
      <c r="K307" s="21">
        <v>300000</v>
      </c>
      <c r="L307" s="21">
        <v>300000</v>
      </c>
      <c r="M307" s="21">
        <v>0</v>
      </c>
      <c r="N307" s="16">
        <f t="shared" si="31"/>
        <v>300000</v>
      </c>
      <c r="O307" s="21">
        <v>0</v>
      </c>
      <c r="P307" s="21">
        <v>0</v>
      </c>
      <c r="Q307" s="21">
        <v>0</v>
      </c>
      <c r="R307" s="21">
        <v>73450</v>
      </c>
      <c r="S307" s="21">
        <v>73450</v>
      </c>
      <c r="T307" s="21">
        <v>226550</v>
      </c>
      <c r="U307" s="21">
        <v>226550</v>
      </c>
      <c r="V307" s="21">
        <v>0</v>
      </c>
      <c r="W307" s="17">
        <f t="shared" si="32"/>
        <v>226550</v>
      </c>
      <c r="X307" s="18">
        <f t="shared" si="27"/>
        <v>0.24483333333333332</v>
      </c>
      <c r="Y307" s="18">
        <f t="shared" si="28"/>
        <v>0.24483333333333332</v>
      </c>
      <c r="Z307" s="18">
        <f t="shared" si="29"/>
        <v>0</v>
      </c>
      <c r="AA307" s="18">
        <f t="shared" si="30"/>
        <v>0.24483333333333332</v>
      </c>
    </row>
    <row r="308" spans="1:27" outlineLevel="2" x14ac:dyDescent="0.35">
      <c r="A308" s="14" t="s">
        <v>279</v>
      </c>
      <c r="B308" s="14" t="s">
        <v>280</v>
      </c>
      <c r="C308" s="14" t="s">
        <v>67</v>
      </c>
      <c r="D308" s="14" t="s">
        <v>203</v>
      </c>
      <c r="E308" s="14" t="s">
        <v>32</v>
      </c>
      <c r="F308" s="14" t="s">
        <v>33</v>
      </c>
      <c r="G308" s="14" t="s">
        <v>69</v>
      </c>
      <c r="H308" s="14" t="s">
        <v>35</v>
      </c>
      <c r="I308" s="14" t="s">
        <v>30</v>
      </c>
      <c r="J308" s="20" t="s">
        <v>204</v>
      </c>
      <c r="K308" s="21">
        <v>600000</v>
      </c>
      <c r="L308" s="21">
        <v>600000</v>
      </c>
      <c r="M308" s="21">
        <v>0</v>
      </c>
      <c r="N308" s="16">
        <f t="shared" si="31"/>
        <v>600000</v>
      </c>
      <c r="O308" s="21">
        <v>0</v>
      </c>
      <c r="P308" s="21">
        <v>0</v>
      </c>
      <c r="Q308" s="21">
        <v>0</v>
      </c>
      <c r="R308" s="21">
        <v>284527</v>
      </c>
      <c r="S308" s="21">
        <v>284527</v>
      </c>
      <c r="T308" s="21">
        <v>315473</v>
      </c>
      <c r="U308" s="21">
        <v>315473</v>
      </c>
      <c r="V308" s="21">
        <v>0</v>
      </c>
      <c r="W308" s="17">
        <f t="shared" si="32"/>
        <v>315473</v>
      </c>
      <c r="X308" s="18">
        <f t="shared" si="27"/>
        <v>0.47421166666666664</v>
      </c>
      <c r="Y308" s="18">
        <f t="shared" si="28"/>
        <v>0.47421166666666664</v>
      </c>
      <c r="Z308" s="18">
        <f t="shared" si="29"/>
        <v>0</v>
      </c>
      <c r="AA308" s="18">
        <f t="shared" si="30"/>
        <v>0.47421166666666664</v>
      </c>
    </row>
    <row r="309" spans="1:27" outlineLevel="2" x14ac:dyDescent="0.35">
      <c r="A309" s="14" t="s">
        <v>279</v>
      </c>
      <c r="B309" s="14" t="s">
        <v>280</v>
      </c>
      <c r="C309" s="14" t="s">
        <v>67</v>
      </c>
      <c r="D309" s="14" t="s">
        <v>81</v>
      </c>
      <c r="E309" s="14" t="s">
        <v>32</v>
      </c>
      <c r="F309" s="14" t="s">
        <v>33</v>
      </c>
      <c r="G309" s="14" t="s">
        <v>69</v>
      </c>
      <c r="H309" s="14" t="s">
        <v>35</v>
      </c>
      <c r="I309" s="14" t="s">
        <v>30</v>
      </c>
      <c r="J309" s="20" t="s">
        <v>82</v>
      </c>
      <c r="K309" s="21">
        <v>866400</v>
      </c>
      <c r="L309" s="21">
        <v>866400</v>
      </c>
      <c r="M309" s="21">
        <v>0</v>
      </c>
      <c r="N309" s="16">
        <f t="shared" si="31"/>
        <v>866400</v>
      </c>
      <c r="O309" s="21">
        <v>0</v>
      </c>
      <c r="P309" s="21">
        <v>0</v>
      </c>
      <c r="Q309" s="21">
        <v>0</v>
      </c>
      <c r="R309" s="21">
        <v>624500</v>
      </c>
      <c r="S309" s="21">
        <v>624500</v>
      </c>
      <c r="T309" s="21">
        <v>241900</v>
      </c>
      <c r="U309" s="21">
        <v>241900</v>
      </c>
      <c r="V309" s="21">
        <v>0</v>
      </c>
      <c r="W309" s="17">
        <f t="shared" si="32"/>
        <v>241900</v>
      </c>
      <c r="X309" s="18">
        <f t="shared" si="27"/>
        <v>0.7207987072945522</v>
      </c>
      <c r="Y309" s="18">
        <f t="shared" si="28"/>
        <v>0.7207987072945522</v>
      </c>
      <c r="Z309" s="18">
        <f t="shared" si="29"/>
        <v>0</v>
      </c>
      <c r="AA309" s="18">
        <f t="shared" si="30"/>
        <v>0.7207987072945522</v>
      </c>
    </row>
    <row r="310" spans="1:27" outlineLevel="2" x14ac:dyDescent="0.35">
      <c r="A310" s="14" t="s">
        <v>279</v>
      </c>
      <c r="B310" s="14" t="s">
        <v>280</v>
      </c>
      <c r="C310" s="14" t="s">
        <v>67</v>
      </c>
      <c r="D310" s="14" t="s">
        <v>222</v>
      </c>
      <c r="E310" s="14" t="s">
        <v>32</v>
      </c>
      <c r="F310" s="14" t="s">
        <v>33</v>
      </c>
      <c r="G310" s="14" t="s">
        <v>69</v>
      </c>
      <c r="H310" s="14" t="s">
        <v>35</v>
      </c>
      <c r="I310" s="14" t="s">
        <v>30</v>
      </c>
      <c r="J310" s="20" t="s">
        <v>223</v>
      </c>
      <c r="K310" s="21">
        <v>200000</v>
      </c>
      <c r="L310" s="21">
        <v>200000</v>
      </c>
      <c r="M310" s="21">
        <v>0</v>
      </c>
      <c r="N310" s="16">
        <f t="shared" si="31"/>
        <v>200000</v>
      </c>
      <c r="O310" s="21">
        <v>0</v>
      </c>
      <c r="P310" s="21">
        <v>0</v>
      </c>
      <c r="Q310" s="21">
        <v>0</v>
      </c>
      <c r="R310" s="21">
        <v>0</v>
      </c>
      <c r="S310" s="21">
        <v>0</v>
      </c>
      <c r="T310" s="21">
        <v>200000</v>
      </c>
      <c r="U310" s="21">
        <v>200000</v>
      </c>
      <c r="V310" s="21">
        <v>0</v>
      </c>
      <c r="W310" s="17">
        <f t="shared" si="32"/>
        <v>200000</v>
      </c>
      <c r="X310" s="18">
        <f t="shared" si="27"/>
        <v>0</v>
      </c>
      <c r="Y310" s="18">
        <f t="shared" si="28"/>
        <v>0</v>
      </c>
      <c r="Z310" s="18">
        <f t="shared" si="29"/>
        <v>0</v>
      </c>
      <c r="AA310" s="18">
        <f t="shared" si="30"/>
        <v>0</v>
      </c>
    </row>
    <row r="311" spans="1:27" outlineLevel="2" x14ac:dyDescent="0.35">
      <c r="A311" s="14" t="s">
        <v>279</v>
      </c>
      <c r="B311" s="14" t="s">
        <v>280</v>
      </c>
      <c r="C311" s="14" t="s">
        <v>67</v>
      </c>
      <c r="D311" s="14" t="s">
        <v>224</v>
      </c>
      <c r="E311" s="14" t="s">
        <v>32</v>
      </c>
      <c r="F311" s="14" t="s">
        <v>33</v>
      </c>
      <c r="G311" s="14" t="s">
        <v>69</v>
      </c>
      <c r="H311" s="14" t="s">
        <v>35</v>
      </c>
      <c r="I311" s="14" t="s">
        <v>30</v>
      </c>
      <c r="J311" s="20" t="s">
        <v>225</v>
      </c>
      <c r="K311" s="21">
        <v>800000</v>
      </c>
      <c r="L311" s="21">
        <v>800000</v>
      </c>
      <c r="M311" s="21">
        <v>0</v>
      </c>
      <c r="N311" s="16">
        <f t="shared" si="31"/>
        <v>800000</v>
      </c>
      <c r="O311" s="21">
        <v>0</v>
      </c>
      <c r="P311" s="21">
        <v>0</v>
      </c>
      <c r="Q311" s="21">
        <v>0</v>
      </c>
      <c r="R311" s="21">
        <v>0</v>
      </c>
      <c r="S311" s="21">
        <v>0</v>
      </c>
      <c r="T311" s="21">
        <v>800000</v>
      </c>
      <c r="U311" s="21">
        <v>800000</v>
      </c>
      <c r="V311" s="21">
        <v>0</v>
      </c>
      <c r="W311" s="17">
        <f t="shared" si="32"/>
        <v>800000</v>
      </c>
      <c r="X311" s="18">
        <f t="shared" si="27"/>
        <v>0</v>
      </c>
      <c r="Y311" s="18">
        <f t="shared" si="28"/>
        <v>0</v>
      </c>
      <c r="Z311" s="18">
        <f t="shared" si="29"/>
        <v>0</v>
      </c>
      <c r="AA311" s="18">
        <f t="shared" si="30"/>
        <v>0</v>
      </c>
    </row>
    <row r="312" spans="1:27" outlineLevel="2" x14ac:dyDescent="0.35">
      <c r="A312" s="14" t="s">
        <v>279</v>
      </c>
      <c r="B312" s="14" t="s">
        <v>280</v>
      </c>
      <c r="C312" s="14" t="s">
        <v>67</v>
      </c>
      <c r="D312" s="14" t="s">
        <v>91</v>
      </c>
      <c r="E312" s="14" t="s">
        <v>32</v>
      </c>
      <c r="F312" s="14" t="s">
        <v>33</v>
      </c>
      <c r="G312" s="14" t="s">
        <v>69</v>
      </c>
      <c r="H312" s="14" t="s">
        <v>35</v>
      </c>
      <c r="I312" s="14" t="s">
        <v>30</v>
      </c>
      <c r="J312" s="20" t="s">
        <v>92</v>
      </c>
      <c r="K312" s="21">
        <v>1000000</v>
      </c>
      <c r="L312" s="21">
        <v>1000000</v>
      </c>
      <c r="M312" s="21">
        <v>0</v>
      </c>
      <c r="N312" s="16">
        <f t="shared" si="31"/>
        <v>1000000</v>
      </c>
      <c r="O312" s="21">
        <v>0</v>
      </c>
      <c r="P312" s="21">
        <v>0</v>
      </c>
      <c r="Q312" s="21">
        <v>0</v>
      </c>
      <c r="R312" s="21">
        <v>0</v>
      </c>
      <c r="S312" s="21">
        <v>0</v>
      </c>
      <c r="T312" s="21">
        <v>1000000</v>
      </c>
      <c r="U312" s="21">
        <v>1000000</v>
      </c>
      <c r="V312" s="21">
        <v>0</v>
      </c>
      <c r="W312" s="17">
        <f t="shared" si="32"/>
        <v>1000000</v>
      </c>
      <c r="X312" s="18">
        <f t="shared" si="27"/>
        <v>0</v>
      </c>
      <c r="Y312" s="18">
        <f t="shared" si="28"/>
        <v>0</v>
      </c>
      <c r="Z312" s="18">
        <f t="shared" si="29"/>
        <v>0</v>
      </c>
      <c r="AA312" s="18">
        <f t="shared" si="30"/>
        <v>0</v>
      </c>
    </row>
    <row r="313" spans="1:27" outlineLevel="2" x14ac:dyDescent="0.35">
      <c r="A313" s="14" t="s">
        <v>279</v>
      </c>
      <c r="B313" s="14" t="s">
        <v>280</v>
      </c>
      <c r="C313" s="14" t="s">
        <v>67</v>
      </c>
      <c r="D313" s="14" t="s">
        <v>93</v>
      </c>
      <c r="E313" s="14" t="s">
        <v>32</v>
      </c>
      <c r="F313" s="14" t="s">
        <v>33</v>
      </c>
      <c r="G313" s="14" t="s">
        <v>69</v>
      </c>
      <c r="H313" s="14" t="s">
        <v>35</v>
      </c>
      <c r="I313" s="14" t="s">
        <v>30</v>
      </c>
      <c r="J313" s="20" t="s">
        <v>94</v>
      </c>
      <c r="K313" s="21">
        <v>0</v>
      </c>
      <c r="L313" s="21">
        <v>2115847.7799999998</v>
      </c>
      <c r="M313" s="21">
        <v>0</v>
      </c>
      <c r="N313" s="16">
        <f t="shared" si="31"/>
        <v>2115847.7799999998</v>
      </c>
      <c r="O313" s="21">
        <v>0</v>
      </c>
      <c r="P313" s="21">
        <v>0</v>
      </c>
      <c r="Q313" s="21">
        <v>0</v>
      </c>
      <c r="R313" s="21">
        <v>0</v>
      </c>
      <c r="S313" s="21">
        <v>0</v>
      </c>
      <c r="T313" s="21">
        <v>2115847.7799999998</v>
      </c>
      <c r="U313" s="21">
        <v>2115847.7799999998</v>
      </c>
      <c r="V313" s="21">
        <v>0</v>
      </c>
      <c r="W313" s="17">
        <f t="shared" si="32"/>
        <v>2115847.7799999998</v>
      </c>
      <c r="X313" s="18">
        <f t="shared" si="27"/>
        <v>0</v>
      </c>
      <c r="Y313" s="18">
        <f t="shared" si="28"/>
        <v>0</v>
      </c>
      <c r="Z313" s="18">
        <f t="shared" si="29"/>
        <v>0</v>
      </c>
      <c r="AA313" s="18">
        <f t="shared" si="30"/>
        <v>0</v>
      </c>
    </row>
    <row r="314" spans="1:27" outlineLevel="2" x14ac:dyDescent="0.35">
      <c r="A314" s="14" t="s">
        <v>279</v>
      </c>
      <c r="B314" s="14" t="s">
        <v>281</v>
      </c>
      <c r="C314" s="14" t="s">
        <v>67</v>
      </c>
      <c r="D314" s="14" t="s">
        <v>73</v>
      </c>
      <c r="E314" s="14" t="s">
        <v>32</v>
      </c>
      <c r="F314" s="14" t="s">
        <v>33</v>
      </c>
      <c r="G314" s="14" t="s">
        <v>69</v>
      </c>
      <c r="H314" s="14" t="s">
        <v>35</v>
      </c>
      <c r="I314" s="14" t="s">
        <v>30</v>
      </c>
      <c r="J314" s="20" t="s">
        <v>74</v>
      </c>
      <c r="K314" s="21">
        <v>44000000</v>
      </c>
      <c r="L314" s="21">
        <v>35000000</v>
      </c>
      <c r="M314" s="21">
        <v>0</v>
      </c>
      <c r="N314" s="16">
        <f t="shared" si="31"/>
        <v>35000000</v>
      </c>
      <c r="O314" s="21">
        <v>0</v>
      </c>
      <c r="P314" s="21">
        <v>9615866.0800000001</v>
      </c>
      <c r="Q314" s="21">
        <v>0</v>
      </c>
      <c r="R314" s="21">
        <v>18292903.300000001</v>
      </c>
      <c r="S314" s="21">
        <v>18292903.300000001</v>
      </c>
      <c r="T314" s="21">
        <v>7091230.6200000001</v>
      </c>
      <c r="U314" s="21">
        <v>7091230.6200000001</v>
      </c>
      <c r="V314" s="21">
        <v>7091230.6200000001</v>
      </c>
      <c r="W314" s="17">
        <f t="shared" si="32"/>
        <v>7091230.6200000001</v>
      </c>
      <c r="X314" s="18">
        <f t="shared" si="27"/>
        <v>0.52265437999999997</v>
      </c>
      <c r="Y314" s="18">
        <f t="shared" si="28"/>
        <v>0.52265437999999997</v>
      </c>
      <c r="Z314" s="18">
        <f t="shared" si="29"/>
        <v>0.27473903085714285</v>
      </c>
      <c r="AA314" s="18">
        <f t="shared" si="30"/>
        <v>0.79739341085714277</v>
      </c>
    </row>
    <row r="315" spans="1:27" outlineLevel="2" x14ac:dyDescent="0.35">
      <c r="A315" s="14" t="s">
        <v>279</v>
      </c>
      <c r="B315" s="14" t="s">
        <v>281</v>
      </c>
      <c r="C315" s="14" t="s">
        <v>67</v>
      </c>
      <c r="D315" s="14" t="s">
        <v>209</v>
      </c>
      <c r="E315" s="14" t="s">
        <v>32</v>
      </c>
      <c r="F315" s="14" t="s">
        <v>33</v>
      </c>
      <c r="G315" s="14" t="s">
        <v>69</v>
      </c>
      <c r="H315" s="14" t="s">
        <v>35</v>
      </c>
      <c r="I315" s="14" t="s">
        <v>30</v>
      </c>
      <c r="J315" s="20" t="s">
        <v>282</v>
      </c>
      <c r="K315" s="21">
        <v>5800000</v>
      </c>
      <c r="L315" s="21">
        <v>5800000</v>
      </c>
      <c r="M315" s="21">
        <v>0</v>
      </c>
      <c r="N315" s="16">
        <f t="shared" si="31"/>
        <v>5800000</v>
      </c>
      <c r="O315" s="21">
        <v>0</v>
      </c>
      <c r="P315" s="21">
        <v>5453744.25</v>
      </c>
      <c r="Q315" s="21">
        <v>0</v>
      </c>
      <c r="R315" s="21">
        <v>324987</v>
      </c>
      <c r="S315" s="21">
        <v>324987</v>
      </c>
      <c r="T315" s="21">
        <v>21268.75</v>
      </c>
      <c r="U315" s="21">
        <v>21268.75</v>
      </c>
      <c r="V315" s="21">
        <v>0</v>
      </c>
      <c r="W315" s="17">
        <f t="shared" si="32"/>
        <v>21268.75</v>
      </c>
      <c r="X315" s="18">
        <f t="shared" si="27"/>
        <v>5.6032241379310344E-2</v>
      </c>
      <c r="Y315" s="18">
        <f t="shared" si="28"/>
        <v>5.6032241379310344E-2</v>
      </c>
      <c r="Z315" s="18">
        <f t="shared" si="29"/>
        <v>0.94030073275862069</v>
      </c>
      <c r="AA315" s="18">
        <f t="shared" si="30"/>
        <v>0.99633297413793098</v>
      </c>
    </row>
    <row r="316" spans="1:27" outlineLevel="2" x14ac:dyDescent="0.35">
      <c r="A316" s="14" t="s">
        <v>279</v>
      </c>
      <c r="B316" s="14" t="s">
        <v>281</v>
      </c>
      <c r="C316" s="14" t="s">
        <v>67</v>
      </c>
      <c r="D316" s="14" t="s">
        <v>79</v>
      </c>
      <c r="E316" s="14" t="s">
        <v>32</v>
      </c>
      <c r="F316" s="14" t="s">
        <v>33</v>
      </c>
      <c r="G316" s="14" t="s">
        <v>69</v>
      </c>
      <c r="H316" s="14" t="s">
        <v>35</v>
      </c>
      <c r="I316" s="14" t="s">
        <v>30</v>
      </c>
      <c r="J316" s="20" t="s">
        <v>80</v>
      </c>
      <c r="K316" s="21">
        <v>4946552</v>
      </c>
      <c r="L316" s="21">
        <v>4946552</v>
      </c>
      <c r="M316" s="21">
        <v>0</v>
      </c>
      <c r="N316" s="16">
        <f t="shared" si="31"/>
        <v>4946552</v>
      </c>
      <c r="O316" s="21">
        <v>0</v>
      </c>
      <c r="P316" s="21">
        <v>2793640</v>
      </c>
      <c r="Q316" s="21">
        <v>0</v>
      </c>
      <c r="R316" s="21">
        <v>2119702</v>
      </c>
      <c r="S316" s="21">
        <v>2119702</v>
      </c>
      <c r="T316" s="21">
        <v>33210</v>
      </c>
      <c r="U316" s="21">
        <v>33210</v>
      </c>
      <c r="V316" s="21">
        <v>0</v>
      </c>
      <c r="W316" s="17">
        <f t="shared" si="32"/>
        <v>33210</v>
      </c>
      <c r="X316" s="18">
        <f t="shared" si="27"/>
        <v>0.42852111935748377</v>
      </c>
      <c r="Y316" s="18">
        <f t="shared" si="28"/>
        <v>0.42852111935748377</v>
      </c>
      <c r="Z316" s="18">
        <f t="shared" si="29"/>
        <v>0.56476511315356637</v>
      </c>
      <c r="AA316" s="18">
        <f t="shared" si="30"/>
        <v>0.99328623251105008</v>
      </c>
    </row>
    <row r="317" spans="1:27" outlineLevel="2" x14ac:dyDescent="0.35">
      <c r="A317" s="14" t="s">
        <v>279</v>
      </c>
      <c r="B317" s="14" t="s">
        <v>281</v>
      </c>
      <c r="C317" s="14" t="s">
        <v>67</v>
      </c>
      <c r="D317" s="14" t="s">
        <v>81</v>
      </c>
      <c r="E317" s="14" t="s">
        <v>32</v>
      </c>
      <c r="F317" s="14" t="s">
        <v>33</v>
      </c>
      <c r="G317" s="14" t="s">
        <v>69</v>
      </c>
      <c r="H317" s="14" t="s">
        <v>35</v>
      </c>
      <c r="I317" s="14" t="s">
        <v>30</v>
      </c>
      <c r="J317" s="20" t="s">
        <v>82</v>
      </c>
      <c r="K317" s="21">
        <v>100000000</v>
      </c>
      <c r="L317" s="21">
        <v>109000000</v>
      </c>
      <c r="M317" s="21">
        <v>0</v>
      </c>
      <c r="N317" s="16">
        <f t="shared" si="31"/>
        <v>109000000</v>
      </c>
      <c r="O317" s="21">
        <v>0</v>
      </c>
      <c r="P317" s="21">
        <v>40896312</v>
      </c>
      <c r="Q317" s="21">
        <v>0</v>
      </c>
      <c r="R317" s="21">
        <v>66334188</v>
      </c>
      <c r="S317" s="21">
        <v>66334188</v>
      </c>
      <c r="T317" s="21">
        <v>1769500</v>
      </c>
      <c r="U317" s="21">
        <v>1769500</v>
      </c>
      <c r="V317" s="21">
        <v>0</v>
      </c>
      <c r="W317" s="17">
        <f t="shared" si="32"/>
        <v>1769500</v>
      </c>
      <c r="X317" s="18">
        <f t="shared" si="27"/>
        <v>0.60857053211009171</v>
      </c>
      <c r="Y317" s="18">
        <f t="shared" si="28"/>
        <v>0.60857053211009171</v>
      </c>
      <c r="Z317" s="18">
        <f t="shared" si="29"/>
        <v>0.37519552293577979</v>
      </c>
      <c r="AA317" s="18">
        <f t="shared" si="30"/>
        <v>0.98376605504587156</v>
      </c>
    </row>
    <row r="318" spans="1:27" outlineLevel="2" x14ac:dyDescent="0.35">
      <c r="A318" s="14" t="s">
        <v>279</v>
      </c>
      <c r="B318" s="14" t="s">
        <v>281</v>
      </c>
      <c r="C318" s="14" t="s">
        <v>67</v>
      </c>
      <c r="D318" s="14" t="s">
        <v>87</v>
      </c>
      <c r="E318" s="14" t="s">
        <v>32</v>
      </c>
      <c r="F318" s="14" t="s">
        <v>33</v>
      </c>
      <c r="G318" s="14" t="s">
        <v>69</v>
      </c>
      <c r="H318" s="14" t="s">
        <v>35</v>
      </c>
      <c r="I318" s="14" t="s">
        <v>30</v>
      </c>
      <c r="J318" s="20" t="s">
        <v>88</v>
      </c>
      <c r="K318" s="21">
        <v>100000000</v>
      </c>
      <c r="L318" s="21">
        <v>100000000</v>
      </c>
      <c r="M318" s="21">
        <v>0</v>
      </c>
      <c r="N318" s="16">
        <f t="shared" si="31"/>
        <v>100000000</v>
      </c>
      <c r="O318" s="21">
        <v>0</v>
      </c>
      <c r="P318" s="21">
        <v>90000000</v>
      </c>
      <c r="Q318" s="21">
        <v>0</v>
      </c>
      <c r="R318" s="21">
        <v>3750666</v>
      </c>
      <c r="S318" s="21">
        <v>3750666</v>
      </c>
      <c r="T318" s="21">
        <v>6249334</v>
      </c>
      <c r="U318" s="21">
        <v>6249334</v>
      </c>
      <c r="V318" s="21">
        <v>6249334</v>
      </c>
      <c r="W318" s="17">
        <f t="shared" si="32"/>
        <v>6249334</v>
      </c>
      <c r="X318" s="18">
        <f t="shared" si="27"/>
        <v>3.7506659999999997E-2</v>
      </c>
      <c r="Y318" s="18">
        <f t="shared" si="28"/>
        <v>3.7506659999999997E-2</v>
      </c>
      <c r="Z318" s="18">
        <f t="shared" si="29"/>
        <v>0.9</v>
      </c>
      <c r="AA318" s="18">
        <f t="shared" si="30"/>
        <v>0.93750666000000005</v>
      </c>
    </row>
    <row r="319" spans="1:27" outlineLevel="2" x14ac:dyDescent="0.35">
      <c r="A319" s="14" t="s">
        <v>279</v>
      </c>
      <c r="B319" s="14" t="s">
        <v>281</v>
      </c>
      <c r="C319" s="14" t="s">
        <v>67</v>
      </c>
      <c r="D319" s="14" t="s">
        <v>89</v>
      </c>
      <c r="E319" s="14" t="s">
        <v>32</v>
      </c>
      <c r="F319" s="14" t="s">
        <v>33</v>
      </c>
      <c r="G319" s="14" t="s">
        <v>69</v>
      </c>
      <c r="H319" s="14" t="s">
        <v>35</v>
      </c>
      <c r="I319" s="14" t="s">
        <v>30</v>
      </c>
      <c r="J319" s="20" t="s">
        <v>283</v>
      </c>
      <c r="K319" s="21">
        <v>550000000</v>
      </c>
      <c r="L319" s="21">
        <v>846000000</v>
      </c>
      <c r="M319" s="21">
        <v>0</v>
      </c>
      <c r="N319" s="16">
        <f t="shared" si="31"/>
        <v>846000000</v>
      </c>
      <c r="O319" s="21">
        <v>0</v>
      </c>
      <c r="P319" s="21">
        <v>417568930</v>
      </c>
      <c r="Q319" s="21">
        <v>0</v>
      </c>
      <c r="R319" s="21">
        <v>418496880</v>
      </c>
      <c r="S319" s="21">
        <v>418496880</v>
      </c>
      <c r="T319" s="21">
        <v>9934190</v>
      </c>
      <c r="U319" s="21">
        <v>9934190</v>
      </c>
      <c r="V319" s="21">
        <v>0</v>
      </c>
      <c r="W319" s="17">
        <f t="shared" si="32"/>
        <v>9934190</v>
      </c>
      <c r="X319" s="18">
        <f t="shared" si="27"/>
        <v>0.49467716312056736</v>
      </c>
      <c r="Y319" s="18">
        <f t="shared" si="28"/>
        <v>0.49467716312056736</v>
      </c>
      <c r="Z319" s="18">
        <f t="shared" si="29"/>
        <v>0.49358029550827426</v>
      </c>
      <c r="AA319" s="18">
        <f t="shared" si="30"/>
        <v>0.98825745862884162</v>
      </c>
    </row>
    <row r="320" spans="1:27" outlineLevel="2" x14ac:dyDescent="0.35">
      <c r="A320" s="14" t="s">
        <v>279</v>
      </c>
      <c r="B320" s="14" t="s">
        <v>313</v>
      </c>
      <c r="C320" s="14" t="s">
        <v>67</v>
      </c>
      <c r="D320" s="14" t="s">
        <v>73</v>
      </c>
      <c r="E320" s="14" t="s">
        <v>32</v>
      </c>
      <c r="F320" s="14" t="s">
        <v>33</v>
      </c>
      <c r="G320" s="14" t="s">
        <v>69</v>
      </c>
      <c r="H320" s="14" t="s">
        <v>35</v>
      </c>
      <c r="I320" s="14" t="s">
        <v>30</v>
      </c>
      <c r="J320" s="20" t="s">
        <v>74</v>
      </c>
      <c r="K320" s="21">
        <v>700000</v>
      </c>
      <c r="L320" s="21">
        <v>755000</v>
      </c>
      <c r="M320" s="21">
        <v>0</v>
      </c>
      <c r="N320" s="16">
        <f t="shared" si="31"/>
        <v>755000</v>
      </c>
      <c r="O320" s="21">
        <v>0</v>
      </c>
      <c r="P320" s="21">
        <v>0</v>
      </c>
      <c r="Q320" s="21">
        <v>0</v>
      </c>
      <c r="R320" s="21">
        <v>0</v>
      </c>
      <c r="S320" s="21">
        <v>0</v>
      </c>
      <c r="T320" s="21">
        <v>755000</v>
      </c>
      <c r="U320" s="21">
        <v>755000</v>
      </c>
      <c r="V320" s="21">
        <v>0</v>
      </c>
      <c r="W320" s="17">
        <f t="shared" si="32"/>
        <v>755000</v>
      </c>
      <c r="X320" s="18">
        <f t="shared" si="27"/>
        <v>0</v>
      </c>
      <c r="Y320" s="18">
        <f t="shared" si="28"/>
        <v>0</v>
      </c>
      <c r="Z320" s="18">
        <f t="shared" si="29"/>
        <v>0</v>
      </c>
      <c r="AA320" s="18">
        <f t="shared" si="30"/>
        <v>0</v>
      </c>
    </row>
    <row r="321" spans="1:27" outlineLevel="2" x14ac:dyDescent="0.35">
      <c r="A321" s="14" t="s">
        <v>279</v>
      </c>
      <c r="B321" s="14" t="s">
        <v>313</v>
      </c>
      <c r="C321" s="14" t="s">
        <v>67</v>
      </c>
      <c r="D321" s="14" t="s">
        <v>203</v>
      </c>
      <c r="E321" s="14" t="s">
        <v>32</v>
      </c>
      <c r="F321" s="14" t="s">
        <v>33</v>
      </c>
      <c r="G321" s="14" t="s">
        <v>69</v>
      </c>
      <c r="H321" s="14" t="s">
        <v>35</v>
      </c>
      <c r="I321" s="14" t="s">
        <v>30</v>
      </c>
      <c r="J321" s="20" t="s">
        <v>204</v>
      </c>
      <c r="K321" s="21">
        <v>1300000</v>
      </c>
      <c r="L321" s="21">
        <v>1235000</v>
      </c>
      <c r="M321" s="21">
        <v>0</v>
      </c>
      <c r="N321" s="16">
        <f t="shared" si="31"/>
        <v>1235000</v>
      </c>
      <c r="O321" s="21">
        <v>0</v>
      </c>
      <c r="P321" s="21">
        <v>0</v>
      </c>
      <c r="Q321" s="21">
        <v>0</v>
      </c>
      <c r="R321" s="21">
        <v>657538.78</v>
      </c>
      <c r="S321" s="21">
        <v>591747.34</v>
      </c>
      <c r="T321" s="21">
        <v>577461.22</v>
      </c>
      <c r="U321" s="21">
        <v>577461.22</v>
      </c>
      <c r="V321" s="21">
        <v>350000</v>
      </c>
      <c r="W321" s="17">
        <f t="shared" si="32"/>
        <v>577461.22</v>
      </c>
      <c r="X321" s="18">
        <f t="shared" si="27"/>
        <v>0.53242006477732795</v>
      </c>
      <c r="Y321" s="18">
        <f t="shared" si="28"/>
        <v>0.53242006477732795</v>
      </c>
      <c r="Z321" s="18">
        <f t="shared" si="29"/>
        <v>0</v>
      </c>
      <c r="AA321" s="18">
        <f t="shared" si="30"/>
        <v>0.53242006477732795</v>
      </c>
    </row>
    <row r="322" spans="1:27" outlineLevel="2" x14ac:dyDescent="0.35">
      <c r="A322" s="14" t="s">
        <v>279</v>
      </c>
      <c r="B322" s="14" t="s">
        <v>313</v>
      </c>
      <c r="C322" s="14" t="s">
        <v>67</v>
      </c>
      <c r="D322" s="14" t="s">
        <v>75</v>
      </c>
      <c r="E322" s="14" t="s">
        <v>32</v>
      </c>
      <c r="F322" s="14" t="s">
        <v>33</v>
      </c>
      <c r="G322" s="14" t="s">
        <v>69</v>
      </c>
      <c r="H322" s="14" t="s">
        <v>35</v>
      </c>
      <c r="I322" s="14" t="s">
        <v>30</v>
      </c>
      <c r="J322" s="20" t="s">
        <v>76</v>
      </c>
      <c r="K322" s="21">
        <v>0</v>
      </c>
      <c r="L322" s="21">
        <v>20000</v>
      </c>
      <c r="M322" s="21">
        <v>0</v>
      </c>
      <c r="N322" s="16">
        <f t="shared" si="31"/>
        <v>20000</v>
      </c>
      <c r="O322" s="21">
        <v>0</v>
      </c>
      <c r="P322" s="21">
        <v>0</v>
      </c>
      <c r="Q322" s="21">
        <v>0</v>
      </c>
      <c r="R322" s="21">
        <v>10000</v>
      </c>
      <c r="S322" s="21">
        <v>10000</v>
      </c>
      <c r="T322" s="21">
        <v>10000</v>
      </c>
      <c r="U322" s="21">
        <v>10000</v>
      </c>
      <c r="V322" s="21">
        <v>10000</v>
      </c>
      <c r="W322" s="17">
        <f t="shared" si="32"/>
        <v>10000</v>
      </c>
      <c r="X322" s="18">
        <f t="shared" si="27"/>
        <v>0.5</v>
      </c>
      <c r="Y322" s="18">
        <f t="shared" si="28"/>
        <v>0.5</v>
      </c>
      <c r="Z322" s="18">
        <f t="shared" si="29"/>
        <v>0</v>
      </c>
      <c r="AA322" s="18">
        <f t="shared" si="30"/>
        <v>0.5</v>
      </c>
    </row>
    <row r="323" spans="1:27" outlineLevel="2" x14ac:dyDescent="0.35">
      <c r="A323" s="14" t="s">
        <v>279</v>
      </c>
      <c r="B323" s="14" t="s">
        <v>313</v>
      </c>
      <c r="C323" s="14" t="s">
        <v>67</v>
      </c>
      <c r="D323" s="14" t="s">
        <v>209</v>
      </c>
      <c r="E323" s="14" t="s">
        <v>32</v>
      </c>
      <c r="F323" s="14" t="s">
        <v>33</v>
      </c>
      <c r="G323" s="14" t="s">
        <v>69</v>
      </c>
      <c r="H323" s="14" t="s">
        <v>35</v>
      </c>
      <c r="I323" s="14" t="s">
        <v>30</v>
      </c>
      <c r="J323" s="20" t="s">
        <v>314</v>
      </c>
      <c r="K323" s="21">
        <v>169100000</v>
      </c>
      <c r="L323" s="21">
        <v>183228936</v>
      </c>
      <c r="M323" s="21">
        <v>0</v>
      </c>
      <c r="N323" s="16">
        <f t="shared" si="31"/>
        <v>183228936</v>
      </c>
      <c r="O323" s="21">
        <v>0</v>
      </c>
      <c r="P323" s="21">
        <v>0</v>
      </c>
      <c r="Q323" s="21">
        <v>0</v>
      </c>
      <c r="R323" s="21">
        <v>129969941.52</v>
      </c>
      <c r="S323" s="21">
        <v>114443840</v>
      </c>
      <c r="T323" s="21">
        <v>53258994.479999997</v>
      </c>
      <c r="U323" s="21">
        <v>53258994.479999997</v>
      </c>
      <c r="V323" s="21">
        <v>6822031</v>
      </c>
      <c r="W323" s="17">
        <f t="shared" si="32"/>
        <v>53258994.479999997</v>
      </c>
      <c r="X323" s="18">
        <f t="shared" si="27"/>
        <v>0.7093308751189823</v>
      </c>
      <c r="Y323" s="18">
        <f t="shared" si="28"/>
        <v>0.7093308751189823</v>
      </c>
      <c r="Z323" s="18">
        <f t="shared" si="29"/>
        <v>0</v>
      </c>
      <c r="AA323" s="18">
        <f t="shared" si="30"/>
        <v>0.7093308751189823</v>
      </c>
    </row>
    <row r="324" spans="1:27" outlineLevel="2" x14ac:dyDescent="0.35">
      <c r="A324" s="14" t="s">
        <v>279</v>
      </c>
      <c r="B324" s="14" t="s">
        <v>313</v>
      </c>
      <c r="C324" s="14" t="s">
        <v>67</v>
      </c>
      <c r="D324" s="14" t="s">
        <v>79</v>
      </c>
      <c r="E324" s="14" t="s">
        <v>32</v>
      </c>
      <c r="F324" s="14" t="s">
        <v>33</v>
      </c>
      <c r="G324" s="14" t="s">
        <v>69</v>
      </c>
      <c r="H324" s="14" t="s">
        <v>35</v>
      </c>
      <c r="I324" s="14" t="s">
        <v>30</v>
      </c>
      <c r="J324" s="20" t="s">
        <v>80</v>
      </c>
      <c r="K324" s="21">
        <v>3263226</v>
      </c>
      <c r="L324" s="21">
        <v>1887019</v>
      </c>
      <c r="M324" s="21">
        <v>0</v>
      </c>
      <c r="N324" s="16">
        <f t="shared" si="31"/>
        <v>1887019</v>
      </c>
      <c r="O324" s="21">
        <v>0</v>
      </c>
      <c r="P324" s="21">
        <v>0</v>
      </c>
      <c r="Q324" s="21">
        <v>0</v>
      </c>
      <c r="R324" s="21">
        <v>218480</v>
      </c>
      <c r="S324" s="21">
        <v>218480</v>
      </c>
      <c r="T324" s="21">
        <v>1668539</v>
      </c>
      <c r="U324" s="21">
        <v>1668539</v>
      </c>
      <c r="V324" s="21">
        <v>1408077</v>
      </c>
      <c r="W324" s="17">
        <f t="shared" si="32"/>
        <v>1668539</v>
      </c>
      <c r="X324" s="18">
        <f t="shared" si="27"/>
        <v>0.11578049823557686</v>
      </c>
      <c r="Y324" s="18">
        <f t="shared" si="28"/>
        <v>0.11578049823557686</v>
      </c>
      <c r="Z324" s="18">
        <f t="shared" si="29"/>
        <v>0</v>
      </c>
      <c r="AA324" s="18">
        <f t="shared" si="30"/>
        <v>0.11578049823557686</v>
      </c>
    </row>
    <row r="325" spans="1:27" outlineLevel="2" x14ac:dyDescent="0.35">
      <c r="A325" s="14" t="s">
        <v>279</v>
      </c>
      <c r="B325" s="14" t="s">
        <v>313</v>
      </c>
      <c r="C325" s="14" t="s">
        <v>67</v>
      </c>
      <c r="D325" s="14" t="s">
        <v>81</v>
      </c>
      <c r="E325" s="14" t="s">
        <v>32</v>
      </c>
      <c r="F325" s="14" t="s">
        <v>33</v>
      </c>
      <c r="G325" s="14" t="s">
        <v>69</v>
      </c>
      <c r="H325" s="14" t="s">
        <v>35</v>
      </c>
      <c r="I325" s="14" t="s">
        <v>30</v>
      </c>
      <c r="J325" s="20" t="s">
        <v>82</v>
      </c>
      <c r="K325" s="21">
        <v>28199000</v>
      </c>
      <c r="L325" s="21">
        <v>13788271</v>
      </c>
      <c r="M325" s="21">
        <v>0</v>
      </c>
      <c r="N325" s="16">
        <f t="shared" si="31"/>
        <v>13788271</v>
      </c>
      <c r="O325" s="21">
        <v>0</v>
      </c>
      <c r="P325" s="21">
        <v>0</v>
      </c>
      <c r="Q325" s="21">
        <v>0</v>
      </c>
      <c r="R325" s="21">
        <v>3648500</v>
      </c>
      <c r="S325" s="21">
        <v>3648500</v>
      </c>
      <c r="T325" s="21">
        <v>10139771</v>
      </c>
      <c r="U325" s="21">
        <v>10139771</v>
      </c>
      <c r="V325" s="21">
        <v>5283893</v>
      </c>
      <c r="W325" s="17">
        <f t="shared" si="32"/>
        <v>10139771</v>
      </c>
      <c r="X325" s="18">
        <f t="shared" si="27"/>
        <v>0.26460895640940041</v>
      </c>
      <c r="Y325" s="18">
        <f t="shared" si="28"/>
        <v>0.26460895640940041</v>
      </c>
      <c r="Z325" s="18">
        <f t="shared" si="29"/>
        <v>0</v>
      </c>
      <c r="AA325" s="18">
        <f t="shared" si="30"/>
        <v>0.26460895640940041</v>
      </c>
    </row>
    <row r="326" spans="1:27" outlineLevel="2" x14ac:dyDescent="0.35">
      <c r="A326" s="14" t="s">
        <v>279</v>
      </c>
      <c r="B326" s="14" t="s">
        <v>313</v>
      </c>
      <c r="C326" s="14" t="s">
        <v>67</v>
      </c>
      <c r="D326" s="14" t="s">
        <v>83</v>
      </c>
      <c r="E326" s="14" t="s">
        <v>32</v>
      </c>
      <c r="F326" s="14" t="s">
        <v>33</v>
      </c>
      <c r="G326" s="14" t="s">
        <v>69</v>
      </c>
      <c r="H326" s="14" t="s">
        <v>35</v>
      </c>
      <c r="I326" s="14" t="s">
        <v>30</v>
      </c>
      <c r="J326" s="20" t="s">
        <v>84</v>
      </c>
      <c r="K326" s="21">
        <v>5400000</v>
      </c>
      <c r="L326" s="21">
        <v>2100000</v>
      </c>
      <c r="M326" s="21">
        <v>0</v>
      </c>
      <c r="N326" s="16">
        <f t="shared" si="31"/>
        <v>2100000</v>
      </c>
      <c r="O326" s="21">
        <v>0</v>
      </c>
      <c r="P326" s="21">
        <v>0</v>
      </c>
      <c r="Q326" s="21">
        <v>0</v>
      </c>
      <c r="R326" s="21">
        <v>2084000.2</v>
      </c>
      <c r="S326" s="21">
        <v>2084000.2</v>
      </c>
      <c r="T326" s="21">
        <v>15999.8</v>
      </c>
      <c r="U326" s="21">
        <v>15999.8</v>
      </c>
      <c r="V326" s="21">
        <v>15999.8</v>
      </c>
      <c r="W326" s="17">
        <f t="shared" si="32"/>
        <v>15999.8</v>
      </c>
      <c r="X326" s="18">
        <f t="shared" si="27"/>
        <v>0.99238104761904755</v>
      </c>
      <c r="Y326" s="18">
        <f t="shared" si="28"/>
        <v>0.99238104761904755</v>
      </c>
      <c r="Z326" s="18">
        <f t="shared" si="29"/>
        <v>0</v>
      </c>
      <c r="AA326" s="18">
        <f t="shared" si="30"/>
        <v>0.99238104761904755</v>
      </c>
    </row>
    <row r="327" spans="1:27" outlineLevel="2" x14ac:dyDescent="0.35">
      <c r="A327" s="14" t="s">
        <v>279</v>
      </c>
      <c r="B327" s="14" t="s">
        <v>313</v>
      </c>
      <c r="C327" s="14" t="s">
        <v>67</v>
      </c>
      <c r="D327" s="14" t="s">
        <v>85</v>
      </c>
      <c r="E327" s="14" t="s">
        <v>32</v>
      </c>
      <c r="F327" s="14" t="s">
        <v>33</v>
      </c>
      <c r="G327" s="14" t="s">
        <v>69</v>
      </c>
      <c r="H327" s="14" t="s">
        <v>35</v>
      </c>
      <c r="I327" s="14" t="s">
        <v>30</v>
      </c>
      <c r="J327" s="20" t="s">
        <v>86</v>
      </c>
      <c r="K327" s="21">
        <v>4500000</v>
      </c>
      <c r="L327" s="21">
        <v>2266000</v>
      </c>
      <c r="M327" s="21">
        <v>0</v>
      </c>
      <c r="N327" s="16">
        <f t="shared" ref="N327:N358" si="33">+L327</f>
        <v>2266000</v>
      </c>
      <c r="O327" s="21">
        <v>0</v>
      </c>
      <c r="P327" s="21">
        <v>0</v>
      </c>
      <c r="Q327" s="21">
        <v>0</v>
      </c>
      <c r="R327" s="21">
        <v>1803684.66</v>
      </c>
      <c r="S327" s="21">
        <v>1803684.66</v>
      </c>
      <c r="T327" s="21">
        <v>462315.34</v>
      </c>
      <c r="U327" s="21">
        <v>462315.34</v>
      </c>
      <c r="V327" s="21">
        <v>0</v>
      </c>
      <c r="W327" s="17">
        <f t="shared" ref="W327:W358" si="34">+U327</f>
        <v>462315.34</v>
      </c>
      <c r="X327" s="18">
        <f t="shared" si="27"/>
        <v>0.79597734333627534</v>
      </c>
      <c r="Y327" s="18">
        <f t="shared" si="28"/>
        <v>0.79597734333627534</v>
      </c>
      <c r="Z327" s="18">
        <f t="shared" si="29"/>
        <v>0</v>
      </c>
      <c r="AA327" s="18">
        <f t="shared" si="30"/>
        <v>0.79597734333627534</v>
      </c>
    </row>
    <row r="328" spans="1:27" outlineLevel="2" x14ac:dyDescent="0.35">
      <c r="A328" s="14" t="s">
        <v>279</v>
      </c>
      <c r="B328" s="14" t="s">
        <v>313</v>
      </c>
      <c r="C328" s="14" t="s">
        <v>67</v>
      </c>
      <c r="D328" s="14" t="s">
        <v>87</v>
      </c>
      <c r="E328" s="14" t="s">
        <v>32</v>
      </c>
      <c r="F328" s="14" t="s">
        <v>33</v>
      </c>
      <c r="G328" s="14" t="s">
        <v>69</v>
      </c>
      <c r="H328" s="14" t="s">
        <v>35</v>
      </c>
      <c r="I328" s="14" t="s">
        <v>30</v>
      </c>
      <c r="J328" s="20" t="s">
        <v>88</v>
      </c>
      <c r="K328" s="21">
        <v>800000</v>
      </c>
      <c r="L328" s="21">
        <v>800000</v>
      </c>
      <c r="M328" s="21">
        <v>0</v>
      </c>
      <c r="N328" s="16">
        <f t="shared" si="33"/>
        <v>800000</v>
      </c>
      <c r="O328" s="21">
        <v>0</v>
      </c>
      <c r="P328" s="21">
        <v>0</v>
      </c>
      <c r="Q328" s="21">
        <v>0</v>
      </c>
      <c r="R328" s="21">
        <v>497496</v>
      </c>
      <c r="S328" s="21">
        <v>497495.76</v>
      </c>
      <c r="T328" s="21">
        <v>302504</v>
      </c>
      <c r="U328" s="21">
        <v>302504</v>
      </c>
      <c r="V328" s="21">
        <v>302504</v>
      </c>
      <c r="W328" s="17">
        <f t="shared" si="34"/>
        <v>302504</v>
      </c>
      <c r="X328" s="18">
        <f t="shared" si="27"/>
        <v>0.62187000000000003</v>
      </c>
      <c r="Y328" s="18">
        <f t="shared" si="28"/>
        <v>0.62187000000000003</v>
      </c>
      <c r="Z328" s="18">
        <f t="shared" si="29"/>
        <v>0</v>
      </c>
      <c r="AA328" s="18">
        <f t="shared" si="30"/>
        <v>0.62187000000000003</v>
      </c>
    </row>
    <row r="329" spans="1:27" outlineLevel="2" x14ac:dyDescent="0.35">
      <c r="A329" s="14" t="s">
        <v>279</v>
      </c>
      <c r="B329" s="14" t="s">
        <v>313</v>
      </c>
      <c r="C329" s="14" t="s">
        <v>67</v>
      </c>
      <c r="D329" s="14" t="s">
        <v>89</v>
      </c>
      <c r="E329" s="14" t="s">
        <v>32</v>
      </c>
      <c r="F329" s="14" t="s">
        <v>33</v>
      </c>
      <c r="G329" s="14" t="s">
        <v>69</v>
      </c>
      <c r="H329" s="14" t="s">
        <v>35</v>
      </c>
      <c r="I329" s="14" t="s">
        <v>30</v>
      </c>
      <c r="J329" s="20" t="s">
        <v>315</v>
      </c>
      <c r="K329" s="21">
        <v>60000000</v>
      </c>
      <c r="L329" s="21">
        <v>65000000</v>
      </c>
      <c r="M329" s="21">
        <v>0</v>
      </c>
      <c r="N329" s="16">
        <f t="shared" si="33"/>
        <v>65000000</v>
      </c>
      <c r="O329" s="21">
        <v>0</v>
      </c>
      <c r="P329" s="21">
        <v>0</v>
      </c>
      <c r="Q329" s="21">
        <v>0</v>
      </c>
      <c r="R329" s="21">
        <v>31948386.059999999</v>
      </c>
      <c r="S329" s="21">
        <v>22412564.460000001</v>
      </c>
      <c r="T329" s="21">
        <v>33051613.940000001</v>
      </c>
      <c r="U329" s="21">
        <v>33051613.940000001</v>
      </c>
      <c r="V329" s="21">
        <v>0</v>
      </c>
      <c r="W329" s="17">
        <f t="shared" si="34"/>
        <v>33051613.940000001</v>
      </c>
      <c r="X329" s="18">
        <f t="shared" si="27"/>
        <v>0.49151363169230766</v>
      </c>
      <c r="Y329" s="18">
        <f t="shared" si="28"/>
        <v>0.49151363169230766</v>
      </c>
      <c r="Z329" s="18">
        <f t="shared" si="29"/>
        <v>0</v>
      </c>
      <c r="AA329" s="18">
        <f t="shared" si="30"/>
        <v>0.49151363169230766</v>
      </c>
    </row>
    <row r="330" spans="1:27" outlineLevel="2" x14ac:dyDescent="0.35">
      <c r="A330" s="14" t="s">
        <v>279</v>
      </c>
      <c r="B330" s="14" t="s">
        <v>313</v>
      </c>
      <c r="C330" s="14" t="s">
        <v>67</v>
      </c>
      <c r="D330" s="14" t="s">
        <v>224</v>
      </c>
      <c r="E330" s="14" t="s">
        <v>32</v>
      </c>
      <c r="F330" s="14" t="s">
        <v>33</v>
      </c>
      <c r="G330" s="14" t="s">
        <v>69</v>
      </c>
      <c r="H330" s="14" t="s">
        <v>35</v>
      </c>
      <c r="I330" s="14" t="s">
        <v>30</v>
      </c>
      <c r="J330" s="20" t="s">
        <v>225</v>
      </c>
      <c r="K330" s="21">
        <v>2400000</v>
      </c>
      <c r="L330" s="21">
        <v>2400000</v>
      </c>
      <c r="M330" s="21">
        <v>0</v>
      </c>
      <c r="N330" s="16">
        <f t="shared" si="33"/>
        <v>2400000</v>
      </c>
      <c r="O330" s="21">
        <v>0</v>
      </c>
      <c r="P330" s="21">
        <v>0</v>
      </c>
      <c r="Q330" s="21">
        <v>0</v>
      </c>
      <c r="R330" s="21">
        <v>0</v>
      </c>
      <c r="S330" s="21">
        <v>0</v>
      </c>
      <c r="T330" s="21">
        <v>2400000</v>
      </c>
      <c r="U330" s="21">
        <v>2400000</v>
      </c>
      <c r="V330" s="21">
        <v>2000000</v>
      </c>
      <c r="W330" s="17">
        <f t="shared" si="34"/>
        <v>2400000</v>
      </c>
      <c r="X330" s="18">
        <f t="shared" si="27"/>
        <v>0</v>
      </c>
      <c r="Y330" s="18">
        <f t="shared" si="28"/>
        <v>0</v>
      </c>
      <c r="Z330" s="18">
        <f t="shared" si="29"/>
        <v>0</v>
      </c>
      <c r="AA330" s="18">
        <f t="shared" si="30"/>
        <v>0</v>
      </c>
    </row>
    <row r="331" spans="1:27" outlineLevel="2" x14ac:dyDescent="0.35">
      <c r="A331" s="14" t="s">
        <v>279</v>
      </c>
      <c r="B331" s="14" t="s">
        <v>313</v>
      </c>
      <c r="C331" s="14" t="s">
        <v>67</v>
      </c>
      <c r="D331" s="14" t="s">
        <v>91</v>
      </c>
      <c r="E331" s="14" t="s">
        <v>32</v>
      </c>
      <c r="F331" s="14" t="s">
        <v>33</v>
      </c>
      <c r="G331" s="14" t="s">
        <v>69</v>
      </c>
      <c r="H331" s="14" t="s">
        <v>35</v>
      </c>
      <c r="I331" s="14" t="s">
        <v>30</v>
      </c>
      <c r="J331" s="20" t="s">
        <v>92</v>
      </c>
      <c r="K331" s="21">
        <v>0</v>
      </c>
      <c r="L331" s="21">
        <v>1582000</v>
      </c>
      <c r="M331" s="21">
        <v>0</v>
      </c>
      <c r="N331" s="16">
        <f t="shared" si="33"/>
        <v>1582000</v>
      </c>
      <c r="O331" s="21">
        <v>0</v>
      </c>
      <c r="P331" s="21">
        <v>0</v>
      </c>
      <c r="Q331" s="21">
        <v>0</v>
      </c>
      <c r="R331" s="21">
        <v>0</v>
      </c>
      <c r="S331" s="21">
        <v>0</v>
      </c>
      <c r="T331" s="21">
        <v>1582000</v>
      </c>
      <c r="U331" s="21">
        <v>1582000</v>
      </c>
      <c r="V331" s="21">
        <v>0</v>
      </c>
      <c r="W331" s="17">
        <f t="shared" si="34"/>
        <v>1582000</v>
      </c>
      <c r="X331" s="18">
        <f t="shared" ref="X331:X394" si="35">+IF(L331=0,0,R331/L331)</f>
        <v>0</v>
      </c>
      <c r="Y331" s="18">
        <f t="shared" ref="Y331:Y394" si="36">+IF(N331=0,0,R331/N331)</f>
        <v>0</v>
      </c>
      <c r="Z331" s="18">
        <f t="shared" ref="Z331:Z394" si="37">+IF(N331=0,0,(O331+P331+Q331)/N331)</f>
        <v>0</v>
      </c>
      <c r="AA331" s="18">
        <f t="shared" ref="AA331:AA394" si="38">+Y331+Z331</f>
        <v>0</v>
      </c>
    </row>
    <row r="332" spans="1:27" outlineLevel="2" x14ac:dyDescent="0.35">
      <c r="A332" s="14" t="s">
        <v>279</v>
      </c>
      <c r="B332" s="14" t="s">
        <v>313</v>
      </c>
      <c r="C332" s="14" t="s">
        <v>67</v>
      </c>
      <c r="D332" s="14" t="s">
        <v>228</v>
      </c>
      <c r="E332" s="14" t="s">
        <v>32</v>
      </c>
      <c r="F332" s="14" t="s">
        <v>33</v>
      </c>
      <c r="G332" s="14" t="s">
        <v>118</v>
      </c>
      <c r="H332" s="14" t="s">
        <v>35</v>
      </c>
      <c r="I332" s="14" t="s">
        <v>30</v>
      </c>
      <c r="J332" s="20" t="s">
        <v>229</v>
      </c>
      <c r="K332" s="21">
        <v>200000</v>
      </c>
      <c r="L332" s="21">
        <v>200000</v>
      </c>
      <c r="M332" s="21">
        <v>0</v>
      </c>
      <c r="N332" s="16">
        <f t="shared" si="33"/>
        <v>200000</v>
      </c>
      <c r="O332" s="21">
        <v>0</v>
      </c>
      <c r="P332" s="21">
        <v>0</v>
      </c>
      <c r="Q332" s="21">
        <v>0</v>
      </c>
      <c r="R332" s="21">
        <v>0</v>
      </c>
      <c r="S332" s="21">
        <v>0</v>
      </c>
      <c r="T332" s="21">
        <v>200000</v>
      </c>
      <c r="U332" s="21">
        <v>200000</v>
      </c>
      <c r="V332" s="21">
        <v>0</v>
      </c>
      <c r="W332" s="17">
        <f t="shared" si="34"/>
        <v>200000</v>
      </c>
      <c r="X332" s="18">
        <f t="shared" si="35"/>
        <v>0</v>
      </c>
      <c r="Y332" s="18">
        <f t="shared" si="36"/>
        <v>0</v>
      </c>
      <c r="Z332" s="18">
        <f t="shared" si="37"/>
        <v>0</v>
      </c>
      <c r="AA332" s="18">
        <f t="shared" si="38"/>
        <v>0</v>
      </c>
    </row>
    <row r="333" spans="1:27" outlineLevel="2" x14ac:dyDescent="0.35">
      <c r="A333" s="14" t="s">
        <v>279</v>
      </c>
      <c r="B333" s="14" t="s">
        <v>313</v>
      </c>
      <c r="C333" s="19" t="s">
        <v>67</v>
      </c>
      <c r="D333" s="14" t="s">
        <v>93</v>
      </c>
      <c r="E333" s="14" t="s">
        <v>32</v>
      </c>
      <c r="F333" s="14" t="s">
        <v>33</v>
      </c>
      <c r="G333" s="14" t="s">
        <v>69</v>
      </c>
      <c r="H333" s="14" t="s">
        <v>35</v>
      </c>
      <c r="I333" s="14" t="s">
        <v>30</v>
      </c>
      <c r="J333" s="20" t="s">
        <v>316</v>
      </c>
      <c r="K333" s="21">
        <v>0</v>
      </c>
      <c r="L333" s="21">
        <v>590000</v>
      </c>
      <c r="M333" s="21">
        <v>0</v>
      </c>
      <c r="N333" s="16">
        <f t="shared" si="33"/>
        <v>590000</v>
      </c>
      <c r="O333" s="21">
        <v>0</v>
      </c>
      <c r="P333" s="21">
        <v>0</v>
      </c>
      <c r="Q333" s="21">
        <v>0</v>
      </c>
      <c r="R333" s="21">
        <v>477556.68</v>
      </c>
      <c r="S333" s="21">
        <v>477556.68</v>
      </c>
      <c r="T333" s="21">
        <v>112443.32</v>
      </c>
      <c r="U333" s="21">
        <v>112443.32</v>
      </c>
      <c r="V333" s="21">
        <v>112443.32</v>
      </c>
      <c r="W333" s="17">
        <f t="shared" si="34"/>
        <v>112443.32</v>
      </c>
      <c r="X333" s="18">
        <f t="shared" si="35"/>
        <v>0.80941810169491524</v>
      </c>
      <c r="Y333" s="18">
        <f t="shared" si="36"/>
        <v>0.80941810169491524</v>
      </c>
      <c r="Z333" s="18">
        <f t="shared" si="37"/>
        <v>0</v>
      </c>
      <c r="AA333" s="18">
        <f t="shared" si="38"/>
        <v>0.80941810169491524</v>
      </c>
    </row>
    <row r="334" spans="1:27" outlineLevel="2" x14ac:dyDescent="0.35">
      <c r="A334" s="14" t="s">
        <v>279</v>
      </c>
      <c r="B334" s="14" t="s">
        <v>313</v>
      </c>
      <c r="C334" s="14" t="s">
        <v>67</v>
      </c>
      <c r="D334" s="14" t="s">
        <v>233</v>
      </c>
      <c r="E334" s="14" t="s">
        <v>32</v>
      </c>
      <c r="F334" s="14" t="s">
        <v>33</v>
      </c>
      <c r="G334" s="14" t="s">
        <v>69</v>
      </c>
      <c r="H334" s="14" t="s">
        <v>35</v>
      </c>
      <c r="I334" s="14" t="s">
        <v>30</v>
      </c>
      <c r="J334" s="20" t="s">
        <v>234</v>
      </c>
      <c r="K334" s="21">
        <v>0</v>
      </c>
      <c r="L334" s="21">
        <v>10000</v>
      </c>
      <c r="M334" s="21">
        <v>0</v>
      </c>
      <c r="N334" s="16">
        <f t="shared" si="33"/>
        <v>10000</v>
      </c>
      <c r="O334" s="21">
        <v>0</v>
      </c>
      <c r="P334" s="21">
        <v>0</v>
      </c>
      <c r="Q334" s="21">
        <v>0</v>
      </c>
      <c r="R334" s="21">
        <v>0</v>
      </c>
      <c r="S334" s="21">
        <v>0</v>
      </c>
      <c r="T334" s="21">
        <v>10000</v>
      </c>
      <c r="U334" s="21">
        <v>10000</v>
      </c>
      <c r="V334" s="21">
        <v>0</v>
      </c>
      <c r="W334" s="17">
        <f t="shared" si="34"/>
        <v>10000</v>
      </c>
      <c r="X334" s="18">
        <f t="shared" si="35"/>
        <v>0</v>
      </c>
      <c r="Y334" s="18">
        <f t="shared" si="36"/>
        <v>0</v>
      </c>
      <c r="Z334" s="18">
        <f t="shared" si="37"/>
        <v>0</v>
      </c>
      <c r="AA334" s="18">
        <f t="shared" si="38"/>
        <v>0</v>
      </c>
    </row>
    <row r="335" spans="1:27" outlineLevel="2" x14ac:dyDescent="0.35">
      <c r="A335" s="14" t="s">
        <v>321</v>
      </c>
      <c r="B335" s="14" t="s">
        <v>29</v>
      </c>
      <c r="C335" s="14" t="s">
        <v>67</v>
      </c>
      <c r="D335" s="14" t="s">
        <v>205</v>
      </c>
      <c r="E335" s="14" t="s">
        <v>32</v>
      </c>
      <c r="F335" s="14" t="s">
        <v>33</v>
      </c>
      <c r="G335" s="14" t="s">
        <v>69</v>
      </c>
      <c r="H335" s="14" t="s">
        <v>35</v>
      </c>
      <c r="I335" s="14" t="s">
        <v>30</v>
      </c>
      <c r="J335" s="20" t="s">
        <v>322</v>
      </c>
      <c r="K335" s="21">
        <v>140088093</v>
      </c>
      <c r="L335" s="21">
        <v>170154073</v>
      </c>
      <c r="M335" s="21">
        <v>0</v>
      </c>
      <c r="N335" s="16">
        <f t="shared" si="33"/>
        <v>170154073</v>
      </c>
      <c r="O335" s="21">
        <v>0</v>
      </c>
      <c r="P335" s="21">
        <v>59126966.600000001</v>
      </c>
      <c r="Q335" s="21">
        <v>0</v>
      </c>
      <c r="R335" s="21">
        <v>32744962.41</v>
      </c>
      <c r="S335" s="21">
        <v>32744962.41</v>
      </c>
      <c r="T335" s="21">
        <v>78282143.989999995</v>
      </c>
      <c r="U335" s="21">
        <v>78282143.989999995</v>
      </c>
      <c r="V335" s="21">
        <v>0</v>
      </c>
      <c r="W335" s="17">
        <f t="shared" si="34"/>
        <v>78282143.989999995</v>
      </c>
      <c r="X335" s="18">
        <f t="shared" si="35"/>
        <v>0.19244301257484445</v>
      </c>
      <c r="Y335" s="18">
        <f t="shared" si="36"/>
        <v>0.19244301257484445</v>
      </c>
      <c r="Z335" s="18">
        <f t="shared" si="37"/>
        <v>0.34749075092666165</v>
      </c>
      <c r="AA335" s="18">
        <f t="shared" si="38"/>
        <v>0.53993376350150613</v>
      </c>
    </row>
    <row r="336" spans="1:27" outlineLevel="2" x14ac:dyDescent="0.35">
      <c r="A336" s="14" t="s">
        <v>321</v>
      </c>
      <c r="B336" s="14" t="s">
        <v>29</v>
      </c>
      <c r="C336" s="14" t="s">
        <v>67</v>
      </c>
      <c r="D336" s="14" t="s">
        <v>79</v>
      </c>
      <c r="E336" s="14" t="s">
        <v>32</v>
      </c>
      <c r="F336" s="14" t="s">
        <v>33</v>
      </c>
      <c r="G336" s="14" t="s">
        <v>69</v>
      </c>
      <c r="H336" s="14" t="s">
        <v>35</v>
      </c>
      <c r="I336" s="14" t="s">
        <v>30</v>
      </c>
      <c r="J336" s="20" t="s">
        <v>80</v>
      </c>
      <c r="K336" s="21">
        <v>1056484</v>
      </c>
      <c r="L336" s="21">
        <v>792363</v>
      </c>
      <c r="M336" s="21">
        <v>0</v>
      </c>
      <c r="N336" s="16">
        <f t="shared" si="33"/>
        <v>792363</v>
      </c>
      <c r="O336" s="21">
        <v>0</v>
      </c>
      <c r="P336" s="21">
        <v>663745.68000000005</v>
      </c>
      <c r="Q336" s="21">
        <v>0</v>
      </c>
      <c r="R336" s="21">
        <v>83505.320000000007</v>
      </c>
      <c r="S336" s="21">
        <v>83505.320000000007</v>
      </c>
      <c r="T336" s="21">
        <v>45112</v>
      </c>
      <c r="U336" s="21">
        <v>45112</v>
      </c>
      <c r="V336" s="21">
        <v>0</v>
      </c>
      <c r="W336" s="17">
        <f t="shared" si="34"/>
        <v>45112</v>
      </c>
      <c r="X336" s="18">
        <f t="shared" si="35"/>
        <v>0.1053877074017843</v>
      </c>
      <c r="Y336" s="18">
        <f t="shared" si="36"/>
        <v>0.1053877074017843</v>
      </c>
      <c r="Z336" s="18">
        <f t="shared" si="37"/>
        <v>0.83767879116011223</v>
      </c>
      <c r="AA336" s="18">
        <f t="shared" si="38"/>
        <v>0.9430664985618965</v>
      </c>
    </row>
    <row r="337" spans="1:27" outlineLevel="2" x14ac:dyDescent="0.35">
      <c r="A337" s="14" t="s">
        <v>321</v>
      </c>
      <c r="B337" s="14" t="s">
        <v>29</v>
      </c>
      <c r="C337" s="14" t="s">
        <v>67</v>
      </c>
      <c r="D337" s="14" t="s">
        <v>81</v>
      </c>
      <c r="E337" s="14" t="s">
        <v>32</v>
      </c>
      <c r="F337" s="14" t="s">
        <v>33</v>
      </c>
      <c r="G337" s="14" t="s">
        <v>69</v>
      </c>
      <c r="H337" s="14" t="s">
        <v>35</v>
      </c>
      <c r="I337" s="14" t="s">
        <v>30</v>
      </c>
      <c r="J337" s="20" t="s">
        <v>82</v>
      </c>
      <c r="K337" s="21">
        <v>26150808</v>
      </c>
      <c r="L337" s="21">
        <v>32631093</v>
      </c>
      <c r="M337" s="21">
        <v>0</v>
      </c>
      <c r="N337" s="16">
        <f t="shared" si="33"/>
        <v>32631093</v>
      </c>
      <c r="O337" s="21">
        <v>0</v>
      </c>
      <c r="P337" s="21">
        <v>7658093</v>
      </c>
      <c r="Q337" s="21">
        <v>0</v>
      </c>
      <c r="R337" s="21">
        <v>23134000</v>
      </c>
      <c r="S337" s="21">
        <v>23134000</v>
      </c>
      <c r="T337" s="21">
        <v>1839000</v>
      </c>
      <c r="U337" s="21">
        <v>1839000</v>
      </c>
      <c r="V337" s="21">
        <v>0</v>
      </c>
      <c r="W337" s="17">
        <f t="shared" si="34"/>
        <v>1839000</v>
      </c>
      <c r="X337" s="18">
        <f t="shared" si="35"/>
        <v>0.70895571901315102</v>
      </c>
      <c r="Y337" s="18">
        <f t="shared" si="36"/>
        <v>0.70895571901315102</v>
      </c>
      <c r="Z337" s="18">
        <f t="shared" si="37"/>
        <v>0.23468699010480587</v>
      </c>
      <c r="AA337" s="18">
        <f t="shared" si="38"/>
        <v>0.94364270911795689</v>
      </c>
    </row>
    <row r="338" spans="1:27" outlineLevel="2" x14ac:dyDescent="0.35">
      <c r="A338" s="14" t="s">
        <v>321</v>
      </c>
      <c r="B338" s="14" t="s">
        <v>29</v>
      </c>
      <c r="C338" s="14" t="s">
        <v>67</v>
      </c>
      <c r="D338" s="14" t="s">
        <v>93</v>
      </c>
      <c r="E338" s="14" t="s">
        <v>32</v>
      </c>
      <c r="F338" s="14" t="s">
        <v>33</v>
      </c>
      <c r="G338" s="14" t="s">
        <v>69</v>
      </c>
      <c r="H338" s="14" t="s">
        <v>35</v>
      </c>
      <c r="I338" s="14" t="s">
        <v>30</v>
      </c>
      <c r="J338" s="20" t="s">
        <v>94</v>
      </c>
      <c r="K338" s="21">
        <v>0</v>
      </c>
      <c r="L338" s="21">
        <v>2768339.25</v>
      </c>
      <c r="M338" s="21">
        <v>0</v>
      </c>
      <c r="N338" s="16">
        <f t="shared" si="33"/>
        <v>2768339.25</v>
      </c>
      <c r="O338" s="21">
        <v>0</v>
      </c>
      <c r="P338" s="21">
        <v>0</v>
      </c>
      <c r="Q338" s="21">
        <v>0</v>
      </c>
      <c r="R338" s="21">
        <v>0</v>
      </c>
      <c r="S338" s="21">
        <v>0</v>
      </c>
      <c r="T338" s="21">
        <v>2768339.25</v>
      </c>
      <c r="U338" s="21">
        <v>2768339.25</v>
      </c>
      <c r="V338" s="21">
        <v>0</v>
      </c>
      <c r="W338" s="17">
        <f t="shared" si="34"/>
        <v>2768339.25</v>
      </c>
      <c r="X338" s="18">
        <f t="shared" si="35"/>
        <v>0</v>
      </c>
      <c r="Y338" s="18">
        <f t="shared" si="36"/>
        <v>0</v>
      </c>
      <c r="Z338" s="18">
        <f t="shared" si="37"/>
        <v>0</v>
      </c>
      <c r="AA338" s="18">
        <f t="shared" si="38"/>
        <v>0</v>
      </c>
    </row>
    <row r="339" spans="1:27" outlineLevel="2" x14ac:dyDescent="0.35">
      <c r="A339" s="14" t="s">
        <v>327</v>
      </c>
      <c r="B339" s="14" t="s">
        <v>29</v>
      </c>
      <c r="C339" s="14" t="s">
        <v>67</v>
      </c>
      <c r="D339" s="14" t="s">
        <v>328</v>
      </c>
      <c r="E339" s="14" t="s">
        <v>32</v>
      </c>
      <c r="F339" s="14" t="s">
        <v>33</v>
      </c>
      <c r="G339" s="14" t="s">
        <v>69</v>
      </c>
      <c r="H339" s="14" t="s">
        <v>35</v>
      </c>
      <c r="I339" s="14" t="s">
        <v>30</v>
      </c>
      <c r="J339" s="20" t="s">
        <v>329</v>
      </c>
      <c r="K339" s="21">
        <v>4982606496</v>
      </c>
      <c r="L339" s="21">
        <v>1514731252</v>
      </c>
      <c r="M339" s="21">
        <v>0</v>
      </c>
      <c r="N339" s="16">
        <f t="shared" si="33"/>
        <v>1514731252</v>
      </c>
      <c r="O339" s="21">
        <v>0</v>
      </c>
      <c r="P339" s="21">
        <v>230206087.96000001</v>
      </c>
      <c r="Q339" s="21">
        <v>117376360.39</v>
      </c>
      <c r="R339" s="21">
        <v>1045523735.8</v>
      </c>
      <c r="S339" s="21">
        <v>1045523735.8</v>
      </c>
      <c r="T339" s="21">
        <v>121625067.84999999</v>
      </c>
      <c r="U339" s="21">
        <v>121625067.84999999</v>
      </c>
      <c r="V339" s="21">
        <v>0</v>
      </c>
      <c r="W339" s="17">
        <f t="shared" si="34"/>
        <v>121625067.84999999</v>
      </c>
      <c r="X339" s="18">
        <f t="shared" si="35"/>
        <v>0.69023711923783559</v>
      </c>
      <c r="Y339" s="18">
        <f t="shared" si="36"/>
        <v>0.69023711923783559</v>
      </c>
      <c r="Z339" s="18">
        <f t="shared" si="37"/>
        <v>0.22946806431244082</v>
      </c>
      <c r="AA339" s="18">
        <f t="shared" si="38"/>
        <v>0.91970518355027642</v>
      </c>
    </row>
    <row r="340" spans="1:27" outlineLevel="2" x14ac:dyDescent="0.35">
      <c r="A340" s="14" t="s">
        <v>327</v>
      </c>
      <c r="B340" s="14" t="s">
        <v>29</v>
      </c>
      <c r="C340" s="14" t="s">
        <v>67</v>
      </c>
      <c r="D340" s="14" t="s">
        <v>197</v>
      </c>
      <c r="E340" s="14" t="s">
        <v>32</v>
      </c>
      <c r="F340" s="14" t="s">
        <v>33</v>
      </c>
      <c r="G340" s="14" t="s">
        <v>69</v>
      </c>
      <c r="H340" s="14" t="s">
        <v>35</v>
      </c>
      <c r="I340" s="14" t="s">
        <v>30</v>
      </c>
      <c r="J340" s="20" t="s">
        <v>198</v>
      </c>
      <c r="K340" s="21">
        <v>15314982035</v>
      </c>
      <c r="L340" s="21">
        <v>17617402432</v>
      </c>
      <c r="M340" s="21">
        <v>0</v>
      </c>
      <c r="N340" s="16">
        <f t="shared" si="33"/>
        <v>17617402432</v>
      </c>
      <c r="O340" s="21">
        <v>-979766515.52999997</v>
      </c>
      <c r="P340" s="21">
        <v>4086707388.1700001</v>
      </c>
      <c r="Q340" s="21">
        <v>966589247.54999995</v>
      </c>
      <c r="R340" s="21">
        <v>10535792077.389999</v>
      </c>
      <c r="S340" s="21">
        <v>10535792077.389999</v>
      </c>
      <c r="T340" s="21">
        <v>3008080234.4200001</v>
      </c>
      <c r="U340" s="21">
        <v>3008080234.4200001</v>
      </c>
      <c r="V340" s="21">
        <v>1850000000</v>
      </c>
      <c r="W340" s="17">
        <f t="shared" si="34"/>
        <v>3008080234.4200001</v>
      </c>
      <c r="X340" s="18">
        <f t="shared" si="35"/>
        <v>0.5980332298167258</v>
      </c>
      <c r="Y340" s="18">
        <f t="shared" si="36"/>
        <v>0.5980332298167258</v>
      </c>
      <c r="Z340" s="18">
        <f t="shared" si="37"/>
        <v>0.23122194863363615</v>
      </c>
      <c r="AA340" s="18">
        <f t="shared" si="38"/>
        <v>0.8292551784503619</v>
      </c>
    </row>
    <row r="341" spans="1:27" outlineLevel="2" x14ac:dyDescent="0.35">
      <c r="A341" s="14" t="s">
        <v>327</v>
      </c>
      <c r="B341" s="14" t="s">
        <v>29</v>
      </c>
      <c r="C341" s="14" t="s">
        <v>67</v>
      </c>
      <c r="D341" s="14" t="s">
        <v>199</v>
      </c>
      <c r="E341" s="14" t="s">
        <v>32</v>
      </c>
      <c r="F341" s="14" t="s">
        <v>33</v>
      </c>
      <c r="G341" s="14" t="s">
        <v>69</v>
      </c>
      <c r="H341" s="14" t="s">
        <v>35</v>
      </c>
      <c r="I341" s="14" t="s">
        <v>30</v>
      </c>
      <c r="J341" s="20" t="s">
        <v>200</v>
      </c>
      <c r="K341" s="21">
        <v>0</v>
      </c>
      <c r="L341" s="21">
        <v>0</v>
      </c>
      <c r="M341" s="21">
        <v>0</v>
      </c>
      <c r="N341" s="16">
        <f t="shared" si="33"/>
        <v>0</v>
      </c>
      <c r="O341" s="21">
        <v>0</v>
      </c>
      <c r="P341" s="21">
        <v>0</v>
      </c>
      <c r="Q341" s="21">
        <v>0</v>
      </c>
      <c r="R341" s="21">
        <v>0</v>
      </c>
      <c r="S341" s="21">
        <v>0</v>
      </c>
      <c r="T341" s="21">
        <v>0</v>
      </c>
      <c r="U341" s="21">
        <v>0</v>
      </c>
      <c r="V341" s="21">
        <v>0</v>
      </c>
      <c r="W341" s="17">
        <f t="shared" si="34"/>
        <v>0</v>
      </c>
      <c r="X341" s="18">
        <f t="shared" si="35"/>
        <v>0</v>
      </c>
      <c r="Y341" s="18">
        <f t="shared" si="36"/>
        <v>0</v>
      </c>
      <c r="Z341" s="18">
        <f t="shared" si="37"/>
        <v>0</v>
      </c>
      <c r="AA341" s="18">
        <f t="shared" si="38"/>
        <v>0</v>
      </c>
    </row>
    <row r="342" spans="1:27" outlineLevel="2" x14ac:dyDescent="0.35">
      <c r="A342" s="14" t="s">
        <v>327</v>
      </c>
      <c r="B342" s="14" t="s">
        <v>29</v>
      </c>
      <c r="C342" s="14" t="s">
        <v>67</v>
      </c>
      <c r="D342" s="14" t="s">
        <v>75</v>
      </c>
      <c r="E342" s="14" t="s">
        <v>32</v>
      </c>
      <c r="F342" s="14" t="s">
        <v>33</v>
      </c>
      <c r="G342" s="14" t="s">
        <v>69</v>
      </c>
      <c r="H342" s="14" t="s">
        <v>35</v>
      </c>
      <c r="I342" s="14" t="s">
        <v>30</v>
      </c>
      <c r="J342" s="20" t="s">
        <v>76</v>
      </c>
      <c r="K342" s="21">
        <v>0</v>
      </c>
      <c r="L342" s="21">
        <v>60000000</v>
      </c>
      <c r="M342" s="21">
        <v>0</v>
      </c>
      <c r="N342" s="16">
        <f t="shared" si="33"/>
        <v>60000000</v>
      </c>
      <c r="O342" s="21">
        <v>0</v>
      </c>
      <c r="P342" s="21">
        <v>0</v>
      </c>
      <c r="Q342" s="21">
        <v>0</v>
      </c>
      <c r="R342" s="21">
        <v>0</v>
      </c>
      <c r="S342" s="21">
        <v>0</v>
      </c>
      <c r="T342" s="21">
        <v>60000000</v>
      </c>
      <c r="U342" s="21">
        <v>60000000</v>
      </c>
      <c r="V342" s="21">
        <v>0</v>
      </c>
      <c r="W342" s="17">
        <f t="shared" si="34"/>
        <v>60000000</v>
      </c>
      <c r="X342" s="18">
        <f t="shared" si="35"/>
        <v>0</v>
      </c>
      <c r="Y342" s="18">
        <f t="shared" si="36"/>
        <v>0</v>
      </c>
      <c r="Z342" s="18">
        <f t="shared" si="37"/>
        <v>0</v>
      </c>
      <c r="AA342" s="18">
        <f t="shared" si="38"/>
        <v>0</v>
      </c>
    </row>
    <row r="343" spans="1:27" outlineLevel="2" x14ac:dyDescent="0.35">
      <c r="A343" s="14" t="s">
        <v>327</v>
      </c>
      <c r="B343" s="14" t="s">
        <v>29</v>
      </c>
      <c r="C343" s="14" t="s">
        <v>67</v>
      </c>
      <c r="D343" s="14" t="s">
        <v>330</v>
      </c>
      <c r="E343" s="14" t="s">
        <v>32</v>
      </c>
      <c r="F343" s="14" t="s">
        <v>33</v>
      </c>
      <c r="G343" s="14" t="s">
        <v>69</v>
      </c>
      <c r="H343" s="14" t="s">
        <v>35</v>
      </c>
      <c r="I343" s="14" t="s">
        <v>30</v>
      </c>
      <c r="J343" s="20" t="s">
        <v>331</v>
      </c>
      <c r="K343" s="21">
        <v>200000000</v>
      </c>
      <c r="L343" s="21">
        <v>91894</v>
      </c>
      <c r="M343" s="21">
        <v>0</v>
      </c>
      <c r="N343" s="16">
        <f t="shared" si="33"/>
        <v>91894</v>
      </c>
      <c r="O343" s="21">
        <v>0</v>
      </c>
      <c r="P343" s="21">
        <v>0</v>
      </c>
      <c r="Q343" s="21">
        <v>0</v>
      </c>
      <c r="R343" s="21">
        <v>0</v>
      </c>
      <c r="S343" s="21">
        <v>0</v>
      </c>
      <c r="T343" s="21">
        <v>91894</v>
      </c>
      <c r="U343" s="21">
        <v>91894</v>
      </c>
      <c r="V343" s="21">
        <v>0</v>
      </c>
      <c r="W343" s="17">
        <f t="shared" si="34"/>
        <v>91894</v>
      </c>
      <c r="X343" s="18">
        <f t="shared" si="35"/>
        <v>0</v>
      </c>
      <c r="Y343" s="18">
        <f t="shared" si="36"/>
        <v>0</v>
      </c>
      <c r="Z343" s="18">
        <f t="shared" si="37"/>
        <v>0</v>
      </c>
      <c r="AA343" s="18">
        <f t="shared" si="38"/>
        <v>0</v>
      </c>
    </row>
    <row r="344" spans="1:27" outlineLevel="2" x14ac:dyDescent="0.35">
      <c r="A344" s="14" t="s">
        <v>327</v>
      </c>
      <c r="B344" s="14" t="s">
        <v>29</v>
      </c>
      <c r="C344" s="14" t="s">
        <v>67</v>
      </c>
      <c r="D344" s="14" t="s">
        <v>79</v>
      </c>
      <c r="E344" s="14" t="s">
        <v>32</v>
      </c>
      <c r="F344" s="14" t="s">
        <v>33</v>
      </c>
      <c r="G344" s="14" t="s">
        <v>69</v>
      </c>
      <c r="H344" s="14" t="s">
        <v>35</v>
      </c>
      <c r="I344" s="14" t="s">
        <v>30</v>
      </c>
      <c r="J344" s="20" t="s">
        <v>80</v>
      </c>
      <c r="K344" s="21">
        <v>2500000</v>
      </c>
      <c r="L344" s="21">
        <v>5187958</v>
      </c>
      <c r="M344" s="21">
        <v>0</v>
      </c>
      <c r="N344" s="16">
        <f t="shared" si="33"/>
        <v>5187958</v>
      </c>
      <c r="O344" s="21">
        <v>0</v>
      </c>
      <c r="P344" s="21">
        <v>4099296.34</v>
      </c>
      <c r="Q344" s="21">
        <v>0</v>
      </c>
      <c r="R344" s="21">
        <v>1065892.6599999999</v>
      </c>
      <c r="S344" s="21">
        <v>1065892.6599999999</v>
      </c>
      <c r="T344" s="21">
        <v>22769</v>
      </c>
      <c r="U344" s="21">
        <v>22769</v>
      </c>
      <c r="V344" s="21">
        <v>0</v>
      </c>
      <c r="W344" s="17">
        <f t="shared" si="34"/>
        <v>22769</v>
      </c>
      <c r="X344" s="18">
        <f t="shared" si="35"/>
        <v>0.20545514439399853</v>
      </c>
      <c r="Y344" s="18">
        <f t="shared" si="36"/>
        <v>0.20545514439399853</v>
      </c>
      <c r="Z344" s="18">
        <f t="shared" si="37"/>
        <v>0.79015603827170533</v>
      </c>
      <c r="AA344" s="18">
        <f t="shared" si="38"/>
        <v>0.99561118266570392</v>
      </c>
    </row>
    <row r="345" spans="1:27" outlineLevel="2" x14ac:dyDescent="0.35">
      <c r="A345" s="14" t="s">
        <v>327</v>
      </c>
      <c r="B345" s="14" t="s">
        <v>29</v>
      </c>
      <c r="C345" s="14" t="s">
        <v>67</v>
      </c>
      <c r="D345" s="14" t="s">
        <v>81</v>
      </c>
      <c r="E345" s="14" t="s">
        <v>32</v>
      </c>
      <c r="F345" s="14" t="s">
        <v>33</v>
      </c>
      <c r="G345" s="14" t="s">
        <v>69</v>
      </c>
      <c r="H345" s="14" t="s">
        <v>35</v>
      </c>
      <c r="I345" s="14" t="s">
        <v>30</v>
      </c>
      <c r="J345" s="20" t="s">
        <v>82</v>
      </c>
      <c r="K345" s="21">
        <v>45000000</v>
      </c>
      <c r="L345" s="21">
        <v>51623210</v>
      </c>
      <c r="M345" s="21">
        <v>0</v>
      </c>
      <c r="N345" s="16">
        <f t="shared" si="33"/>
        <v>51623210</v>
      </c>
      <c r="O345" s="21">
        <v>0</v>
      </c>
      <c r="P345" s="21">
        <v>29494209.620000001</v>
      </c>
      <c r="Q345" s="21">
        <v>0</v>
      </c>
      <c r="R345" s="21">
        <v>21046000.379999999</v>
      </c>
      <c r="S345" s="21">
        <v>21046000.379999999</v>
      </c>
      <c r="T345" s="21">
        <v>1083000</v>
      </c>
      <c r="U345" s="21">
        <v>1083000</v>
      </c>
      <c r="V345" s="21">
        <v>1041900</v>
      </c>
      <c r="W345" s="17">
        <f t="shared" si="34"/>
        <v>1083000</v>
      </c>
      <c r="X345" s="18">
        <f t="shared" si="35"/>
        <v>0.40768484524693444</v>
      </c>
      <c r="Y345" s="18">
        <f t="shared" si="36"/>
        <v>0.40768484524693444</v>
      </c>
      <c r="Z345" s="18">
        <f t="shared" si="37"/>
        <v>0.57133621911539401</v>
      </c>
      <c r="AA345" s="18">
        <f t="shared" si="38"/>
        <v>0.9790210643623285</v>
      </c>
    </row>
    <row r="346" spans="1:27" outlineLevel="2" x14ac:dyDescent="0.35">
      <c r="A346" s="14" t="s">
        <v>327</v>
      </c>
      <c r="B346" s="14" t="s">
        <v>29</v>
      </c>
      <c r="C346" s="14" t="s">
        <v>67</v>
      </c>
      <c r="D346" s="14" t="s">
        <v>87</v>
      </c>
      <c r="E346" s="14" t="s">
        <v>32</v>
      </c>
      <c r="F346" s="14" t="s">
        <v>33</v>
      </c>
      <c r="G346" s="14" t="s">
        <v>69</v>
      </c>
      <c r="H346" s="14" t="s">
        <v>35</v>
      </c>
      <c r="I346" s="14" t="s">
        <v>30</v>
      </c>
      <c r="J346" s="20" t="s">
        <v>88</v>
      </c>
      <c r="K346" s="21">
        <v>6623210</v>
      </c>
      <c r="L346" s="21">
        <v>0</v>
      </c>
      <c r="M346" s="21">
        <v>0</v>
      </c>
      <c r="N346" s="16">
        <f t="shared" si="33"/>
        <v>0</v>
      </c>
      <c r="O346" s="21">
        <v>0</v>
      </c>
      <c r="P346" s="21">
        <v>0</v>
      </c>
      <c r="Q346" s="21">
        <v>0</v>
      </c>
      <c r="R346" s="21">
        <v>0</v>
      </c>
      <c r="S346" s="21">
        <v>0</v>
      </c>
      <c r="T346" s="21">
        <v>0</v>
      </c>
      <c r="U346" s="21">
        <v>0</v>
      </c>
      <c r="V346" s="21">
        <v>0</v>
      </c>
      <c r="W346" s="17">
        <f t="shared" si="34"/>
        <v>0</v>
      </c>
      <c r="X346" s="18">
        <f t="shared" si="35"/>
        <v>0</v>
      </c>
      <c r="Y346" s="18">
        <f t="shared" si="36"/>
        <v>0</v>
      </c>
      <c r="Z346" s="18">
        <f t="shared" si="37"/>
        <v>0</v>
      </c>
      <c r="AA346" s="18">
        <f t="shared" si="38"/>
        <v>0</v>
      </c>
    </row>
    <row r="347" spans="1:27" outlineLevel="2" x14ac:dyDescent="0.35">
      <c r="A347" s="14" t="s">
        <v>327</v>
      </c>
      <c r="B347" s="14" t="s">
        <v>29</v>
      </c>
      <c r="C347" s="14" t="s">
        <v>67</v>
      </c>
      <c r="D347" s="14" t="s">
        <v>89</v>
      </c>
      <c r="E347" s="14" t="s">
        <v>32</v>
      </c>
      <c r="F347" s="14" t="s">
        <v>33</v>
      </c>
      <c r="G347" s="14" t="s">
        <v>69</v>
      </c>
      <c r="H347" s="14" t="s">
        <v>35</v>
      </c>
      <c r="I347" s="14" t="s">
        <v>30</v>
      </c>
      <c r="J347" s="20" t="s">
        <v>332</v>
      </c>
      <c r="K347" s="21">
        <v>6500000</v>
      </c>
      <c r="L347" s="21">
        <v>3000000</v>
      </c>
      <c r="M347" s="21">
        <v>0</v>
      </c>
      <c r="N347" s="16">
        <f t="shared" si="33"/>
        <v>3000000</v>
      </c>
      <c r="O347" s="21">
        <v>0</v>
      </c>
      <c r="P347" s="21">
        <v>2985540</v>
      </c>
      <c r="Q347" s="21">
        <v>0</v>
      </c>
      <c r="R347" s="21">
        <v>0</v>
      </c>
      <c r="S347" s="21">
        <v>0</v>
      </c>
      <c r="T347" s="21">
        <v>14460</v>
      </c>
      <c r="U347" s="21">
        <v>14460</v>
      </c>
      <c r="V347" s="21">
        <v>0</v>
      </c>
      <c r="W347" s="17">
        <f t="shared" si="34"/>
        <v>14460</v>
      </c>
      <c r="X347" s="18">
        <f t="shared" si="35"/>
        <v>0</v>
      </c>
      <c r="Y347" s="18">
        <f t="shared" si="36"/>
        <v>0</v>
      </c>
      <c r="Z347" s="18">
        <f t="shared" si="37"/>
        <v>0.99517999999999995</v>
      </c>
      <c r="AA347" s="18">
        <f t="shared" si="38"/>
        <v>0.99517999999999995</v>
      </c>
    </row>
    <row r="348" spans="1:27" outlineLevel="2" x14ac:dyDescent="0.35">
      <c r="A348" s="14" t="s">
        <v>327</v>
      </c>
      <c r="B348" s="14" t="s">
        <v>29</v>
      </c>
      <c r="C348" s="14" t="s">
        <v>67</v>
      </c>
      <c r="D348" s="14" t="s">
        <v>215</v>
      </c>
      <c r="E348" s="14" t="s">
        <v>32</v>
      </c>
      <c r="F348" s="14" t="s">
        <v>33</v>
      </c>
      <c r="G348" s="14" t="s">
        <v>69</v>
      </c>
      <c r="H348" s="14" t="s">
        <v>35</v>
      </c>
      <c r="I348" s="14" t="s">
        <v>30</v>
      </c>
      <c r="J348" s="20" t="s">
        <v>216</v>
      </c>
      <c r="K348" s="21">
        <v>27664499</v>
      </c>
      <c r="L348" s="21">
        <v>23178899</v>
      </c>
      <c r="M348" s="21">
        <v>0</v>
      </c>
      <c r="N348" s="16">
        <f t="shared" si="33"/>
        <v>23178899</v>
      </c>
      <c r="O348" s="21">
        <v>0</v>
      </c>
      <c r="P348" s="21">
        <v>19901904.57</v>
      </c>
      <c r="Q348" s="21">
        <v>0</v>
      </c>
      <c r="R348" s="21">
        <v>3147977.73</v>
      </c>
      <c r="S348" s="21">
        <v>3147977.73</v>
      </c>
      <c r="T348" s="21">
        <v>129016.7</v>
      </c>
      <c r="U348" s="21">
        <v>129016.7</v>
      </c>
      <c r="V348" s="21">
        <v>0</v>
      </c>
      <c r="W348" s="17">
        <f t="shared" si="34"/>
        <v>129016.7</v>
      </c>
      <c r="X348" s="18">
        <f t="shared" si="35"/>
        <v>0.13581221998508211</v>
      </c>
      <c r="Y348" s="18">
        <f t="shared" si="36"/>
        <v>0.13581221998508211</v>
      </c>
      <c r="Z348" s="18">
        <f t="shared" si="37"/>
        <v>0.85862165282311298</v>
      </c>
      <c r="AA348" s="18">
        <f t="shared" si="38"/>
        <v>0.99443387280819506</v>
      </c>
    </row>
    <row r="349" spans="1:27" outlineLevel="2" x14ac:dyDescent="0.35">
      <c r="A349" s="14" t="s">
        <v>327</v>
      </c>
      <c r="B349" s="14" t="s">
        <v>29</v>
      </c>
      <c r="C349" s="14" t="s">
        <v>67</v>
      </c>
      <c r="D349" s="14" t="s">
        <v>222</v>
      </c>
      <c r="E349" s="14" t="s">
        <v>32</v>
      </c>
      <c r="F349" s="14" t="s">
        <v>33</v>
      </c>
      <c r="G349" s="14" t="s">
        <v>69</v>
      </c>
      <c r="H349" s="14" t="s">
        <v>35</v>
      </c>
      <c r="I349" s="14" t="s">
        <v>30</v>
      </c>
      <c r="J349" s="20" t="s">
        <v>223</v>
      </c>
      <c r="K349" s="21">
        <v>146042365</v>
      </c>
      <c r="L349" s="21">
        <v>67413565</v>
      </c>
      <c r="M349" s="21">
        <v>0</v>
      </c>
      <c r="N349" s="16">
        <f t="shared" si="33"/>
        <v>67413565</v>
      </c>
      <c r="O349" s="21">
        <v>0</v>
      </c>
      <c r="P349" s="21">
        <v>9947204.3200000003</v>
      </c>
      <c r="Q349" s="21">
        <v>0</v>
      </c>
      <c r="R349" s="21">
        <v>57352969.359999999</v>
      </c>
      <c r="S349" s="21">
        <v>57352969.359999999</v>
      </c>
      <c r="T349" s="21">
        <v>113391.32</v>
      </c>
      <c r="U349" s="21">
        <v>113391.32</v>
      </c>
      <c r="V349" s="21">
        <v>0</v>
      </c>
      <c r="W349" s="17">
        <f t="shared" si="34"/>
        <v>113391.32</v>
      </c>
      <c r="X349" s="18">
        <f t="shared" si="35"/>
        <v>0.85076303797314379</v>
      </c>
      <c r="Y349" s="18">
        <f t="shared" si="36"/>
        <v>0.85076303797314379</v>
      </c>
      <c r="Z349" s="18">
        <f t="shared" si="37"/>
        <v>0.14755493675493947</v>
      </c>
      <c r="AA349" s="18">
        <f t="shared" si="38"/>
        <v>0.99831797472808326</v>
      </c>
    </row>
    <row r="350" spans="1:27" outlineLevel="2" x14ac:dyDescent="0.35">
      <c r="A350" s="14" t="s">
        <v>327</v>
      </c>
      <c r="B350" s="14" t="s">
        <v>29</v>
      </c>
      <c r="C350" s="14" t="s">
        <v>67</v>
      </c>
      <c r="D350" s="14" t="s">
        <v>224</v>
      </c>
      <c r="E350" s="14" t="s">
        <v>32</v>
      </c>
      <c r="F350" s="14" t="s">
        <v>33</v>
      </c>
      <c r="G350" s="14" t="s">
        <v>69</v>
      </c>
      <c r="H350" s="14" t="s">
        <v>35</v>
      </c>
      <c r="I350" s="14" t="s">
        <v>30</v>
      </c>
      <c r="J350" s="20" t="s">
        <v>225</v>
      </c>
      <c r="K350" s="21">
        <v>25000000</v>
      </c>
      <c r="L350" s="21">
        <v>22312042</v>
      </c>
      <c r="M350" s="21">
        <v>0</v>
      </c>
      <c r="N350" s="16">
        <f t="shared" si="33"/>
        <v>22312042</v>
      </c>
      <c r="O350" s="21">
        <v>0</v>
      </c>
      <c r="P350" s="21">
        <v>1993775.74</v>
      </c>
      <c r="Q350" s="21">
        <v>2762607.25</v>
      </c>
      <c r="R350" s="21">
        <v>11835972.939999999</v>
      </c>
      <c r="S350" s="21">
        <v>11835972.939999999</v>
      </c>
      <c r="T350" s="21">
        <v>5719686.0700000003</v>
      </c>
      <c r="U350" s="21">
        <v>5719686.0700000003</v>
      </c>
      <c r="V350" s="21">
        <v>0</v>
      </c>
      <c r="W350" s="17">
        <f t="shared" si="34"/>
        <v>5719686.0700000003</v>
      </c>
      <c r="X350" s="18">
        <f t="shared" si="35"/>
        <v>0.53047466206813343</v>
      </c>
      <c r="Y350" s="18">
        <f t="shared" si="36"/>
        <v>0.53047466206813343</v>
      </c>
      <c r="Z350" s="18">
        <f t="shared" si="37"/>
        <v>0.21317560221516257</v>
      </c>
      <c r="AA350" s="18">
        <f t="shared" si="38"/>
        <v>0.74365026428329606</v>
      </c>
    </row>
    <row r="351" spans="1:27" outlineLevel="2" x14ac:dyDescent="0.35">
      <c r="A351" s="14" t="s">
        <v>327</v>
      </c>
      <c r="B351" s="14" t="s">
        <v>29</v>
      </c>
      <c r="C351" s="14" t="s">
        <v>67</v>
      </c>
      <c r="D351" s="14" t="s">
        <v>91</v>
      </c>
      <c r="E351" s="14" t="s">
        <v>32</v>
      </c>
      <c r="F351" s="14" t="s">
        <v>33</v>
      </c>
      <c r="G351" s="14" t="s">
        <v>69</v>
      </c>
      <c r="H351" s="14" t="s">
        <v>35</v>
      </c>
      <c r="I351" s="14" t="s">
        <v>30</v>
      </c>
      <c r="J351" s="20" t="s">
        <v>92</v>
      </c>
      <c r="K351" s="21">
        <v>175000000</v>
      </c>
      <c r="L351" s="21">
        <v>274190951</v>
      </c>
      <c r="M351" s="21">
        <v>0</v>
      </c>
      <c r="N351" s="16">
        <f t="shared" si="33"/>
        <v>274190951</v>
      </c>
      <c r="O351" s="21">
        <v>2508389.33</v>
      </c>
      <c r="P351" s="21">
        <v>54018052.229999997</v>
      </c>
      <c r="Q351" s="21">
        <v>0</v>
      </c>
      <c r="R351" s="21">
        <v>167604142.44</v>
      </c>
      <c r="S351" s="21">
        <v>167604142.44</v>
      </c>
      <c r="T351" s="21">
        <v>50060367</v>
      </c>
      <c r="U351" s="21">
        <v>50060367</v>
      </c>
      <c r="V351" s="21">
        <v>0</v>
      </c>
      <c r="W351" s="17">
        <f t="shared" si="34"/>
        <v>50060367</v>
      </c>
      <c r="X351" s="18">
        <f t="shared" si="35"/>
        <v>0.61126795697936798</v>
      </c>
      <c r="Y351" s="18">
        <f t="shared" si="36"/>
        <v>0.61126795697936798</v>
      </c>
      <c r="Z351" s="18">
        <f t="shared" si="37"/>
        <v>0.20615721034499054</v>
      </c>
      <c r="AA351" s="18">
        <f t="shared" si="38"/>
        <v>0.81742516732435855</v>
      </c>
    </row>
    <row r="352" spans="1:27" outlineLevel="2" x14ac:dyDescent="0.35">
      <c r="A352" s="14" t="s">
        <v>327</v>
      </c>
      <c r="B352" s="14" t="s">
        <v>29</v>
      </c>
      <c r="C352" s="19" t="s">
        <v>67</v>
      </c>
      <c r="D352" s="14" t="s">
        <v>93</v>
      </c>
      <c r="E352" s="14" t="s">
        <v>32</v>
      </c>
      <c r="F352" s="14" t="s">
        <v>33</v>
      </c>
      <c r="G352" s="14" t="s">
        <v>69</v>
      </c>
      <c r="H352" s="14" t="s">
        <v>35</v>
      </c>
      <c r="I352" s="14" t="s">
        <v>30</v>
      </c>
      <c r="J352" s="20" t="s">
        <v>94</v>
      </c>
      <c r="K352" s="21">
        <v>0</v>
      </c>
      <c r="L352" s="21">
        <v>5380869.0099999998</v>
      </c>
      <c r="M352" s="21">
        <v>0</v>
      </c>
      <c r="N352" s="16">
        <f t="shared" si="33"/>
        <v>5380869.0099999998</v>
      </c>
      <c r="O352" s="21">
        <v>0</v>
      </c>
      <c r="P352" s="21">
        <v>0</v>
      </c>
      <c r="Q352" s="21">
        <v>0</v>
      </c>
      <c r="R352" s="21">
        <v>0</v>
      </c>
      <c r="S352" s="21">
        <v>0</v>
      </c>
      <c r="T352" s="21">
        <v>5380869.0099999998</v>
      </c>
      <c r="U352" s="21">
        <v>5380869.0099999998</v>
      </c>
      <c r="V352" s="21">
        <v>0</v>
      </c>
      <c r="W352" s="17">
        <f t="shared" si="34"/>
        <v>5380869.0099999998</v>
      </c>
      <c r="X352" s="18">
        <f t="shared" si="35"/>
        <v>0</v>
      </c>
      <c r="Y352" s="18">
        <f t="shared" si="36"/>
        <v>0</v>
      </c>
      <c r="Z352" s="18">
        <f t="shared" si="37"/>
        <v>0</v>
      </c>
      <c r="AA352" s="18">
        <f t="shared" si="38"/>
        <v>0</v>
      </c>
    </row>
    <row r="353" spans="1:27" outlineLevel="2" x14ac:dyDescent="0.35">
      <c r="A353" s="14" t="s">
        <v>337</v>
      </c>
      <c r="B353" s="14" t="s">
        <v>29</v>
      </c>
      <c r="C353" s="14" t="s">
        <v>67</v>
      </c>
      <c r="D353" s="14" t="s">
        <v>73</v>
      </c>
      <c r="E353" s="14" t="s">
        <v>32</v>
      </c>
      <c r="F353" s="14" t="s">
        <v>33</v>
      </c>
      <c r="G353" s="14" t="s">
        <v>69</v>
      </c>
      <c r="H353" s="14" t="s">
        <v>35</v>
      </c>
      <c r="I353" s="14" t="s">
        <v>30</v>
      </c>
      <c r="J353" s="20" t="s">
        <v>74</v>
      </c>
      <c r="K353" s="21">
        <v>600000000</v>
      </c>
      <c r="L353" s="21">
        <v>800000000</v>
      </c>
      <c r="M353" s="21">
        <v>0</v>
      </c>
      <c r="N353" s="16">
        <f t="shared" si="33"/>
        <v>800000000</v>
      </c>
      <c r="O353" s="21">
        <v>0</v>
      </c>
      <c r="P353" s="21">
        <v>4782037.95</v>
      </c>
      <c r="Q353" s="21">
        <v>14519403.9</v>
      </c>
      <c r="R353" s="21">
        <v>683063511.42999995</v>
      </c>
      <c r="S353" s="21">
        <v>678495482.65999997</v>
      </c>
      <c r="T353" s="21">
        <v>97635046.719999999</v>
      </c>
      <c r="U353" s="21">
        <v>97635046.719999999</v>
      </c>
      <c r="V353" s="21">
        <v>97634704.760000005</v>
      </c>
      <c r="W353" s="17">
        <f t="shared" si="34"/>
        <v>97635046.719999999</v>
      </c>
      <c r="X353" s="18">
        <f t="shared" si="35"/>
        <v>0.85382938928749996</v>
      </c>
      <c r="Y353" s="18">
        <f t="shared" si="36"/>
        <v>0.85382938928749996</v>
      </c>
      <c r="Z353" s="18">
        <f t="shared" si="37"/>
        <v>2.4126802312500001E-2</v>
      </c>
      <c r="AA353" s="18">
        <f t="shared" si="38"/>
        <v>0.87795619159999994</v>
      </c>
    </row>
    <row r="354" spans="1:27" outlineLevel="2" x14ac:dyDescent="0.35">
      <c r="A354" s="14" t="s">
        <v>337</v>
      </c>
      <c r="B354" s="14" t="s">
        <v>29</v>
      </c>
      <c r="C354" s="14" t="s">
        <v>67</v>
      </c>
      <c r="D354" s="14" t="s">
        <v>75</v>
      </c>
      <c r="E354" s="14" t="s">
        <v>32</v>
      </c>
      <c r="F354" s="14" t="s">
        <v>33</v>
      </c>
      <c r="G354" s="14" t="s">
        <v>69</v>
      </c>
      <c r="H354" s="14" t="s">
        <v>35</v>
      </c>
      <c r="I354" s="14" t="s">
        <v>30</v>
      </c>
      <c r="J354" s="20" t="s">
        <v>76</v>
      </c>
      <c r="K354" s="21">
        <v>780000000</v>
      </c>
      <c r="L354" s="21">
        <v>780000000</v>
      </c>
      <c r="M354" s="21">
        <v>0</v>
      </c>
      <c r="N354" s="16">
        <f t="shared" si="33"/>
        <v>780000000</v>
      </c>
      <c r="O354" s="21">
        <v>0</v>
      </c>
      <c r="P354" s="21">
        <v>0</v>
      </c>
      <c r="Q354" s="21">
        <v>225133350.56999999</v>
      </c>
      <c r="R354" s="21">
        <v>221430228.06999999</v>
      </c>
      <c r="S354" s="21">
        <v>221430228.06999999</v>
      </c>
      <c r="T354" s="21">
        <v>333436421.36000001</v>
      </c>
      <c r="U354" s="21">
        <v>333436421.36000001</v>
      </c>
      <c r="V354" s="21">
        <v>333436421.36000001</v>
      </c>
      <c r="W354" s="17">
        <f t="shared" si="34"/>
        <v>333436421.36000001</v>
      </c>
      <c r="X354" s="18">
        <f t="shared" si="35"/>
        <v>0.28388490778205128</v>
      </c>
      <c r="Y354" s="18">
        <f t="shared" si="36"/>
        <v>0.28388490778205128</v>
      </c>
      <c r="Z354" s="18">
        <f t="shared" si="37"/>
        <v>0.28863250073076924</v>
      </c>
      <c r="AA354" s="18">
        <f t="shared" si="38"/>
        <v>0.57251740851282051</v>
      </c>
    </row>
    <row r="355" spans="1:27" outlineLevel="2" x14ac:dyDescent="0.35">
      <c r="A355" s="14" t="s">
        <v>337</v>
      </c>
      <c r="B355" s="14" t="s">
        <v>29</v>
      </c>
      <c r="C355" s="14" t="s">
        <v>67</v>
      </c>
      <c r="D355" s="14" t="s">
        <v>209</v>
      </c>
      <c r="E355" s="14" t="s">
        <v>32</v>
      </c>
      <c r="F355" s="14" t="s">
        <v>33</v>
      </c>
      <c r="G355" s="14" t="s">
        <v>69</v>
      </c>
      <c r="H355" s="14" t="s">
        <v>35</v>
      </c>
      <c r="I355" s="14" t="s">
        <v>30</v>
      </c>
      <c r="J355" s="20" t="s">
        <v>338</v>
      </c>
      <c r="K355" s="21">
        <v>400000000</v>
      </c>
      <c r="L355" s="21">
        <v>200000000</v>
      </c>
      <c r="M355" s="21">
        <v>0</v>
      </c>
      <c r="N355" s="16">
        <f t="shared" si="33"/>
        <v>200000000</v>
      </c>
      <c r="O355" s="21">
        <v>0</v>
      </c>
      <c r="P355" s="21">
        <v>45073477.530000001</v>
      </c>
      <c r="Q355" s="21">
        <v>15518003.82</v>
      </c>
      <c r="R355" s="21">
        <v>36082885.960000001</v>
      </c>
      <c r="S355" s="21">
        <v>0</v>
      </c>
      <c r="T355" s="21">
        <v>103325632.69</v>
      </c>
      <c r="U355" s="21">
        <v>103325632.69</v>
      </c>
      <c r="V355" s="21">
        <v>94818832.689999998</v>
      </c>
      <c r="W355" s="17">
        <f t="shared" si="34"/>
        <v>103325632.69</v>
      </c>
      <c r="X355" s="18">
        <f t="shared" si="35"/>
        <v>0.1804144298</v>
      </c>
      <c r="Y355" s="18">
        <f t="shared" si="36"/>
        <v>0.1804144298</v>
      </c>
      <c r="Z355" s="18">
        <f t="shared" si="37"/>
        <v>0.30295740674999999</v>
      </c>
      <c r="AA355" s="18">
        <f t="shared" si="38"/>
        <v>0.48337183654999999</v>
      </c>
    </row>
    <row r="356" spans="1:27" outlineLevel="2" x14ac:dyDescent="0.35">
      <c r="A356" s="14" t="s">
        <v>337</v>
      </c>
      <c r="B356" s="14" t="s">
        <v>29</v>
      </c>
      <c r="C356" s="14" t="s">
        <v>67</v>
      </c>
      <c r="D356" s="14" t="s">
        <v>79</v>
      </c>
      <c r="E356" s="14" t="s">
        <v>32</v>
      </c>
      <c r="F356" s="14" t="s">
        <v>33</v>
      </c>
      <c r="G356" s="14" t="s">
        <v>69</v>
      </c>
      <c r="H356" s="14" t="s">
        <v>35</v>
      </c>
      <c r="I356" s="14" t="s">
        <v>30</v>
      </c>
      <c r="J356" s="20" t="s">
        <v>80</v>
      </c>
      <c r="K356" s="21">
        <v>1500000</v>
      </c>
      <c r="L356" s="21">
        <v>1500000</v>
      </c>
      <c r="M356" s="21">
        <v>0</v>
      </c>
      <c r="N356" s="16">
        <f t="shared" si="33"/>
        <v>1500000</v>
      </c>
      <c r="O356" s="21">
        <v>0</v>
      </c>
      <c r="P356" s="21">
        <v>1138880.42</v>
      </c>
      <c r="Q356" s="21">
        <v>0</v>
      </c>
      <c r="R356" s="21">
        <v>354919.58</v>
      </c>
      <c r="S356" s="21">
        <v>354919.58</v>
      </c>
      <c r="T356" s="21">
        <v>6200</v>
      </c>
      <c r="U356" s="21">
        <v>6200</v>
      </c>
      <c r="V356" s="21">
        <v>6200</v>
      </c>
      <c r="W356" s="17">
        <f t="shared" si="34"/>
        <v>6200</v>
      </c>
      <c r="X356" s="18">
        <f t="shared" si="35"/>
        <v>0.23661305333333335</v>
      </c>
      <c r="Y356" s="18">
        <f t="shared" si="36"/>
        <v>0.23661305333333335</v>
      </c>
      <c r="Z356" s="18">
        <f t="shared" si="37"/>
        <v>0.7592536133333333</v>
      </c>
      <c r="AA356" s="18">
        <f t="shared" si="38"/>
        <v>0.99586666666666668</v>
      </c>
    </row>
    <row r="357" spans="1:27" outlineLevel="2" x14ac:dyDescent="0.35">
      <c r="A357" s="14" t="s">
        <v>337</v>
      </c>
      <c r="B357" s="14" t="s">
        <v>29</v>
      </c>
      <c r="C357" s="14" t="s">
        <v>67</v>
      </c>
      <c r="D357" s="14" t="s">
        <v>81</v>
      </c>
      <c r="E357" s="14" t="s">
        <v>32</v>
      </c>
      <c r="F357" s="14" t="s">
        <v>33</v>
      </c>
      <c r="G357" s="14" t="s">
        <v>69</v>
      </c>
      <c r="H357" s="14" t="s">
        <v>35</v>
      </c>
      <c r="I357" s="14" t="s">
        <v>30</v>
      </c>
      <c r="J357" s="20" t="s">
        <v>82</v>
      </c>
      <c r="K357" s="21">
        <v>10000000</v>
      </c>
      <c r="L357" s="21">
        <v>10000000</v>
      </c>
      <c r="M357" s="21">
        <v>0</v>
      </c>
      <c r="N357" s="16">
        <f t="shared" si="33"/>
        <v>10000000</v>
      </c>
      <c r="O357" s="21">
        <v>0</v>
      </c>
      <c r="P357" s="21">
        <v>7234389.4800000004</v>
      </c>
      <c r="Q357" s="21">
        <v>0</v>
      </c>
      <c r="R357" s="21">
        <v>2489010.52</v>
      </c>
      <c r="S357" s="21">
        <v>2489010.52</v>
      </c>
      <c r="T357" s="21">
        <v>276600</v>
      </c>
      <c r="U357" s="21">
        <v>276600</v>
      </c>
      <c r="V357" s="21">
        <v>276600</v>
      </c>
      <c r="W357" s="17">
        <f t="shared" si="34"/>
        <v>276600</v>
      </c>
      <c r="X357" s="18">
        <f t="shared" si="35"/>
        <v>0.24890105200000001</v>
      </c>
      <c r="Y357" s="18">
        <f t="shared" si="36"/>
        <v>0.24890105200000001</v>
      </c>
      <c r="Z357" s="18">
        <f t="shared" si="37"/>
        <v>0.72343894800000008</v>
      </c>
      <c r="AA357" s="18">
        <f t="shared" si="38"/>
        <v>0.97234000000000009</v>
      </c>
    </row>
    <row r="358" spans="1:27" outlineLevel="2" x14ac:dyDescent="0.35">
      <c r="A358" s="14" t="s">
        <v>337</v>
      </c>
      <c r="B358" s="14" t="s">
        <v>29</v>
      </c>
      <c r="C358" s="14" t="s">
        <v>67</v>
      </c>
      <c r="D358" s="14" t="s">
        <v>91</v>
      </c>
      <c r="E358" s="14" t="s">
        <v>32</v>
      </c>
      <c r="F358" s="14" t="s">
        <v>33</v>
      </c>
      <c r="G358" s="14" t="s">
        <v>69</v>
      </c>
      <c r="H358" s="14" t="s">
        <v>35</v>
      </c>
      <c r="I358" s="14" t="s">
        <v>30</v>
      </c>
      <c r="J358" s="20" t="s">
        <v>92</v>
      </c>
      <c r="K358" s="21">
        <v>20000000</v>
      </c>
      <c r="L358" s="21">
        <v>20000000</v>
      </c>
      <c r="M358" s="21">
        <v>0</v>
      </c>
      <c r="N358" s="16">
        <f t="shared" si="33"/>
        <v>20000000</v>
      </c>
      <c r="O358" s="21">
        <v>0</v>
      </c>
      <c r="P358" s="21">
        <v>0</v>
      </c>
      <c r="Q358" s="21">
        <v>0</v>
      </c>
      <c r="R358" s="21">
        <v>0</v>
      </c>
      <c r="S358" s="21">
        <v>0</v>
      </c>
      <c r="T358" s="21">
        <v>20000000</v>
      </c>
      <c r="U358" s="21">
        <v>20000000</v>
      </c>
      <c r="V358" s="21">
        <v>10000000</v>
      </c>
      <c r="W358" s="17">
        <f t="shared" si="34"/>
        <v>20000000</v>
      </c>
      <c r="X358" s="18">
        <f t="shared" si="35"/>
        <v>0</v>
      </c>
      <c r="Y358" s="18">
        <f t="shared" si="36"/>
        <v>0</v>
      </c>
      <c r="Z358" s="18">
        <f t="shared" si="37"/>
        <v>0</v>
      </c>
      <c r="AA358" s="18">
        <f t="shared" si="38"/>
        <v>0</v>
      </c>
    </row>
    <row r="359" spans="1:27" outlineLevel="2" x14ac:dyDescent="0.35">
      <c r="A359" s="14" t="s">
        <v>337</v>
      </c>
      <c r="B359" s="14" t="s">
        <v>29</v>
      </c>
      <c r="C359" s="14" t="s">
        <v>67</v>
      </c>
      <c r="D359" s="14" t="s">
        <v>93</v>
      </c>
      <c r="E359" s="14" t="s">
        <v>32</v>
      </c>
      <c r="F359" s="14" t="s">
        <v>33</v>
      </c>
      <c r="G359" s="14" t="s">
        <v>69</v>
      </c>
      <c r="H359" s="14" t="s">
        <v>35</v>
      </c>
      <c r="I359" s="14" t="s">
        <v>30</v>
      </c>
      <c r="J359" s="20" t="s">
        <v>94</v>
      </c>
      <c r="K359" s="21">
        <v>0</v>
      </c>
      <c r="L359" s="21">
        <v>347085.73</v>
      </c>
      <c r="M359" s="21">
        <v>0</v>
      </c>
      <c r="N359" s="16">
        <f t="shared" ref="N359:N377" si="39">+L359</f>
        <v>347085.73</v>
      </c>
      <c r="O359" s="21">
        <v>0</v>
      </c>
      <c r="P359" s="21">
        <v>0</v>
      </c>
      <c r="Q359" s="21">
        <v>0</v>
      </c>
      <c r="R359" s="21">
        <v>0</v>
      </c>
      <c r="S359" s="21">
        <v>0</v>
      </c>
      <c r="T359" s="21">
        <v>347085.73</v>
      </c>
      <c r="U359" s="21">
        <v>347085.73</v>
      </c>
      <c r="V359" s="21">
        <v>0</v>
      </c>
      <c r="W359" s="17">
        <f t="shared" ref="W359:W377" si="40">+U359</f>
        <v>347085.73</v>
      </c>
      <c r="X359" s="18">
        <f t="shared" si="35"/>
        <v>0</v>
      </c>
      <c r="Y359" s="18">
        <f t="shared" si="36"/>
        <v>0</v>
      </c>
      <c r="Z359" s="18">
        <f t="shared" si="37"/>
        <v>0</v>
      </c>
      <c r="AA359" s="18">
        <f t="shared" si="38"/>
        <v>0</v>
      </c>
    </row>
    <row r="360" spans="1:27" outlineLevel="2" x14ac:dyDescent="0.35">
      <c r="A360" s="14" t="s">
        <v>339</v>
      </c>
      <c r="B360" s="14" t="s">
        <v>29</v>
      </c>
      <c r="C360" s="14" t="s">
        <v>67</v>
      </c>
      <c r="D360" s="14" t="s">
        <v>189</v>
      </c>
      <c r="E360" s="14" t="s">
        <v>32</v>
      </c>
      <c r="F360" s="14" t="s">
        <v>33</v>
      </c>
      <c r="G360" s="14" t="s">
        <v>69</v>
      </c>
      <c r="H360" s="14" t="s">
        <v>35</v>
      </c>
      <c r="I360" s="14" t="s">
        <v>30</v>
      </c>
      <c r="J360" s="20" t="s">
        <v>190</v>
      </c>
      <c r="K360" s="21">
        <v>0</v>
      </c>
      <c r="L360" s="21">
        <v>5600000</v>
      </c>
      <c r="M360" s="21">
        <v>0</v>
      </c>
      <c r="N360" s="16">
        <f t="shared" si="39"/>
        <v>5600000</v>
      </c>
      <c r="O360" s="21">
        <v>0</v>
      </c>
      <c r="P360" s="21">
        <v>1650013</v>
      </c>
      <c r="Q360" s="21">
        <v>0</v>
      </c>
      <c r="R360" s="21">
        <v>0</v>
      </c>
      <c r="S360" s="21">
        <v>0</v>
      </c>
      <c r="T360" s="21">
        <v>3949987</v>
      </c>
      <c r="U360" s="21">
        <v>3949987</v>
      </c>
      <c r="V360" s="21">
        <v>3949987</v>
      </c>
      <c r="W360" s="17">
        <f t="shared" si="40"/>
        <v>3949987</v>
      </c>
      <c r="X360" s="18">
        <f t="shared" si="35"/>
        <v>0</v>
      </c>
      <c r="Y360" s="18">
        <f t="shared" si="36"/>
        <v>0</v>
      </c>
      <c r="Z360" s="18">
        <f t="shared" si="37"/>
        <v>0.29464517857142858</v>
      </c>
      <c r="AA360" s="18">
        <f t="shared" si="38"/>
        <v>0.29464517857142858</v>
      </c>
    </row>
    <row r="361" spans="1:27" outlineLevel="2" x14ac:dyDescent="0.35">
      <c r="A361" s="14" t="s">
        <v>339</v>
      </c>
      <c r="B361" s="14" t="s">
        <v>29</v>
      </c>
      <c r="C361" s="14" t="s">
        <v>67</v>
      </c>
      <c r="D361" s="14" t="s">
        <v>207</v>
      </c>
      <c r="E361" s="14" t="s">
        <v>32</v>
      </c>
      <c r="F361" s="14" t="s">
        <v>33</v>
      </c>
      <c r="G361" s="14" t="s">
        <v>69</v>
      </c>
      <c r="H361" s="14" t="s">
        <v>35</v>
      </c>
      <c r="I361" s="14" t="s">
        <v>30</v>
      </c>
      <c r="J361" s="20" t="s">
        <v>340</v>
      </c>
      <c r="K361" s="21">
        <v>81150126</v>
      </c>
      <c r="L361" s="21">
        <v>81150126</v>
      </c>
      <c r="M361" s="21">
        <v>0</v>
      </c>
      <c r="N361" s="16">
        <f t="shared" si="39"/>
        <v>81150126</v>
      </c>
      <c r="O361" s="21">
        <v>0</v>
      </c>
      <c r="P361" s="21">
        <v>0</v>
      </c>
      <c r="Q361" s="21">
        <v>29999999.359999999</v>
      </c>
      <c r="R361" s="21">
        <v>40839459.950000003</v>
      </c>
      <c r="S361" s="21">
        <v>40839459.950000003</v>
      </c>
      <c r="T361" s="21">
        <v>10310666.689999999</v>
      </c>
      <c r="U361" s="21">
        <v>10310666.689999999</v>
      </c>
      <c r="V361" s="21">
        <v>9660662.4399999995</v>
      </c>
      <c r="W361" s="17">
        <f t="shared" si="40"/>
        <v>10310666.689999999</v>
      </c>
      <c r="X361" s="18">
        <f t="shared" si="35"/>
        <v>0.50325812125048341</v>
      </c>
      <c r="Y361" s="18">
        <f t="shared" si="36"/>
        <v>0.50325812125048341</v>
      </c>
      <c r="Z361" s="18">
        <f t="shared" si="37"/>
        <v>0.36968518520846166</v>
      </c>
      <c r="AA361" s="18">
        <f t="shared" si="38"/>
        <v>0.87294330645894513</v>
      </c>
    </row>
    <row r="362" spans="1:27" outlineLevel="2" x14ac:dyDescent="0.35">
      <c r="A362" s="14" t="s">
        <v>339</v>
      </c>
      <c r="B362" s="14" t="s">
        <v>29</v>
      </c>
      <c r="C362" s="14" t="s">
        <v>67</v>
      </c>
      <c r="D362" s="14" t="s">
        <v>209</v>
      </c>
      <c r="E362" s="14" t="s">
        <v>32</v>
      </c>
      <c r="F362" s="14" t="s">
        <v>33</v>
      </c>
      <c r="G362" s="14" t="s">
        <v>69</v>
      </c>
      <c r="H362" s="14" t="s">
        <v>35</v>
      </c>
      <c r="I362" s="14" t="s">
        <v>30</v>
      </c>
      <c r="J362" s="20" t="s">
        <v>341</v>
      </c>
      <c r="K362" s="21">
        <v>1700000</v>
      </c>
      <c r="L362" s="21">
        <v>1100000</v>
      </c>
      <c r="M362" s="21">
        <v>0</v>
      </c>
      <c r="N362" s="16">
        <f t="shared" si="39"/>
        <v>1100000</v>
      </c>
      <c r="O362" s="21">
        <v>0</v>
      </c>
      <c r="P362" s="21">
        <v>0</v>
      </c>
      <c r="Q362" s="21">
        <v>0</v>
      </c>
      <c r="R362" s="21">
        <v>0</v>
      </c>
      <c r="S362" s="21">
        <v>0</v>
      </c>
      <c r="T362" s="21">
        <v>1100000</v>
      </c>
      <c r="U362" s="21">
        <v>1100000</v>
      </c>
      <c r="V362" s="21">
        <v>592972</v>
      </c>
      <c r="W362" s="17">
        <f t="shared" si="40"/>
        <v>1100000</v>
      </c>
      <c r="X362" s="18">
        <f t="shared" si="35"/>
        <v>0</v>
      </c>
      <c r="Y362" s="18">
        <f t="shared" si="36"/>
        <v>0</v>
      </c>
      <c r="Z362" s="18">
        <f t="shared" si="37"/>
        <v>0</v>
      </c>
      <c r="AA362" s="18">
        <f t="shared" si="38"/>
        <v>0</v>
      </c>
    </row>
    <row r="363" spans="1:27" outlineLevel="2" x14ac:dyDescent="0.35">
      <c r="A363" s="14" t="s">
        <v>339</v>
      </c>
      <c r="B363" s="14" t="s">
        <v>29</v>
      </c>
      <c r="C363" s="14" t="s">
        <v>67</v>
      </c>
      <c r="D363" s="14" t="s">
        <v>79</v>
      </c>
      <c r="E363" s="14" t="s">
        <v>32</v>
      </c>
      <c r="F363" s="14" t="s">
        <v>33</v>
      </c>
      <c r="G363" s="14" t="s">
        <v>69</v>
      </c>
      <c r="H363" s="14" t="s">
        <v>35</v>
      </c>
      <c r="I363" s="14" t="s">
        <v>30</v>
      </c>
      <c r="J363" s="20" t="s">
        <v>80</v>
      </c>
      <c r="K363" s="21">
        <v>14037196</v>
      </c>
      <c r="L363" s="21">
        <v>14037196</v>
      </c>
      <c r="M363" s="21">
        <v>0</v>
      </c>
      <c r="N363" s="16">
        <f t="shared" si="39"/>
        <v>14037196</v>
      </c>
      <c r="O363" s="21">
        <v>0</v>
      </c>
      <c r="P363" s="21">
        <v>4255700.24</v>
      </c>
      <c r="Q363" s="21">
        <v>0</v>
      </c>
      <c r="R363" s="21">
        <v>9443487.7599999998</v>
      </c>
      <c r="S363" s="21">
        <v>9443487.7599999998</v>
      </c>
      <c r="T363" s="21">
        <v>338008</v>
      </c>
      <c r="U363" s="21">
        <v>338008</v>
      </c>
      <c r="V363" s="21">
        <v>0</v>
      </c>
      <c r="W363" s="17">
        <f t="shared" si="40"/>
        <v>338008</v>
      </c>
      <c r="X363" s="18">
        <f t="shared" si="35"/>
        <v>0.67274744614237769</v>
      </c>
      <c r="Y363" s="18">
        <f t="shared" si="36"/>
        <v>0.67274744614237769</v>
      </c>
      <c r="Z363" s="18">
        <f t="shared" si="37"/>
        <v>0.30317310095264044</v>
      </c>
      <c r="AA363" s="18">
        <f t="shared" si="38"/>
        <v>0.97592054709501808</v>
      </c>
    </row>
    <row r="364" spans="1:27" outlineLevel="2" x14ac:dyDescent="0.35">
      <c r="A364" s="14" t="s">
        <v>339</v>
      </c>
      <c r="B364" s="14" t="s">
        <v>29</v>
      </c>
      <c r="C364" s="14" t="s">
        <v>67</v>
      </c>
      <c r="D364" s="14" t="s">
        <v>81</v>
      </c>
      <c r="E364" s="14" t="s">
        <v>32</v>
      </c>
      <c r="F364" s="14" t="s">
        <v>33</v>
      </c>
      <c r="G364" s="14" t="s">
        <v>69</v>
      </c>
      <c r="H364" s="14" t="s">
        <v>35</v>
      </c>
      <c r="I364" s="14" t="s">
        <v>30</v>
      </c>
      <c r="J364" s="20" t="s">
        <v>82</v>
      </c>
      <c r="K364" s="21">
        <v>140000000</v>
      </c>
      <c r="L364" s="21">
        <v>135000000</v>
      </c>
      <c r="M364" s="21">
        <v>0</v>
      </c>
      <c r="N364" s="16">
        <f t="shared" si="39"/>
        <v>135000000</v>
      </c>
      <c r="O364" s="21">
        <v>0</v>
      </c>
      <c r="P364" s="21">
        <v>20784115.100000001</v>
      </c>
      <c r="Q364" s="21">
        <v>0</v>
      </c>
      <c r="R364" s="21">
        <v>111567537.90000001</v>
      </c>
      <c r="S364" s="21">
        <v>111567537.90000001</v>
      </c>
      <c r="T364" s="21">
        <v>2648347</v>
      </c>
      <c r="U364" s="21">
        <v>2648347</v>
      </c>
      <c r="V364" s="21">
        <v>0</v>
      </c>
      <c r="W364" s="17">
        <f t="shared" si="40"/>
        <v>2648347</v>
      </c>
      <c r="X364" s="18">
        <f t="shared" si="35"/>
        <v>0.82642620666666666</v>
      </c>
      <c r="Y364" s="18">
        <f t="shared" si="36"/>
        <v>0.82642620666666666</v>
      </c>
      <c r="Z364" s="18">
        <f t="shared" si="37"/>
        <v>0.15395640814814815</v>
      </c>
      <c r="AA364" s="18">
        <f t="shared" si="38"/>
        <v>0.98038261481481481</v>
      </c>
    </row>
    <row r="365" spans="1:27" outlineLevel="2" x14ac:dyDescent="0.35">
      <c r="A365" s="14" t="s">
        <v>339</v>
      </c>
      <c r="B365" s="14" t="s">
        <v>29</v>
      </c>
      <c r="C365" s="14" t="s">
        <v>67</v>
      </c>
      <c r="D365" s="14" t="s">
        <v>89</v>
      </c>
      <c r="E365" s="14" t="s">
        <v>32</v>
      </c>
      <c r="F365" s="14" t="s">
        <v>33</v>
      </c>
      <c r="G365" s="14" t="s">
        <v>69</v>
      </c>
      <c r="H365" s="14" t="s">
        <v>35</v>
      </c>
      <c r="I365" s="14" t="s">
        <v>30</v>
      </c>
      <c r="J365" s="20" t="s">
        <v>342</v>
      </c>
      <c r="K365" s="21">
        <v>25000000</v>
      </c>
      <c r="L365" s="21">
        <v>16119515</v>
      </c>
      <c r="M365" s="21">
        <v>0</v>
      </c>
      <c r="N365" s="16">
        <f t="shared" si="39"/>
        <v>16119515</v>
      </c>
      <c r="O365" s="21">
        <v>0</v>
      </c>
      <c r="P365" s="21">
        <v>3775915.35</v>
      </c>
      <c r="Q365" s="21">
        <v>404447.4</v>
      </c>
      <c r="R365" s="21">
        <v>11925056.550000001</v>
      </c>
      <c r="S365" s="21">
        <v>11506023.92</v>
      </c>
      <c r="T365" s="21">
        <v>14095.7</v>
      </c>
      <c r="U365" s="21">
        <v>14095.7</v>
      </c>
      <c r="V365" s="21">
        <v>0</v>
      </c>
      <c r="W365" s="17">
        <f t="shared" si="40"/>
        <v>14095.7</v>
      </c>
      <c r="X365" s="18">
        <f t="shared" si="35"/>
        <v>0.73979003400536558</v>
      </c>
      <c r="Y365" s="18">
        <f t="shared" si="36"/>
        <v>0.73979003400536558</v>
      </c>
      <c r="Z365" s="18">
        <f t="shared" si="37"/>
        <v>0.25933551660828508</v>
      </c>
      <c r="AA365" s="18">
        <f t="shared" si="38"/>
        <v>0.99912555061365071</v>
      </c>
    </row>
    <row r="366" spans="1:27" outlineLevel="2" x14ac:dyDescent="0.35">
      <c r="A366" s="14" t="s">
        <v>339</v>
      </c>
      <c r="B366" s="14" t="s">
        <v>29</v>
      </c>
      <c r="C366" s="14" t="s">
        <v>67</v>
      </c>
      <c r="D366" s="14" t="s">
        <v>93</v>
      </c>
      <c r="E366" s="14" t="s">
        <v>32</v>
      </c>
      <c r="F366" s="14" t="s">
        <v>33</v>
      </c>
      <c r="G366" s="14" t="s">
        <v>69</v>
      </c>
      <c r="H366" s="14" t="s">
        <v>35</v>
      </c>
      <c r="I366" s="14" t="s">
        <v>30</v>
      </c>
      <c r="J366" s="20" t="s">
        <v>94</v>
      </c>
      <c r="K366" s="21">
        <v>0</v>
      </c>
      <c r="L366" s="21">
        <v>7817901.8600000003</v>
      </c>
      <c r="M366" s="21">
        <v>0</v>
      </c>
      <c r="N366" s="16">
        <f t="shared" si="39"/>
        <v>7817901.8600000003</v>
      </c>
      <c r="O366" s="21">
        <v>0</v>
      </c>
      <c r="P366" s="21">
        <v>0</v>
      </c>
      <c r="Q366" s="21">
        <v>0</v>
      </c>
      <c r="R366" s="21">
        <v>0</v>
      </c>
      <c r="S366" s="21">
        <v>0</v>
      </c>
      <c r="T366" s="21">
        <v>7817901.8600000003</v>
      </c>
      <c r="U366" s="21">
        <v>7817901.8600000003</v>
      </c>
      <c r="V366" s="21">
        <v>0</v>
      </c>
      <c r="W366" s="17">
        <f t="shared" si="40"/>
        <v>7817901.8600000003</v>
      </c>
      <c r="X366" s="18">
        <f t="shared" si="35"/>
        <v>0</v>
      </c>
      <c r="Y366" s="18">
        <f t="shared" si="36"/>
        <v>0</v>
      </c>
      <c r="Z366" s="18">
        <f t="shared" si="37"/>
        <v>0</v>
      </c>
      <c r="AA366" s="18">
        <f t="shared" si="38"/>
        <v>0</v>
      </c>
    </row>
    <row r="367" spans="1:27" outlineLevel="2" x14ac:dyDescent="0.35">
      <c r="A367" s="14" t="s">
        <v>350</v>
      </c>
      <c r="B367" s="14" t="s">
        <v>29</v>
      </c>
      <c r="C367" s="14" t="s">
        <v>67</v>
      </c>
      <c r="D367" s="14" t="s">
        <v>209</v>
      </c>
      <c r="E367" s="14" t="s">
        <v>32</v>
      </c>
      <c r="F367" s="14" t="s">
        <v>33</v>
      </c>
      <c r="G367" s="14" t="s">
        <v>69</v>
      </c>
      <c r="H367" s="14" t="s">
        <v>351</v>
      </c>
      <c r="I367" s="14" t="s">
        <v>30</v>
      </c>
      <c r="J367" s="20" t="s">
        <v>352</v>
      </c>
      <c r="K367" s="21">
        <v>0</v>
      </c>
      <c r="L367" s="21">
        <v>14808000</v>
      </c>
      <c r="M367" s="21">
        <v>0</v>
      </c>
      <c r="N367" s="16">
        <f t="shared" si="39"/>
        <v>14808000</v>
      </c>
      <c r="O367" s="21">
        <v>0</v>
      </c>
      <c r="P367" s="21">
        <v>0</v>
      </c>
      <c r="Q367" s="21">
        <v>0</v>
      </c>
      <c r="R367" s="21">
        <v>2719137.91</v>
      </c>
      <c r="S367" s="21">
        <v>2719137.91</v>
      </c>
      <c r="T367" s="21">
        <v>12088862.09</v>
      </c>
      <c r="U367" s="21">
        <v>12088862.09</v>
      </c>
      <c r="V367" s="21">
        <v>12088862</v>
      </c>
      <c r="W367" s="17">
        <f t="shared" si="40"/>
        <v>12088862.09</v>
      </c>
      <c r="X367" s="18">
        <f t="shared" si="35"/>
        <v>0.18362627701242573</v>
      </c>
      <c r="Y367" s="18">
        <f t="shared" si="36"/>
        <v>0.18362627701242573</v>
      </c>
      <c r="Z367" s="18">
        <f t="shared" si="37"/>
        <v>0</v>
      </c>
      <c r="AA367" s="18">
        <f t="shared" si="38"/>
        <v>0.18362627701242573</v>
      </c>
    </row>
    <row r="368" spans="1:27" outlineLevel="2" x14ac:dyDescent="0.35">
      <c r="A368" s="14" t="s">
        <v>350</v>
      </c>
      <c r="B368" s="14" t="s">
        <v>29</v>
      </c>
      <c r="C368" s="14" t="s">
        <v>67</v>
      </c>
      <c r="D368" s="14" t="s">
        <v>79</v>
      </c>
      <c r="E368" s="14" t="s">
        <v>32</v>
      </c>
      <c r="F368" s="14" t="s">
        <v>33</v>
      </c>
      <c r="G368" s="14" t="s">
        <v>69</v>
      </c>
      <c r="H368" s="14" t="s">
        <v>351</v>
      </c>
      <c r="I368" s="14" t="s">
        <v>30</v>
      </c>
      <c r="J368" s="20" t="s">
        <v>80</v>
      </c>
      <c r="K368" s="21">
        <v>500000000</v>
      </c>
      <c r="L368" s="21">
        <v>450147000</v>
      </c>
      <c r="M368" s="21">
        <v>0</v>
      </c>
      <c r="N368" s="16">
        <f t="shared" si="39"/>
        <v>450147000</v>
      </c>
      <c r="O368" s="21">
        <v>0</v>
      </c>
      <c r="P368" s="21">
        <v>19719472.5</v>
      </c>
      <c r="Q368" s="21">
        <v>0</v>
      </c>
      <c r="R368" s="21">
        <v>59504536.810000002</v>
      </c>
      <c r="S368" s="21">
        <v>59504536.810000002</v>
      </c>
      <c r="T368" s="21">
        <v>370922990.69</v>
      </c>
      <c r="U368" s="21">
        <v>370922990.69</v>
      </c>
      <c r="V368" s="21">
        <v>370922990</v>
      </c>
      <c r="W368" s="17">
        <f t="shared" si="40"/>
        <v>370922990.69</v>
      </c>
      <c r="X368" s="18">
        <f t="shared" si="35"/>
        <v>0.13218912224228974</v>
      </c>
      <c r="Y368" s="18">
        <f t="shared" si="36"/>
        <v>0.13218912224228974</v>
      </c>
      <c r="Z368" s="18">
        <f t="shared" si="37"/>
        <v>4.3806739798332543E-2</v>
      </c>
      <c r="AA368" s="18">
        <f t="shared" si="38"/>
        <v>0.17599586204062229</v>
      </c>
    </row>
    <row r="369" spans="1:27" outlineLevel="2" x14ac:dyDescent="0.35">
      <c r="A369" s="14" t="s">
        <v>350</v>
      </c>
      <c r="B369" s="14" t="s">
        <v>29</v>
      </c>
      <c r="C369" s="14" t="s">
        <v>67</v>
      </c>
      <c r="D369" s="14" t="s">
        <v>81</v>
      </c>
      <c r="E369" s="14" t="s">
        <v>32</v>
      </c>
      <c r="F369" s="14" t="s">
        <v>33</v>
      </c>
      <c r="G369" s="14" t="s">
        <v>69</v>
      </c>
      <c r="H369" s="14" t="s">
        <v>351</v>
      </c>
      <c r="I369" s="14" t="s">
        <v>30</v>
      </c>
      <c r="J369" s="20" t="s">
        <v>82</v>
      </c>
      <c r="K369" s="21">
        <v>10000000</v>
      </c>
      <c r="L369" s="21">
        <v>10000000</v>
      </c>
      <c r="M369" s="21">
        <v>0</v>
      </c>
      <c r="N369" s="16">
        <f t="shared" si="39"/>
        <v>10000000</v>
      </c>
      <c r="O369" s="21">
        <v>0</v>
      </c>
      <c r="P369" s="21">
        <v>1747145.91</v>
      </c>
      <c r="Q369" s="21">
        <v>0</v>
      </c>
      <c r="R369" s="21">
        <v>7979154.0899999999</v>
      </c>
      <c r="S369" s="21">
        <v>7979154.0899999999</v>
      </c>
      <c r="T369" s="21">
        <v>273700</v>
      </c>
      <c r="U369" s="21">
        <v>273700</v>
      </c>
      <c r="V369" s="21">
        <v>0</v>
      </c>
      <c r="W369" s="17">
        <f t="shared" si="40"/>
        <v>273700</v>
      </c>
      <c r="X369" s="18">
        <f t="shared" si="35"/>
        <v>0.79791540900000002</v>
      </c>
      <c r="Y369" s="18">
        <f t="shared" si="36"/>
        <v>0.79791540900000002</v>
      </c>
      <c r="Z369" s="18">
        <f t="shared" si="37"/>
        <v>0.174714591</v>
      </c>
      <c r="AA369" s="18">
        <f t="shared" si="38"/>
        <v>0.97262999999999999</v>
      </c>
    </row>
    <row r="370" spans="1:27" outlineLevel="2" x14ac:dyDescent="0.35">
      <c r="A370" s="14" t="s">
        <v>350</v>
      </c>
      <c r="B370" s="14" t="s">
        <v>29</v>
      </c>
      <c r="C370" s="14" t="s">
        <v>67</v>
      </c>
      <c r="D370" s="14" t="s">
        <v>93</v>
      </c>
      <c r="E370" s="14" t="s">
        <v>32</v>
      </c>
      <c r="F370" s="14" t="s">
        <v>33</v>
      </c>
      <c r="G370" s="14" t="s">
        <v>69</v>
      </c>
      <c r="H370" s="14" t="s">
        <v>351</v>
      </c>
      <c r="I370" s="14" t="s">
        <v>30</v>
      </c>
      <c r="J370" s="20" t="s">
        <v>94</v>
      </c>
      <c r="K370" s="21">
        <v>0</v>
      </c>
      <c r="L370" s="21">
        <v>270596.88</v>
      </c>
      <c r="M370" s="21">
        <v>0</v>
      </c>
      <c r="N370" s="16">
        <f t="shared" si="39"/>
        <v>270596.88</v>
      </c>
      <c r="O370" s="21">
        <v>0</v>
      </c>
      <c r="P370" s="21">
        <v>0</v>
      </c>
      <c r="Q370" s="21">
        <v>0</v>
      </c>
      <c r="R370" s="21">
        <v>0</v>
      </c>
      <c r="S370" s="21">
        <v>0</v>
      </c>
      <c r="T370" s="21">
        <v>270596.88</v>
      </c>
      <c r="U370" s="21">
        <v>270596.88</v>
      </c>
      <c r="V370" s="21">
        <v>0</v>
      </c>
      <c r="W370" s="17">
        <f t="shared" si="40"/>
        <v>270596.88</v>
      </c>
      <c r="X370" s="18">
        <f t="shared" si="35"/>
        <v>0</v>
      </c>
      <c r="Y370" s="18">
        <f t="shared" si="36"/>
        <v>0</v>
      </c>
      <c r="Z370" s="18">
        <f t="shared" si="37"/>
        <v>0</v>
      </c>
      <c r="AA370" s="18">
        <f t="shared" si="38"/>
        <v>0</v>
      </c>
    </row>
    <row r="371" spans="1:27" outlineLevel="2" x14ac:dyDescent="0.35">
      <c r="A371" s="14" t="s">
        <v>379</v>
      </c>
      <c r="B371" s="14" t="s">
        <v>280</v>
      </c>
      <c r="C371" s="14" t="s">
        <v>67</v>
      </c>
      <c r="D371" s="14" t="s">
        <v>93</v>
      </c>
      <c r="E371" s="14" t="s">
        <v>32</v>
      </c>
      <c r="F371" s="14" t="s">
        <v>33</v>
      </c>
      <c r="G371" s="14" t="s">
        <v>69</v>
      </c>
      <c r="H371" s="14" t="s">
        <v>380</v>
      </c>
      <c r="I371" s="14" t="s">
        <v>30</v>
      </c>
      <c r="J371" s="20" t="s">
        <v>94</v>
      </c>
      <c r="K371" s="21">
        <v>0</v>
      </c>
      <c r="L371" s="21">
        <v>838602173.66999996</v>
      </c>
      <c r="M371" s="21">
        <v>0</v>
      </c>
      <c r="N371" s="16">
        <f t="shared" si="39"/>
        <v>838602173.66999996</v>
      </c>
      <c r="O371" s="21">
        <v>0</v>
      </c>
      <c r="P371" s="21">
        <v>0</v>
      </c>
      <c r="Q371" s="21">
        <v>0</v>
      </c>
      <c r="R371" s="21">
        <v>0</v>
      </c>
      <c r="S371" s="21">
        <v>0</v>
      </c>
      <c r="T371" s="21">
        <v>838602173.66999996</v>
      </c>
      <c r="U371" s="21">
        <v>838602173.66999996</v>
      </c>
      <c r="V371" s="21">
        <v>0</v>
      </c>
      <c r="W371" s="17">
        <f t="shared" si="40"/>
        <v>838602173.66999996</v>
      </c>
      <c r="X371" s="18">
        <f t="shared" si="35"/>
        <v>0</v>
      </c>
      <c r="Y371" s="18">
        <f t="shared" si="36"/>
        <v>0</v>
      </c>
      <c r="Z371" s="18">
        <f t="shared" si="37"/>
        <v>0</v>
      </c>
      <c r="AA371" s="18">
        <f t="shared" si="38"/>
        <v>0</v>
      </c>
    </row>
    <row r="372" spans="1:27" outlineLevel="2" x14ac:dyDescent="0.35">
      <c r="A372" s="14" t="s">
        <v>379</v>
      </c>
      <c r="B372" s="14" t="s">
        <v>281</v>
      </c>
      <c r="C372" s="14" t="s">
        <v>67</v>
      </c>
      <c r="D372" s="14" t="s">
        <v>93</v>
      </c>
      <c r="E372" s="14" t="s">
        <v>32</v>
      </c>
      <c r="F372" s="14" t="s">
        <v>33</v>
      </c>
      <c r="G372" s="14" t="s">
        <v>69</v>
      </c>
      <c r="H372" s="14" t="s">
        <v>394</v>
      </c>
      <c r="I372" s="14" t="s">
        <v>30</v>
      </c>
      <c r="J372" s="20" t="s">
        <v>94</v>
      </c>
      <c r="K372" s="21">
        <v>0</v>
      </c>
      <c r="L372" s="21">
        <v>425788293.97000003</v>
      </c>
      <c r="M372" s="21">
        <v>0</v>
      </c>
      <c r="N372" s="16">
        <f t="shared" si="39"/>
        <v>425788293.97000003</v>
      </c>
      <c r="O372" s="21">
        <v>0</v>
      </c>
      <c r="P372" s="21">
        <v>0</v>
      </c>
      <c r="Q372" s="21">
        <v>0</v>
      </c>
      <c r="R372" s="21">
        <v>0</v>
      </c>
      <c r="S372" s="21">
        <v>0</v>
      </c>
      <c r="T372" s="21">
        <v>425788293.97000003</v>
      </c>
      <c r="U372" s="21">
        <v>425788293.97000003</v>
      </c>
      <c r="V372" s="21">
        <v>0</v>
      </c>
      <c r="W372" s="17">
        <f t="shared" si="40"/>
        <v>425788293.97000003</v>
      </c>
      <c r="X372" s="18">
        <f t="shared" si="35"/>
        <v>0</v>
      </c>
      <c r="Y372" s="18">
        <f t="shared" si="36"/>
        <v>0</v>
      </c>
      <c r="Z372" s="18">
        <f t="shared" si="37"/>
        <v>0</v>
      </c>
      <c r="AA372" s="18">
        <f t="shared" si="38"/>
        <v>0</v>
      </c>
    </row>
    <row r="373" spans="1:27" outlineLevel="2" x14ac:dyDescent="0.35">
      <c r="A373" s="14" t="s">
        <v>379</v>
      </c>
      <c r="B373" s="14" t="s">
        <v>313</v>
      </c>
      <c r="C373" s="14" t="s">
        <v>67</v>
      </c>
      <c r="D373" s="14" t="s">
        <v>93</v>
      </c>
      <c r="E373" s="14" t="s">
        <v>32</v>
      </c>
      <c r="F373" s="14" t="s">
        <v>33</v>
      </c>
      <c r="G373" s="14" t="s">
        <v>69</v>
      </c>
      <c r="H373" s="14" t="s">
        <v>435</v>
      </c>
      <c r="I373" s="14" t="s">
        <v>30</v>
      </c>
      <c r="J373" s="20" t="s">
        <v>94</v>
      </c>
      <c r="K373" s="21">
        <v>0</v>
      </c>
      <c r="L373" s="21">
        <v>264714059.38999999</v>
      </c>
      <c r="M373" s="21">
        <v>0</v>
      </c>
      <c r="N373" s="16">
        <f t="shared" si="39"/>
        <v>264714059.38999999</v>
      </c>
      <c r="O373" s="21">
        <v>0</v>
      </c>
      <c r="P373" s="21">
        <v>0</v>
      </c>
      <c r="Q373" s="21">
        <v>0</v>
      </c>
      <c r="R373" s="21">
        <v>0</v>
      </c>
      <c r="S373" s="21">
        <v>0</v>
      </c>
      <c r="T373" s="21">
        <v>264714059.38999999</v>
      </c>
      <c r="U373" s="21">
        <v>264714059.38999999</v>
      </c>
      <c r="V373" s="21">
        <v>0</v>
      </c>
      <c r="W373" s="17">
        <f t="shared" si="40"/>
        <v>264714059.38999999</v>
      </c>
      <c r="X373" s="18">
        <f t="shared" si="35"/>
        <v>0</v>
      </c>
      <c r="Y373" s="18">
        <f t="shared" si="36"/>
        <v>0</v>
      </c>
      <c r="Z373" s="18">
        <f t="shared" si="37"/>
        <v>0</v>
      </c>
      <c r="AA373" s="18">
        <f t="shared" si="38"/>
        <v>0</v>
      </c>
    </row>
    <row r="374" spans="1:27" outlineLevel="2" x14ac:dyDescent="0.35">
      <c r="A374" s="14" t="s">
        <v>379</v>
      </c>
      <c r="B374" s="14" t="s">
        <v>454</v>
      </c>
      <c r="C374" s="14" t="s">
        <v>67</v>
      </c>
      <c r="D374" s="14" t="s">
        <v>79</v>
      </c>
      <c r="E374" s="14" t="s">
        <v>32</v>
      </c>
      <c r="F374" s="14" t="s">
        <v>33</v>
      </c>
      <c r="G374" s="14" t="s">
        <v>69</v>
      </c>
      <c r="H374" s="14" t="s">
        <v>35</v>
      </c>
      <c r="I374" s="14" t="s">
        <v>30</v>
      </c>
      <c r="J374" s="20" t="s">
        <v>456</v>
      </c>
      <c r="K374" s="21">
        <v>0</v>
      </c>
      <c r="L374" s="21">
        <v>16185457</v>
      </c>
      <c r="M374" s="21">
        <v>0</v>
      </c>
      <c r="N374" s="16">
        <f t="shared" si="39"/>
        <v>16185457</v>
      </c>
      <c r="O374" s="21">
        <v>0</v>
      </c>
      <c r="P374" s="21">
        <v>3658753</v>
      </c>
      <c r="Q374" s="21">
        <v>0</v>
      </c>
      <c r="R374" s="21">
        <v>1082180</v>
      </c>
      <c r="S374" s="21">
        <v>1082180</v>
      </c>
      <c r="T374" s="21">
        <v>3984094</v>
      </c>
      <c r="U374" s="21">
        <v>11444524</v>
      </c>
      <c r="V374" s="21">
        <v>3821184</v>
      </c>
      <c r="W374" s="17">
        <f t="shared" si="40"/>
        <v>11444524</v>
      </c>
      <c r="X374" s="18">
        <f t="shared" si="35"/>
        <v>6.6861256991384302E-2</v>
      </c>
      <c r="Y374" s="18">
        <f t="shared" si="36"/>
        <v>6.6861256991384302E-2</v>
      </c>
      <c r="Z374" s="18">
        <f t="shared" si="37"/>
        <v>0.22605188101886775</v>
      </c>
      <c r="AA374" s="18">
        <f t="shared" si="38"/>
        <v>0.29291313801025204</v>
      </c>
    </row>
    <row r="375" spans="1:27" outlineLevel="2" x14ac:dyDescent="0.35">
      <c r="A375" s="14" t="s">
        <v>379</v>
      </c>
      <c r="B375" s="14" t="s">
        <v>454</v>
      </c>
      <c r="C375" s="14" t="s">
        <v>67</v>
      </c>
      <c r="D375" s="14" t="s">
        <v>81</v>
      </c>
      <c r="E375" s="14" t="s">
        <v>32</v>
      </c>
      <c r="F375" s="14" t="s">
        <v>33</v>
      </c>
      <c r="G375" s="14" t="s">
        <v>69</v>
      </c>
      <c r="H375" s="14" t="s">
        <v>455</v>
      </c>
      <c r="I375" s="14" t="s">
        <v>30</v>
      </c>
      <c r="J375" s="20" t="s">
        <v>457</v>
      </c>
      <c r="K375" s="21">
        <v>44315050</v>
      </c>
      <c r="L375" s="21">
        <v>28129593</v>
      </c>
      <c r="M375" s="21">
        <v>0</v>
      </c>
      <c r="N375" s="16">
        <f t="shared" si="39"/>
        <v>28129593</v>
      </c>
      <c r="O375" s="21">
        <v>0</v>
      </c>
      <c r="P375" s="21">
        <v>4437458</v>
      </c>
      <c r="Q375" s="21">
        <v>0</v>
      </c>
      <c r="R375" s="21">
        <v>14788610</v>
      </c>
      <c r="S375" s="21">
        <v>14788610</v>
      </c>
      <c r="T375" s="21">
        <v>1576835</v>
      </c>
      <c r="U375" s="21">
        <v>8903525</v>
      </c>
      <c r="V375" s="21">
        <v>0</v>
      </c>
      <c r="W375" s="17">
        <f t="shared" si="40"/>
        <v>8903525</v>
      </c>
      <c r="X375" s="18">
        <f t="shared" si="35"/>
        <v>0.52573138900374417</v>
      </c>
      <c r="Y375" s="18">
        <f t="shared" si="36"/>
        <v>0.52573138900374417</v>
      </c>
      <c r="Z375" s="18">
        <f t="shared" si="37"/>
        <v>0.15775052273241208</v>
      </c>
      <c r="AA375" s="18">
        <f t="shared" si="38"/>
        <v>0.68348191173615624</v>
      </c>
    </row>
    <row r="376" spans="1:27" outlineLevel="2" x14ac:dyDescent="0.35">
      <c r="A376" s="14" t="s">
        <v>379</v>
      </c>
      <c r="B376" s="14" t="s">
        <v>454</v>
      </c>
      <c r="C376" s="14" t="s">
        <v>67</v>
      </c>
      <c r="D376" s="14" t="s">
        <v>93</v>
      </c>
      <c r="E376" s="14" t="s">
        <v>32</v>
      </c>
      <c r="F376" s="14" t="s">
        <v>33</v>
      </c>
      <c r="G376" s="14" t="s">
        <v>69</v>
      </c>
      <c r="H376" s="14" t="s">
        <v>455</v>
      </c>
      <c r="I376" s="14" t="s">
        <v>30</v>
      </c>
      <c r="J376" s="20" t="s">
        <v>94</v>
      </c>
      <c r="K376" s="21">
        <v>0</v>
      </c>
      <c r="L376" s="21">
        <v>198545551.55000001</v>
      </c>
      <c r="M376" s="21">
        <v>0</v>
      </c>
      <c r="N376" s="16">
        <f t="shared" si="39"/>
        <v>198545551.55000001</v>
      </c>
      <c r="O376" s="21">
        <v>0</v>
      </c>
      <c r="P376" s="21">
        <v>0</v>
      </c>
      <c r="Q376" s="21">
        <v>0</v>
      </c>
      <c r="R376" s="21">
        <v>0</v>
      </c>
      <c r="S376" s="21">
        <v>0</v>
      </c>
      <c r="T376" s="21">
        <v>198545551.55000001</v>
      </c>
      <c r="U376" s="21">
        <v>198545551.55000001</v>
      </c>
      <c r="V376" s="21">
        <v>0</v>
      </c>
      <c r="W376" s="17">
        <f t="shared" si="40"/>
        <v>198545551.55000001</v>
      </c>
      <c r="X376" s="18">
        <f t="shared" si="35"/>
        <v>0</v>
      </c>
      <c r="Y376" s="18">
        <f t="shared" si="36"/>
        <v>0</v>
      </c>
      <c r="Z376" s="18">
        <f t="shared" si="37"/>
        <v>0</v>
      </c>
      <c r="AA376" s="18">
        <f t="shared" si="38"/>
        <v>0</v>
      </c>
    </row>
    <row r="377" spans="1:27" outlineLevel="2" x14ac:dyDescent="0.35">
      <c r="A377" s="14" t="s">
        <v>379</v>
      </c>
      <c r="B377" s="14" t="s">
        <v>467</v>
      </c>
      <c r="C377" s="14" t="s">
        <v>67</v>
      </c>
      <c r="D377" s="14" t="s">
        <v>93</v>
      </c>
      <c r="E377" s="14" t="s">
        <v>32</v>
      </c>
      <c r="F377" s="14" t="s">
        <v>33</v>
      </c>
      <c r="G377" s="14" t="s">
        <v>69</v>
      </c>
      <c r="H377" s="14" t="s">
        <v>455</v>
      </c>
      <c r="I377" s="14" t="s">
        <v>30</v>
      </c>
      <c r="J377" s="20" t="s">
        <v>94</v>
      </c>
      <c r="K377" s="21">
        <v>0</v>
      </c>
      <c r="L377" s="21">
        <v>124425234.84999999</v>
      </c>
      <c r="M377" s="21">
        <v>0</v>
      </c>
      <c r="N377" s="16">
        <f t="shared" si="39"/>
        <v>124425234.84999999</v>
      </c>
      <c r="O377" s="21">
        <v>0</v>
      </c>
      <c r="P377" s="21">
        <v>0</v>
      </c>
      <c r="Q377" s="21">
        <v>0</v>
      </c>
      <c r="R377" s="21">
        <v>0</v>
      </c>
      <c r="S377" s="21">
        <v>0</v>
      </c>
      <c r="T377" s="21">
        <v>124425234.84999999</v>
      </c>
      <c r="U377" s="21">
        <v>124425234.84999999</v>
      </c>
      <c r="V377" s="21">
        <v>0</v>
      </c>
      <c r="W377" s="17">
        <f t="shared" si="40"/>
        <v>124425234.84999999</v>
      </c>
      <c r="X377" s="18">
        <f t="shared" si="35"/>
        <v>0</v>
      </c>
      <c r="Y377" s="18">
        <f t="shared" si="36"/>
        <v>0</v>
      </c>
      <c r="Z377" s="18">
        <f t="shared" si="37"/>
        <v>0</v>
      </c>
      <c r="AA377" s="18">
        <f t="shared" si="38"/>
        <v>0</v>
      </c>
    </row>
    <row r="378" spans="1:27" outlineLevel="1" x14ac:dyDescent="0.35">
      <c r="A378" s="43"/>
      <c r="B378" s="44"/>
      <c r="C378" s="44" t="s">
        <v>492</v>
      </c>
      <c r="D378" s="44"/>
      <c r="E378" s="44"/>
      <c r="F378" s="44"/>
      <c r="G378" s="44"/>
      <c r="H378" s="44"/>
      <c r="I378" s="44"/>
      <c r="J378" s="45"/>
      <c r="K378" s="46">
        <f t="shared" ref="K378:W378" si="41">SUBTOTAL(9,K263:K377)</f>
        <v>39384498413</v>
      </c>
      <c r="L378" s="46">
        <f t="shared" si="41"/>
        <v>41723290991.639999</v>
      </c>
      <c r="M378" s="46">
        <f t="shared" si="41"/>
        <v>0</v>
      </c>
      <c r="N378" s="47">
        <f t="shared" si="41"/>
        <v>41723290991.639999</v>
      </c>
      <c r="O378" s="46">
        <f t="shared" si="41"/>
        <v>-962028301.52999997</v>
      </c>
      <c r="P378" s="46">
        <f t="shared" si="41"/>
        <v>10204995429.440001</v>
      </c>
      <c r="Q378" s="46">
        <f t="shared" si="41"/>
        <v>1439042225.5999999</v>
      </c>
      <c r="R378" s="46">
        <f t="shared" si="41"/>
        <v>24100497221.360001</v>
      </c>
      <c r="S378" s="46">
        <f t="shared" si="41"/>
        <v>23941294425.300003</v>
      </c>
      <c r="T378" s="46">
        <f t="shared" si="41"/>
        <v>6923497296.7699995</v>
      </c>
      <c r="U378" s="46">
        <f t="shared" si="41"/>
        <v>6940784416.7699995</v>
      </c>
      <c r="V378" s="46">
        <f t="shared" si="41"/>
        <v>2885935696.4900002</v>
      </c>
      <c r="W378" s="48">
        <f t="shared" si="41"/>
        <v>6940784416.7699995</v>
      </c>
      <c r="X378" s="49">
        <f t="shared" si="35"/>
        <v>0.5776269476487117</v>
      </c>
      <c r="Y378" s="49">
        <f t="shared" si="36"/>
        <v>0.5776269476487117</v>
      </c>
      <c r="Z378" s="49">
        <f t="shared" si="37"/>
        <v>0.25602029704824408</v>
      </c>
      <c r="AA378" s="49">
        <f t="shared" si="38"/>
        <v>0.83364724469695584</v>
      </c>
    </row>
    <row r="379" spans="1:27" outlineLevel="2" x14ac:dyDescent="0.35">
      <c r="A379" s="14" t="s">
        <v>28</v>
      </c>
      <c r="B379" s="14" t="s">
        <v>29</v>
      </c>
      <c r="C379" s="14" t="s">
        <v>95</v>
      </c>
      <c r="D379" s="14" t="s">
        <v>96</v>
      </c>
      <c r="E379" s="14" t="s">
        <v>32</v>
      </c>
      <c r="F379" s="14" t="s">
        <v>33</v>
      </c>
      <c r="G379" s="14" t="s">
        <v>69</v>
      </c>
      <c r="H379" s="14" t="s">
        <v>35</v>
      </c>
      <c r="I379" s="14" t="s">
        <v>30</v>
      </c>
      <c r="J379" s="15" t="s">
        <v>97</v>
      </c>
      <c r="K379" s="16">
        <v>3139517</v>
      </c>
      <c r="L379" s="16">
        <v>3139517</v>
      </c>
      <c r="M379" s="16">
        <v>0</v>
      </c>
      <c r="N379" s="16">
        <f t="shared" ref="N379:N410" si="42">+L379</f>
        <v>3139517</v>
      </c>
      <c r="O379" s="16">
        <v>0</v>
      </c>
      <c r="P379" s="16">
        <v>0</v>
      </c>
      <c r="Q379" s="16">
        <v>0</v>
      </c>
      <c r="R379" s="16">
        <v>0</v>
      </c>
      <c r="S379" s="16">
        <v>0</v>
      </c>
      <c r="T379" s="16">
        <v>3139517</v>
      </c>
      <c r="U379" s="16">
        <v>3139517</v>
      </c>
      <c r="V379" s="16">
        <v>3139517</v>
      </c>
      <c r="W379" s="17">
        <f t="shared" ref="W379:W410" si="43">+U379</f>
        <v>3139517</v>
      </c>
      <c r="X379" s="18">
        <f t="shared" si="35"/>
        <v>0</v>
      </c>
      <c r="Y379" s="18">
        <f t="shared" si="36"/>
        <v>0</v>
      </c>
      <c r="Z379" s="18">
        <f t="shared" si="37"/>
        <v>0</v>
      </c>
      <c r="AA379" s="18">
        <f t="shared" si="38"/>
        <v>0</v>
      </c>
    </row>
    <row r="380" spans="1:27" ht="29" outlineLevel="2" x14ac:dyDescent="0.35">
      <c r="A380" s="14" t="s">
        <v>28</v>
      </c>
      <c r="B380" s="14" t="s">
        <v>29</v>
      </c>
      <c r="C380" s="14" t="s">
        <v>95</v>
      </c>
      <c r="D380" s="14" t="s">
        <v>98</v>
      </c>
      <c r="E380" s="14" t="s">
        <v>32</v>
      </c>
      <c r="F380" s="14" t="s">
        <v>33</v>
      </c>
      <c r="G380" s="14" t="s">
        <v>69</v>
      </c>
      <c r="H380" s="14" t="s">
        <v>35</v>
      </c>
      <c r="I380" s="14" t="s">
        <v>30</v>
      </c>
      <c r="J380" s="15" t="s">
        <v>99</v>
      </c>
      <c r="K380" s="16">
        <v>2470645</v>
      </c>
      <c r="L380" s="16">
        <v>2470645</v>
      </c>
      <c r="M380" s="16">
        <v>0</v>
      </c>
      <c r="N380" s="16">
        <f t="shared" si="42"/>
        <v>2470645</v>
      </c>
      <c r="O380" s="16">
        <v>0</v>
      </c>
      <c r="P380" s="16">
        <v>0</v>
      </c>
      <c r="Q380" s="16">
        <v>0</v>
      </c>
      <c r="R380" s="16">
        <v>1950188.69</v>
      </c>
      <c r="S380" s="16">
        <v>1950188.69</v>
      </c>
      <c r="T380" s="16">
        <v>520456.31</v>
      </c>
      <c r="U380" s="16">
        <v>520456.31</v>
      </c>
      <c r="V380" s="16">
        <v>520456.31</v>
      </c>
      <c r="W380" s="17">
        <f t="shared" si="43"/>
        <v>520456.31</v>
      </c>
      <c r="X380" s="18">
        <f t="shared" si="35"/>
        <v>0.78934395269251545</v>
      </c>
      <c r="Y380" s="18">
        <f t="shared" si="36"/>
        <v>0.78934395269251545</v>
      </c>
      <c r="Z380" s="18">
        <f t="shared" si="37"/>
        <v>0</v>
      </c>
      <c r="AA380" s="18">
        <f t="shared" si="38"/>
        <v>0.78934395269251545</v>
      </c>
    </row>
    <row r="381" spans="1:27" outlineLevel="2" x14ac:dyDescent="0.35">
      <c r="A381" s="14" t="s">
        <v>28</v>
      </c>
      <c r="B381" s="14" t="s">
        <v>29</v>
      </c>
      <c r="C381" s="14" t="s">
        <v>95</v>
      </c>
      <c r="D381" s="14" t="s">
        <v>100</v>
      </c>
      <c r="E381" s="14" t="s">
        <v>32</v>
      </c>
      <c r="F381" s="14" t="s">
        <v>33</v>
      </c>
      <c r="G381" s="14" t="s">
        <v>69</v>
      </c>
      <c r="H381" s="14" t="s">
        <v>35</v>
      </c>
      <c r="I381" s="14" t="s">
        <v>30</v>
      </c>
      <c r="J381" s="15" t="s">
        <v>101</v>
      </c>
      <c r="K381" s="16">
        <v>5073687</v>
      </c>
      <c r="L381" s="16">
        <v>5073687</v>
      </c>
      <c r="M381" s="16">
        <v>0</v>
      </c>
      <c r="N381" s="16">
        <f t="shared" si="42"/>
        <v>5073687</v>
      </c>
      <c r="O381" s="16">
        <v>0</v>
      </c>
      <c r="P381" s="16">
        <v>0</v>
      </c>
      <c r="Q381" s="16">
        <v>0</v>
      </c>
      <c r="R381" s="16">
        <v>5061979.8</v>
      </c>
      <c r="S381" s="16">
        <v>5061979.8</v>
      </c>
      <c r="T381" s="16">
        <v>11707.2</v>
      </c>
      <c r="U381" s="16">
        <v>11707.2</v>
      </c>
      <c r="V381" s="16">
        <v>11707.2</v>
      </c>
      <c r="W381" s="17">
        <f t="shared" si="43"/>
        <v>11707.2</v>
      </c>
      <c r="X381" s="18">
        <f t="shared" si="35"/>
        <v>0.99769256558396291</v>
      </c>
      <c r="Y381" s="18">
        <f t="shared" si="36"/>
        <v>0.99769256558396291</v>
      </c>
      <c r="Z381" s="18">
        <f t="shared" si="37"/>
        <v>0</v>
      </c>
      <c r="AA381" s="18">
        <f t="shared" si="38"/>
        <v>0.99769256558396291</v>
      </c>
    </row>
    <row r="382" spans="1:27" outlineLevel="2" x14ac:dyDescent="0.35">
      <c r="A382" s="14" t="s">
        <v>186</v>
      </c>
      <c r="B382" s="14" t="s">
        <v>29</v>
      </c>
      <c r="C382" s="14" t="s">
        <v>95</v>
      </c>
      <c r="D382" s="14" t="s">
        <v>235</v>
      </c>
      <c r="E382" s="14" t="s">
        <v>32</v>
      </c>
      <c r="F382" s="14" t="s">
        <v>33</v>
      </c>
      <c r="G382" s="14" t="s">
        <v>69</v>
      </c>
      <c r="H382" s="14" t="s">
        <v>35</v>
      </c>
      <c r="I382" s="14" t="s">
        <v>30</v>
      </c>
      <c r="J382" s="20" t="s">
        <v>236</v>
      </c>
      <c r="K382" s="21">
        <v>183614047</v>
      </c>
      <c r="L382" s="21">
        <v>184136107</v>
      </c>
      <c r="M382" s="21">
        <v>0</v>
      </c>
      <c r="N382" s="16">
        <f t="shared" si="42"/>
        <v>184136107</v>
      </c>
      <c r="O382" s="21">
        <v>0</v>
      </c>
      <c r="P382" s="21">
        <v>25349668.460000001</v>
      </c>
      <c r="Q382" s="21">
        <v>0</v>
      </c>
      <c r="R382" s="21">
        <v>158781466.53999999</v>
      </c>
      <c r="S382" s="21">
        <v>158781466.53999999</v>
      </c>
      <c r="T382" s="21">
        <v>4972</v>
      </c>
      <c r="U382" s="21">
        <v>4972</v>
      </c>
      <c r="V382" s="21">
        <v>0</v>
      </c>
      <c r="W382" s="17">
        <f t="shared" si="43"/>
        <v>4972</v>
      </c>
      <c r="X382" s="18">
        <f t="shared" si="35"/>
        <v>0.86230489569327107</v>
      </c>
      <c r="Y382" s="18">
        <f t="shared" si="36"/>
        <v>0.86230489569327107</v>
      </c>
      <c r="Z382" s="18">
        <f t="shared" si="37"/>
        <v>0.13766810254112738</v>
      </c>
      <c r="AA382" s="18">
        <f t="shared" si="38"/>
        <v>0.99997299823439845</v>
      </c>
    </row>
    <row r="383" spans="1:27" outlineLevel="2" x14ac:dyDescent="0.35">
      <c r="A383" s="14" t="s">
        <v>186</v>
      </c>
      <c r="B383" s="14" t="s">
        <v>29</v>
      </c>
      <c r="C383" s="14" t="s">
        <v>95</v>
      </c>
      <c r="D383" s="14" t="s">
        <v>237</v>
      </c>
      <c r="E383" s="14" t="s">
        <v>32</v>
      </c>
      <c r="F383" s="14" t="s">
        <v>33</v>
      </c>
      <c r="G383" s="14" t="s">
        <v>69</v>
      </c>
      <c r="H383" s="14" t="s">
        <v>35</v>
      </c>
      <c r="I383" s="14" t="s">
        <v>30</v>
      </c>
      <c r="J383" s="20" t="s">
        <v>238</v>
      </c>
      <c r="K383" s="21">
        <v>300000</v>
      </c>
      <c r="L383" s="21">
        <v>12032066</v>
      </c>
      <c r="M383" s="21">
        <v>0</v>
      </c>
      <c r="N383" s="16">
        <f t="shared" si="42"/>
        <v>12032066</v>
      </c>
      <c r="O383" s="21">
        <v>0</v>
      </c>
      <c r="P383" s="21">
        <v>8998303</v>
      </c>
      <c r="Q383" s="21">
        <v>125712.5</v>
      </c>
      <c r="R383" s="21">
        <v>930244.25</v>
      </c>
      <c r="S383" s="21">
        <v>930244.25</v>
      </c>
      <c r="T383" s="21">
        <v>1977806.25</v>
      </c>
      <c r="U383" s="21">
        <v>1977806.25</v>
      </c>
      <c r="V383" s="21">
        <v>0</v>
      </c>
      <c r="W383" s="17">
        <f t="shared" si="43"/>
        <v>1977806.25</v>
      </c>
      <c r="X383" s="18">
        <f t="shared" si="35"/>
        <v>7.7313758917213385E-2</v>
      </c>
      <c r="Y383" s="18">
        <f t="shared" si="36"/>
        <v>7.7313758917213385E-2</v>
      </c>
      <c r="Z383" s="18">
        <f t="shared" si="37"/>
        <v>0.75830829884078099</v>
      </c>
      <c r="AA383" s="18">
        <f t="shared" si="38"/>
        <v>0.83562205775799436</v>
      </c>
    </row>
    <row r="384" spans="1:27" outlineLevel="2" x14ac:dyDescent="0.35">
      <c r="A384" s="14" t="s">
        <v>186</v>
      </c>
      <c r="B384" s="14" t="s">
        <v>29</v>
      </c>
      <c r="C384" s="14" t="s">
        <v>95</v>
      </c>
      <c r="D384" s="14" t="s">
        <v>239</v>
      </c>
      <c r="E384" s="14" t="s">
        <v>32</v>
      </c>
      <c r="F384" s="14" t="s">
        <v>33</v>
      </c>
      <c r="G384" s="14" t="s">
        <v>69</v>
      </c>
      <c r="H384" s="14" t="s">
        <v>35</v>
      </c>
      <c r="I384" s="14" t="s">
        <v>30</v>
      </c>
      <c r="J384" s="20" t="s">
        <v>240</v>
      </c>
      <c r="K384" s="21">
        <v>50000</v>
      </c>
      <c r="L384" s="21">
        <v>50000</v>
      </c>
      <c r="M384" s="21">
        <v>0</v>
      </c>
      <c r="N384" s="16">
        <f t="shared" si="42"/>
        <v>50000</v>
      </c>
      <c r="O384" s="21">
        <v>0</v>
      </c>
      <c r="P384" s="21">
        <v>0</v>
      </c>
      <c r="Q384" s="21">
        <v>0</v>
      </c>
      <c r="R384" s="21">
        <v>0</v>
      </c>
      <c r="S384" s="21">
        <v>0</v>
      </c>
      <c r="T384" s="21">
        <v>50000</v>
      </c>
      <c r="U384" s="21">
        <v>50000</v>
      </c>
      <c r="V384" s="21">
        <v>0</v>
      </c>
      <c r="W384" s="17">
        <f t="shared" si="43"/>
        <v>50000</v>
      </c>
      <c r="X384" s="18">
        <f t="shared" si="35"/>
        <v>0</v>
      </c>
      <c r="Y384" s="18">
        <f t="shared" si="36"/>
        <v>0</v>
      </c>
      <c r="Z384" s="18">
        <f t="shared" si="37"/>
        <v>0</v>
      </c>
      <c r="AA384" s="18">
        <f t="shared" si="38"/>
        <v>0</v>
      </c>
    </row>
    <row r="385" spans="1:27" outlineLevel="2" x14ac:dyDescent="0.35">
      <c r="A385" s="14" t="s">
        <v>186</v>
      </c>
      <c r="B385" s="14" t="s">
        <v>29</v>
      </c>
      <c r="C385" s="14" t="s">
        <v>95</v>
      </c>
      <c r="D385" s="14" t="s">
        <v>241</v>
      </c>
      <c r="E385" s="14" t="s">
        <v>32</v>
      </c>
      <c r="F385" s="14" t="s">
        <v>33</v>
      </c>
      <c r="G385" s="14" t="s">
        <v>69</v>
      </c>
      <c r="H385" s="14" t="s">
        <v>35</v>
      </c>
      <c r="I385" s="14" t="s">
        <v>30</v>
      </c>
      <c r="J385" s="20" t="s">
        <v>242</v>
      </c>
      <c r="K385" s="21">
        <v>555860</v>
      </c>
      <c r="L385" s="21">
        <v>555860</v>
      </c>
      <c r="M385" s="21">
        <v>0</v>
      </c>
      <c r="N385" s="16">
        <f t="shared" si="42"/>
        <v>555860</v>
      </c>
      <c r="O385" s="21">
        <v>0</v>
      </c>
      <c r="P385" s="21">
        <v>0</v>
      </c>
      <c r="Q385" s="21">
        <v>0</v>
      </c>
      <c r="R385" s="21">
        <v>0</v>
      </c>
      <c r="S385" s="21">
        <v>0</v>
      </c>
      <c r="T385" s="21">
        <v>555860</v>
      </c>
      <c r="U385" s="21">
        <v>555860</v>
      </c>
      <c r="V385" s="21">
        <v>0</v>
      </c>
      <c r="W385" s="17">
        <f t="shared" si="43"/>
        <v>555860</v>
      </c>
      <c r="X385" s="18">
        <f t="shared" si="35"/>
        <v>0</v>
      </c>
      <c r="Y385" s="18">
        <f t="shared" si="36"/>
        <v>0</v>
      </c>
      <c r="Z385" s="18">
        <f t="shared" si="37"/>
        <v>0</v>
      </c>
      <c r="AA385" s="18">
        <f t="shared" si="38"/>
        <v>0</v>
      </c>
    </row>
    <row r="386" spans="1:27" outlineLevel="2" x14ac:dyDescent="0.35">
      <c r="A386" s="14" t="s">
        <v>186</v>
      </c>
      <c r="B386" s="14" t="s">
        <v>29</v>
      </c>
      <c r="C386" s="14" t="s">
        <v>95</v>
      </c>
      <c r="D386" s="14" t="s">
        <v>98</v>
      </c>
      <c r="E386" s="14" t="s">
        <v>32</v>
      </c>
      <c r="F386" s="14" t="s">
        <v>33</v>
      </c>
      <c r="G386" s="14" t="s">
        <v>69</v>
      </c>
      <c r="H386" s="14" t="s">
        <v>35</v>
      </c>
      <c r="I386" s="14" t="s">
        <v>30</v>
      </c>
      <c r="J386" s="20" t="s">
        <v>99</v>
      </c>
      <c r="K386" s="21">
        <v>2920490</v>
      </c>
      <c r="L386" s="21">
        <v>2653410</v>
      </c>
      <c r="M386" s="21">
        <v>0</v>
      </c>
      <c r="N386" s="16">
        <f t="shared" si="42"/>
        <v>2653410</v>
      </c>
      <c r="O386" s="21">
        <v>0</v>
      </c>
      <c r="P386" s="21">
        <v>493245</v>
      </c>
      <c r="Q386" s="21">
        <v>0</v>
      </c>
      <c r="R386" s="21">
        <v>2159995</v>
      </c>
      <c r="S386" s="21">
        <v>2159995</v>
      </c>
      <c r="T386" s="21">
        <v>170</v>
      </c>
      <c r="U386" s="21">
        <v>170</v>
      </c>
      <c r="V386" s="21">
        <v>0</v>
      </c>
      <c r="W386" s="17">
        <f t="shared" si="43"/>
        <v>170</v>
      </c>
      <c r="X386" s="18">
        <f t="shared" si="35"/>
        <v>0.81404494593749177</v>
      </c>
      <c r="Y386" s="18">
        <f t="shared" si="36"/>
        <v>0.81404494593749177</v>
      </c>
      <c r="Z386" s="18">
        <f t="shared" si="37"/>
        <v>0.18589098556197498</v>
      </c>
      <c r="AA386" s="18">
        <f t="shared" si="38"/>
        <v>0.99993593149946669</v>
      </c>
    </row>
    <row r="387" spans="1:27" outlineLevel="2" x14ac:dyDescent="0.35">
      <c r="A387" s="14" t="s">
        <v>186</v>
      </c>
      <c r="B387" s="14" t="s">
        <v>29</v>
      </c>
      <c r="C387" s="14" t="s">
        <v>95</v>
      </c>
      <c r="D387" s="14" t="s">
        <v>243</v>
      </c>
      <c r="E387" s="14" t="s">
        <v>32</v>
      </c>
      <c r="F387" s="14" t="s">
        <v>33</v>
      </c>
      <c r="G387" s="14" t="s">
        <v>69</v>
      </c>
      <c r="H387" s="14" t="s">
        <v>35</v>
      </c>
      <c r="I387" s="14" t="s">
        <v>30</v>
      </c>
      <c r="J387" s="20" t="s">
        <v>244</v>
      </c>
      <c r="K387" s="21">
        <v>100000</v>
      </c>
      <c r="L387" s="21">
        <v>1580639</v>
      </c>
      <c r="M387" s="21">
        <v>0</v>
      </c>
      <c r="N387" s="16">
        <f t="shared" si="42"/>
        <v>1580639</v>
      </c>
      <c r="O387" s="21">
        <v>0</v>
      </c>
      <c r="P387" s="21">
        <v>628845</v>
      </c>
      <c r="Q387" s="21">
        <v>0</v>
      </c>
      <c r="R387" s="21">
        <v>833940</v>
      </c>
      <c r="S387" s="21">
        <v>833940</v>
      </c>
      <c r="T387" s="21">
        <v>117854</v>
      </c>
      <c r="U387" s="21">
        <v>117854</v>
      </c>
      <c r="V387" s="21">
        <v>0</v>
      </c>
      <c r="W387" s="17">
        <f t="shared" si="43"/>
        <v>117854</v>
      </c>
      <c r="X387" s="18">
        <f t="shared" si="35"/>
        <v>0.52759675042814957</v>
      </c>
      <c r="Y387" s="18">
        <f t="shared" si="36"/>
        <v>0.52759675042814957</v>
      </c>
      <c r="Z387" s="18">
        <f t="shared" si="37"/>
        <v>0.39784226505862502</v>
      </c>
      <c r="AA387" s="18">
        <f t="shared" si="38"/>
        <v>0.92543901548677465</v>
      </c>
    </row>
    <row r="388" spans="1:27" outlineLevel="2" x14ac:dyDescent="0.35">
      <c r="A388" s="14" t="s">
        <v>186</v>
      </c>
      <c r="B388" s="14" t="s">
        <v>29</v>
      </c>
      <c r="C388" s="14" t="s">
        <v>95</v>
      </c>
      <c r="D388" s="14" t="s">
        <v>245</v>
      </c>
      <c r="E388" s="14" t="s">
        <v>32</v>
      </c>
      <c r="F388" s="14" t="s">
        <v>33</v>
      </c>
      <c r="G388" s="14" t="s">
        <v>69</v>
      </c>
      <c r="H388" s="14" t="s">
        <v>35</v>
      </c>
      <c r="I388" s="14" t="s">
        <v>30</v>
      </c>
      <c r="J388" s="20" t="s">
        <v>246</v>
      </c>
      <c r="K388" s="21">
        <v>336752</v>
      </c>
      <c r="L388" s="21">
        <v>1419330</v>
      </c>
      <c r="M388" s="21">
        <v>0</v>
      </c>
      <c r="N388" s="16">
        <f t="shared" si="42"/>
        <v>1419330</v>
      </c>
      <c r="O388" s="21">
        <v>0</v>
      </c>
      <c r="P388" s="21">
        <v>0</v>
      </c>
      <c r="Q388" s="21">
        <v>0</v>
      </c>
      <c r="R388" s="21">
        <v>693481</v>
      </c>
      <c r="S388" s="21">
        <v>693481</v>
      </c>
      <c r="T388" s="21">
        <v>725849</v>
      </c>
      <c r="U388" s="21">
        <v>725849</v>
      </c>
      <c r="V388" s="21">
        <v>0</v>
      </c>
      <c r="W388" s="17">
        <f t="shared" si="43"/>
        <v>725849</v>
      </c>
      <c r="X388" s="18">
        <f t="shared" si="35"/>
        <v>0.48859743681878071</v>
      </c>
      <c r="Y388" s="18">
        <f t="shared" si="36"/>
        <v>0.48859743681878071</v>
      </c>
      <c r="Z388" s="18">
        <f t="shared" si="37"/>
        <v>0</v>
      </c>
      <c r="AA388" s="18">
        <f t="shared" si="38"/>
        <v>0.48859743681878071</v>
      </c>
    </row>
    <row r="389" spans="1:27" outlineLevel="2" x14ac:dyDescent="0.35">
      <c r="A389" s="14" t="s">
        <v>186</v>
      </c>
      <c r="B389" s="14" t="s">
        <v>29</v>
      </c>
      <c r="C389" s="14" t="s">
        <v>95</v>
      </c>
      <c r="D389" s="14" t="s">
        <v>247</v>
      </c>
      <c r="E389" s="14" t="s">
        <v>32</v>
      </c>
      <c r="F389" s="14" t="s">
        <v>33</v>
      </c>
      <c r="G389" s="14" t="s">
        <v>69</v>
      </c>
      <c r="H389" s="14" t="s">
        <v>35</v>
      </c>
      <c r="I389" s="14" t="s">
        <v>30</v>
      </c>
      <c r="J389" s="20" t="s">
        <v>248</v>
      </c>
      <c r="K389" s="21">
        <v>884779</v>
      </c>
      <c r="L389" s="21">
        <v>2511527</v>
      </c>
      <c r="M389" s="21">
        <v>0</v>
      </c>
      <c r="N389" s="16">
        <f t="shared" si="42"/>
        <v>2511527</v>
      </c>
      <c r="O389" s="21">
        <v>0</v>
      </c>
      <c r="P389" s="21">
        <v>967619</v>
      </c>
      <c r="Q389" s="21">
        <v>0</v>
      </c>
      <c r="R389" s="21">
        <v>611217</v>
      </c>
      <c r="S389" s="21">
        <v>611217</v>
      </c>
      <c r="T389" s="21">
        <v>932691</v>
      </c>
      <c r="U389" s="21">
        <v>932691</v>
      </c>
      <c r="V389" s="21">
        <v>0</v>
      </c>
      <c r="W389" s="17">
        <f t="shared" si="43"/>
        <v>932691</v>
      </c>
      <c r="X389" s="18">
        <f t="shared" si="35"/>
        <v>0.24336469406858854</v>
      </c>
      <c r="Y389" s="18">
        <f t="shared" si="36"/>
        <v>0.24336469406858854</v>
      </c>
      <c r="Z389" s="18">
        <f t="shared" si="37"/>
        <v>0.38527119158981765</v>
      </c>
      <c r="AA389" s="18">
        <f t="shared" si="38"/>
        <v>0.62863588565840622</v>
      </c>
    </row>
    <row r="390" spans="1:27" outlineLevel="2" x14ac:dyDescent="0.35">
      <c r="A390" s="14" t="s">
        <v>186</v>
      </c>
      <c r="B390" s="14" t="s">
        <v>29</v>
      </c>
      <c r="C390" s="14" t="s">
        <v>95</v>
      </c>
      <c r="D390" s="14" t="s">
        <v>249</v>
      </c>
      <c r="E390" s="14" t="s">
        <v>32</v>
      </c>
      <c r="F390" s="14" t="s">
        <v>33</v>
      </c>
      <c r="G390" s="14" t="s">
        <v>69</v>
      </c>
      <c r="H390" s="14" t="s">
        <v>35</v>
      </c>
      <c r="I390" s="14" t="s">
        <v>30</v>
      </c>
      <c r="J390" s="20" t="s">
        <v>250</v>
      </c>
      <c r="K390" s="21">
        <v>21000000</v>
      </c>
      <c r="L390" s="21">
        <v>21000000</v>
      </c>
      <c r="M390" s="21">
        <v>0</v>
      </c>
      <c r="N390" s="16">
        <f t="shared" si="42"/>
        <v>21000000</v>
      </c>
      <c r="O390" s="21">
        <v>0</v>
      </c>
      <c r="P390" s="21">
        <v>432985.32</v>
      </c>
      <c r="Q390" s="21">
        <v>0</v>
      </c>
      <c r="R390" s="21">
        <v>19108986.329999998</v>
      </c>
      <c r="S390" s="21">
        <v>19108986.329999998</v>
      </c>
      <c r="T390" s="21">
        <v>1458028.35</v>
      </c>
      <c r="U390" s="21">
        <v>1458028.35</v>
      </c>
      <c r="V390" s="21">
        <v>0</v>
      </c>
      <c r="W390" s="17">
        <f t="shared" si="43"/>
        <v>1458028.35</v>
      </c>
      <c r="X390" s="18">
        <f t="shared" si="35"/>
        <v>0.90995172999999996</v>
      </c>
      <c r="Y390" s="18">
        <f t="shared" si="36"/>
        <v>0.90995172999999996</v>
      </c>
      <c r="Z390" s="18">
        <f t="shared" si="37"/>
        <v>2.0618348571428573E-2</v>
      </c>
      <c r="AA390" s="18">
        <f t="shared" si="38"/>
        <v>0.93057007857142848</v>
      </c>
    </row>
    <row r="391" spans="1:27" outlineLevel="2" x14ac:dyDescent="0.35">
      <c r="A391" s="14" t="s">
        <v>186</v>
      </c>
      <c r="B391" s="14" t="s">
        <v>29</v>
      </c>
      <c r="C391" s="14" t="s">
        <v>95</v>
      </c>
      <c r="D391" s="14" t="s">
        <v>249</v>
      </c>
      <c r="E391" s="14" t="s">
        <v>32</v>
      </c>
      <c r="F391" s="14" t="s">
        <v>211</v>
      </c>
      <c r="G391" s="14" t="s">
        <v>69</v>
      </c>
      <c r="H391" s="14" t="s">
        <v>35</v>
      </c>
      <c r="I391" s="14" t="s">
        <v>30</v>
      </c>
      <c r="J391" s="20" t="s">
        <v>251</v>
      </c>
      <c r="K391" s="21">
        <v>0</v>
      </c>
      <c r="L391" s="21">
        <v>5500000</v>
      </c>
      <c r="M391" s="21">
        <v>0</v>
      </c>
      <c r="N391" s="16">
        <f t="shared" si="42"/>
        <v>5500000</v>
      </c>
      <c r="O391" s="21">
        <v>0</v>
      </c>
      <c r="P391" s="21">
        <v>0</v>
      </c>
      <c r="Q391" s="21">
        <v>0</v>
      </c>
      <c r="R391" s="21">
        <v>0</v>
      </c>
      <c r="S391" s="21">
        <v>0</v>
      </c>
      <c r="T391" s="21">
        <v>5500000</v>
      </c>
      <c r="U391" s="21">
        <v>5500000</v>
      </c>
      <c r="V391" s="21">
        <v>0</v>
      </c>
      <c r="W391" s="17">
        <f t="shared" si="43"/>
        <v>5500000</v>
      </c>
      <c r="X391" s="18">
        <f t="shared" si="35"/>
        <v>0</v>
      </c>
      <c r="Y391" s="18">
        <f t="shared" si="36"/>
        <v>0</v>
      </c>
      <c r="Z391" s="18">
        <f t="shared" si="37"/>
        <v>0</v>
      </c>
      <c r="AA391" s="18">
        <f t="shared" si="38"/>
        <v>0</v>
      </c>
    </row>
    <row r="392" spans="1:27" outlineLevel="2" x14ac:dyDescent="0.35">
      <c r="A392" s="14" t="s">
        <v>186</v>
      </c>
      <c r="B392" s="14" t="s">
        <v>29</v>
      </c>
      <c r="C392" s="14" t="s">
        <v>95</v>
      </c>
      <c r="D392" s="14" t="s">
        <v>252</v>
      </c>
      <c r="E392" s="14" t="s">
        <v>32</v>
      </c>
      <c r="F392" s="14" t="s">
        <v>33</v>
      </c>
      <c r="G392" s="14" t="s">
        <v>69</v>
      </c>
      <c r="H392" s="14" t="s">
        <v>35</v>
      </c>
      <c r="I392" s="14" t="s">
        <v>30</v>
      </c>
      <c r="J392" s="20" t="s">
        <v>253</v>
      </c>
      <c r="K392" s="21">
        <v>0</v>
      </c>
      <c r="L392" s="21">
        <v>121584</v>
      </c>
      <c r="M392" s="21">
        <v>0</v>
      </c>
      <c r="N392" s="16">
        <f t="shared" si="42"/>
        <v>121584</v>
      </c>
      <c r="O392" s="21">
        <v>0</v>
      </c>
      <c r="P392" s="21">
        <v>0</v>
      </c>
      <c r="Q392" s="21">
        <v>0</v>
      </c>
      <c r="R392" s="21">
        <v>0</v>
      </c>
      <c r="S392" s="21">
        <v>0</v>
      </c>
      <c r="T392" s="21">
        <v>121584</v>
      </c>
      <c r="U392" s="21">
        <v>121584</v>
      </c>
      <c r="V392" s="21">
        <v>0</v>
      </c>
      <c r="W392" s="17">
        <f t="shared" si="43"/>
        <v>121584</v>
      </c>
      <c r="X392" s="18">
        <f t="shared" si="35"/>
        <v>0</v>
      </c>
      <c r="Y392" s="18">
        <f t="shared" si="36"/>
        <v>0</v>
      </c>
      <c r="Z392" s="18">
        <f t="shared" si="37"/>
        <v>0</v>
      </c>
      <c r="AA392" s="18">
        <f t="shared" si="38"/>
        <v>0</v>
      </c>
    </row>
    <row r="393" spans="1:27" outlineLevel="2" x14ac:dyDescent="0.35">
      <c r="A393" s="14" t="s">
        <v>186</v>
      </c>
      <c r="B393" s="14" t="s">
        <v>29</v>
      </c>
      <c r="C393" s="14" t="s">
        <v>95</v>
      </c>
      <c r="D393" s="14" t="s">
        <v>254</v>
      </c>
      <c r="E393" s="14" t="s">
        <v>32</v>
      </c>
      <c r="F393" s="14" t="s">
        <v>33</v>
      </c>
      <c r="G393" s="14" t="s">
        <v>69</v>
      </c>
      <c r="H393" s="14" t="s">
        <v>35</v>
      </c>
      <c r="I393" s="14" t="s">
        <v>30</v>
      </c>
      <c r="J393" s="20" t="s">
        <v>255</v>
      </c>
      <c r="K393" s="21">
        <v>800000</v>
      </c>
      <c r="L393" s="21">
        <v>1067080</v>
      </c>
      <c r="M393" s="21">
        <v>0</v>
      </c>
      <c r="N393" s="16">
        <f t="shared" si="42"/>
        <v>1067080</v>
      </c>
      <c r="O393" s="21">
        <v>0</v>
      </c>
      <c r="P393" s="21">
        <v>0</v>
      </c>
      <c r="Q393" s="21">
        <v>15000</v>
      </c>
      <c r="R393" s="21">
        <v>32750</v>
      </c>
      <c r="S393" s="21">
        <v>0</v>
      </c>
      <c r="T393" s="21">
        <v>1019330</v>
      </c>
      <c r="U393" s="21">
        <v>1019330</v>
      </c>
      <c r="V393" s="21">
        <v>0</v>
      </c>
      <c r="W393" s="17">
        <f t="shared" si="43"/>
        <v>1019330</v>
      </c>
      <c r="X393" s="18">
        <f t="shared" si="35"/>
        <v>3.0691232147542827E-2</v>
      </c>
      <c r="Y393" s="18">
        <f t="shared" si="36"/>
        <v>3.0691232147542827E-2</v>
      </c>
      <c r="Z393" s="18">
        <f t="shared" si="37"/>
        <v>1.4057052892004348E-2</v>
      </c>
      <c r="AA393" s="18">
        <f t="shared" si="38"/>
        <v>4.4748285039547177E-2</v>
      </c>
    </row>
    <row r="394" spans="1:27" outlineLevel="2" x14ac:dyDescent="0.35">
      <c r="A394" s="14" t="s">
        <v>186</v>
      </c>
      <c r="B394" s="14" t="s">
        <v>29</v>
      </c>
      <c r="C394" s="14" t="s">
        <v>95</v>
      </c>
      <c r="D394" s="14" t="s">
        <v>100</v>
      </c>
      <c r="E394" s="14" t="s">
        <v>32</v>
      </c>
      <c r="F394" s="14" t="s">
        <v>33</v>
      </c>
      <c r="G394" s="14" t="s">
        <v>69</v>
      </c>
      <c r="H394" s="14" t="s">
        <v>35</v>
      </c>
      <c r="I394" s="14" t="s">
        <v>30</v>
      </c>
      <c r="J394" s="20" t="s">
        <v>101</v>
      </c>
      <c r="K394" s="21">
        <v>9203471</v>
      </c>
      <c r="L394" s="21">
        <v>9081887</v>
      </c>
      <c r="M394" s="21">
        <v>0</v>
      </c>
      <c r="N394" s="16">
        <f t="shared" si="42"/>
        <v>9081887</v>
      </c>
      <c r="O394" s="21">
        <v>0</v>
      </c>
      <c r="P394" s="21">
        <v>0</v>
      </c>
      <c r="Q394" s="21">
        <v>5031969.4800000004</v>
      </c>
      <c r="R394" s="21">
        <v>2479760.4500000002</v>
      </c>
      <c r="S394" s="21">
        <v>2479760.4500000002</v>
      </c>
      <c r="T394" s="21">
        <v>1570157.07</v>
      </c>
      <c r="U394" s="21">
        <v>1570157.07</v>
      </c>
      <c r="V394" s="21">
        <v>0</v>
      </c>
      <c r="W394" s="17">
        <f t="shared" si="43"/>
        <v>1570157.07</v>
      </c>
      <c r="X394" s="18">
        <f t="shared" si="35"/>
        <v>0.27304462717935163</v>
      </c>
      <c r="Y394" s="18">
        <f t="shared" si="36"/>
        <v>0.27304462717935163</v>
      </c>
      <c r="Z394" s="18">
        <f t="shared" si="37"/>
        <v>0.55406651503151272</v>
      </c>
      <c r="AA394" s="18">
        <f t="shared" si="38"/>
        <v>0.82711114221086435</v>
      </c>
    </row>
    <row r="395" spans="1:27" outlineLevel="2" x14ac:dyDescent="0.35">
      <c r="A395" s="14" t="s">
        <v>186</v>
      </c>
      <c r="B395" s="14" t="s">
        <v>29</v>
      </c>
      <c r="C395" s="14" t="s">
        <v>95</v>
      </c>
      <c r="D395" s="14" t="s">
        <v>256</v>
      </c>
      <c r="E395" s="14" t="s">
        <v>32</v>
      </c>
      <c r="F395" s="14" t="s">
        <v>33</v>
      </c>
      <c r="G395" s="14" t="s">
        <v>69</v>
      </c>
      <c r="H395" s="14" t="s">
        <v>35</v>
      </c>
      <c r="I395" s="14" t="s">
        <v>30</v>
      </c>
      <c r="J395" s="20" t="s">
        <v>257</v>
      </c>
      <c r="K395" s="21">
        <v>0</v>
      </c>
      <c r="L395" s="21">
        <v>3500000</v>
      </c>
      <c r="M395" s="21">
        <v>0</v>
      </c>
      <c r="N395" s="16">
        <f t="shared" si="42"/>
        <v>3500000</v>
      </c>
      <c r="O395" s="21">
        <v>0</v>
      </c>
      <c r="P395" s="21">
        <v>2169863.29</v>
      </c>
      <c r="Q395" s="21">
        <v>0</v>
      </c>
      <c r="R395" s="21">
        <v>0</v>
      </c>
      <c r="S395" s="21">
        <v>0</v>
      </c>
      <c r="T395" s="21">
        <v>1330136.71</v>
      </c>
      <c r="U395" s="21">
        <v>1330136.71</v>
      </c>
      <c r="V395" s="21">
        <v>0</v>
      </c>
      <c r="W395" s="17">
        <f t="shared" si="43"/>
        <v>1330136.71</v>
      </c>
      <c r="X395" s="18">
        <f t="shared" ref="X395:X458" si="44">+IF(L395=0,0,R395/L395)</f>
        <v>0</v>
      </c>
      <c r="Y395" s="18">
        <f t="shared" ref="Y395:Y458" si="45">+IF(N395=0,0,R395/N395)</f>
        <v>0</v>
      </c>
      <c r="Z395" s="18">
        <f t="shared" ref="Z395:Z458" si="46">+IF(N395=0,0,(O395+P395+Q395)/N395)</f>
        <v>0.61996094000000002</v>
      </c>
      <c r="AA395" s="18">
        <f t="shared" ref="AA395:AA458" si="47">+Y395+Z395</f>
        <v>0.61996094000000002</v>
      </c>
    </row>
    <row r="396" spans="1:27" outlineLevel="2" x14ac:dyDescent="0.35">
      <c r="A396" s="14" t="s">
        <v>186</v>
      </c>
      <c r="B396" s="14" t="s">
        <v>29</v>
      </c>
      <c r="C396" s="14" t="s">
        <v>95</v>
      </c>
      <c r="D396" s="14" t="s">
        <v>258</v>
      </c>
      <c r="E396" s="14" t="s">
        <v>32</v>
      </c>
      <c r="F396" s="14" t="s">
        <v>33</v>
      </c>
      <c r="G396" s="14" t="s">
        <v>69</v>
      </c>
      <c r="H396" s="14" t="s">
        <v>35</v>
      </c>
      <c r="I396" s="14" t="s">
        <v>30</v>
      </c>
      <c r="J396" s="20" t="s">
        <v>259</v>
      </c>
      <c r="K396" s="21">
        <v>116391537</v>
      </c>
      <c r="L396" s="21">
        <v>93978848</v>
      </c>
      <c r="M396" s="21">
        <v>0</v>
      </c>
      <c r="N396" s="16">
        <f t="shared" si="42"/>
        <v>93978848</v>
      </c>
      <c r="O396" s="21">
        <v>0</v>
      </c>
      <c r="P396" s="21">
        <v>22754581.920000002</v>
      </c>
      <c r="Q396" s="21">
        <v>652999.88</v>
      </c>
      <c r="R396" s="21">
        <v>63156237.57</v>
      </c>
      <c r="S396" s="21">
        <v>63156237.57</v>
      </c>
      <c r="T396" s="21">
        <v>7415028.6299999999</v>
      </c>
      <c r="U396" s="21">
        <v>7415028.6299999999</v>
      </c>
      <c r="V396" s="21">
        <v>7000000</v>
      </c>
      <c r="W396" s="17">
        <f t="shared" si="43"/>
        <v>7415028.6299999999</v>
      </c>
      <c r="X396" s="18">
        <f t="shared" si="44"/>
        <v>0.67202608793417007</v>
      </c>
      <c r="Y396" s="18">
        <f t="shared" si="45"/>
        <v>0.67202608793417007</v>
      </c>
      <c r="Z396" s="18">
        <f t="shared" si="46"/>
        <v>0.24907287435572736</v>
      </c>
      <c r="AA396" s="18">
        <f t="shared" si="47"/>
        <v>0.9210989622898974</v>
      </c>
    </row>
    <row r="397" spans="1:27" outlineLevel="2" x14ac:dyDescent="0.35">
      <c r="A397" s="14" t="s">
        <v>186</v>
      </c>
      <c r="B397" s="14" t="s">
        <v>29</v>
      </c>
      <c r="C397" s="14" t="s">
        <v>95</v>
      </c>
      <c r="D397" s="14" t="s">
        <v>260</v>
      </c>
      <c r="E397" s="14" t="s">
        <v>32</v>
      </c>
      <c r="F397" s="14" t="s">
        <v>33</v>
      </c>
      <c r="G397" s="14" t="s">
        <v>69</v>
      </c>
      <c r="H397" s="14" t="s">
        <v>35</v>
      </c>
      <c r="I397" s="14" t="s">
        <v>30</v>
      </c>
      <c r="J397" s="20" t="s">
        <v>261</v>
      </c>
      <c r="K397" s="21">
        <v>1495047</v>
      </c>
      <c r="L397" s="21">
        <v>4357584</v>
      </c>
      <c r="M397" s="21">
        <v>0</v>
      </c>
      <c r="N397" s="16">
        <f t="shared" si="42"/>
        <v>4357584</v>
      </c>
      <c r="O397" s="21">
        <v>0</v>
      </c>
      <c r="P397" s="21">
        <v>2033158.15</v>
      </c>
      <c r="Q397" s="21">
        <v>0</v>
      </c>
      <c r="R397" s="21">
        <v>1651777.5</v>
      </c>
      <c r="S397" s="21">
        <v>1651777.5</v>
      </c>
      <c r="T397" s="21">
        <v>672648.35</v>
      </c>
      <c r="U397" s="21">
        <v>672648.35</v>
      </c>
      <c r="V397" s="21">
        <v>0</v>
      </c>
      <c r="W397" s="17">
        <f t="shared" si="43"/>
        <v>672648.35</v>
      </c>
      <c r="X397" s="18">
        <f t="shared" si="44"/>
        <v>0.3790580973309981</v>
      </c>
      <c r="Y397" s="18">
        <f t="shared" si="45"/>
        <v>0.3790580973309981</v>
      </c>
      <c r="Z397" s="18">
        <f t="shared" si="46"/>
        <v>0.46657922142177866</v>
      </c>
      <c r="AA397" s="18">
        <f t="shared" si="47"/>
        <v>0.84563731875277681</v>
      </c>
    </row>
    <row r="398" spans="1:27" outlineLevel="2" x14ac:dyDescent="0.35">
      <c r="A398" s="14" t="s">
        <v>186</v>
      </c>
      <c r="B398" s="14" t="s">
        <v>29</v>
      </c>
      <c r="C398" s="14" t="s">
        <v>95</v>
      </c>
      <c r="D398" s="14" t="s">
        <v>262</v>
      </c>
      <c r="E398" s="14" t="s">
        <v>32</v>
      </c>
      <c r="F398" s="14" t="s">
        <v>33</v>
      </c>
      <c r="G398" s="14" t="s">
        <v>69</v>
      </c>
      <c r="H398" s="14" t="s">
        <v>35</v>
      </c>
      <c r="I398" s="14" t="s">
        <v>30</v>
      </c>
      <c r="J398" s="20" t="s">
        <v>263</v>
      </c>
      <c r="K398" s="21">
        <v>3191910</v>
      </c>
      <c r="L398" s="21">
        <v>2797971</v>
      </c>
      <c r="M398" s="21">
        <v>0</v>
      </c>
      <c r="N398" s="16">
        <f t="shared" si="42"/>
        <v>2797971</v>
      </c>
      <c r="O398" s="21">
        <v>0</v>
      </c>
      <c r="P398" s="21">
        <v>2010366.09</v>
      </c>
      <c r="Q398" s="21">
        <v>0</v>
      </c>
      <c r="R398" s="21">
        <v>105454.94</v>
      </c>
      <c r="S398" s="21">
        <v>105454.94</v>
      </c>
      <c r="T398" s="21">
        <v>682149.97</v>
      </c>
      <c r="U398" s="21">
        <v>682149.97</v>
      </c>
      <c r="V398" s="21">
        <v>0</v>
      </c>
      <c r="W398" s="17">
        <f t="shared" si="43"/>
        <v>682149.97</v>
      </c>
      <c r="X398" s="18">
        <f t="shared" si="44"/>
        <v>3.768979020869051E-2</v>
      </c>
      <c r="Y398" s="18">
        <f t="shared" si="45"/>
        <v>3.768979020869051E-2</v>
      </c>
      <c r="Z398" s="18">
        <f t="shared" si="46"/>
        <v>0.71850855137526448</v>
      </c>
      <c r="AA398" s="18">
        <f t="shared" si="47"/>
        <v>0.75619834158395505</v>
      </c>
    </row>
    <row r="399" spans="1:27" outlineLevel="2" x14ac:dyDescent="0.35">
      <c r="A399" s="14" t="s">
        <v>279</v>
      </c>
      <c r="B399" s="14" t="s">
        <v>280</v>
      </c>
      <c r="C399" s="14" t="s">
        <v>95</v>
      </c>
      <c r="D399" s="14" t="s">
        <v>252</v>
      </c>
      <c r="E399" s="14" t="s">
        <v>32</v>
      </c>
      <c r="F399" s="14" t="s">
        <v>33</v>
      </c>
      <c r="G399" s="14" t="s">
        <v>69</v>
      </c>
      <c r="H399" s="14" t="s">
        <v>35</v>
      </c>
      <c r="I399" s="14" t="s">
        <v>30</v>
      </c>
      <c r="J399" s="20" t="s">
        <v>253</v>
      </c>
      <c r="K399" s="21">
        <v>0</v>
      </c>
      <c r="L399" s="21">
        <v>50000</v>
      </c>
      <c r="M399" s="21">
        <v>0</v>
      </c>
      <c r="N399" s="16">
        <f t="shared" si="42"/>
        <v>50000</v>
      </c>
      <c r="O399" s="21">
        <v>0</v>
      </c>
      <c r="P399" s="21">
        <v>0</v>
      </c>
      <c r="Q399" s="21">
        <v>0</v>
      </c>
      <c r="R399" s="21">
        <v>0</v>
      </c>
      <c r="S399" s="21">
        <v>0</v>
      </c>
      <c r="T399" s="21">
        <v>50000</v>
      </c>
      <c r="U399" s="21">
        <v>50000</v>
      </c>
      <c r="V399" s="21">
        <v>0</v>
      </c>
      <c r="W399" s="17">
        <f t="shared" si="43"/>
        <v>50000</v>
      </c>
      <c r="X399" s="18">
        <f t="shared" si="44"/>
        <v>0</v>
      </c>
      <c r="Y399" s="18">
        <f t="shared" si="45"/>
        <v>0</v>
      </c>
      <c r="Z399" s="18">
        <f t="shared" si="46"/>
        <v>0</v>
      </c>
      <c r="AA399" s="18">
        <f t="shared" si="47"/>
        <v>0</v>
      </c>
    </row>
    <row r="400" spans="1:27" outlineLevel="2" x14ac:dyDescent="0.35">
      <c r="A400" s="14" t="s">
        <v>279</v>
      </c>
      <c r="B400" s="14" t="s">
        <v>280</v>
      </c>
      <c r="C400" s="14" t="s">
        <v>95</v>
      </c>
      <c r="D400" s="14" t="s">
        <v>100</v>
      </c>
      <c r="E400" s="14" t="s">
        <v>32</v>
      </c>
      <c r="F400" s="14" t="s">
        <v>33</v>
      </c>
      <c r="G400" s="14" t="s">
        <v>69</v>
      </c>
      <c r="H400" s="14" t="s">
        <v>35</v>
      </c>
      <c r="I400" s="14" t="s">
        <v>30</v>
      </c>
      <c r="J400" s="20" t="s">
        <v>101</v>
      </c>
      <c r="K400" s="21">
        <v>600000</v>
      </c>
      <c r="L400" s="21">
        <v>550000</v>
      </c>
      <c r="M400" s="21">
        <v>0</v>
      </c>
      <c r="N400" s="16">
        <f t="shared" si="42"/>
        <v>550000</v>
      </c>
      <c r="O400" s="21">
        <v>0</v>
      </c>
      <c r="P400" s="21">
        <v>0</v>
      </c>
      <c r="Q400" s="21">
        <v>0</v>
      </c>
      <c r="R400" s="21">
        <v>131080</v>
      </c>
      <c r="S400" s="21">
        <v>131080</v>
      </c>
      <c r="T400" s="21">
        <v>418920</v>
      </c>
      <c r="U400" s="21">
        <v>418920</v>
      </c>
      <c r="V400" s="21">
        <v>0</v>
      </c>
      <c r="W400" s="17">
        <f t="shared" si="43"/>
        <v>418920</v>
      </c>
      <c r="X400" s="18">
        <f t="shared" si="44"/>
        <v>0.23832727272727272</v>
      </c>
      <c r="Y400" s="18">
        <f t="shared" si="45"/>
        <v>0.23832727272727272</v>
      </c>
      <c r="Z400" s="18">
        <f t="shared" si="46"/>
        <v>0</v>
      </c>
      <c r="AA400" s="18">
        <f t="shared" si="47"/>
        <v>0.23832727272727272</v>
      </c>
    </row>
    <row r="401" spans="1:27" outlineLevel="2" x14ac:dyDescent="0.35">
      <c r="A401" s="14" t="s">
        <v>279</v>
      </c>
      <c r="B401" s="14" t="s">
        <v>281</v>
      </c>
      <c r="C401" s="14" t="s">
        <v>95</v>
      </c>
      <c r="D401" s="14" t="s">
        <v>100</v>
      </c>
      <c r="E401" s="14" t="s">
        <v>32</v>
      </c>
      <c r="F401" s="14" t="s">
        <v>33</v>
      </c>
      <c r="G401" s="14" t="s">
        <v>69</v>
      </c>
      <c r="H401" s="14" t="s">
        <v>35</v>
      </c>
      <c r="I401" s="14" t="s">
        <v>30</v>
      </c>
      <c r="J401" s="20" t="s">
        <v>101</v>
      </c>
      <c r="K401" s="21">
        <v>51827100</v>
      </c>
      <c r="L401" s="21">
        <v>51827100</v>
      </c>
      <c r="M401" s="21">
        <v>0</v>
      </c>
      <c r="N401" s="16">
        <f t="shared" si="42"/>
        <v>51827100</v>
      </c>
      <c r="O401" s="21">
        <v>0</v>
      </c>
      <c r="P401" s="21">
        <v>0</v>
      </c>
      <c r="Q401" s="21">
        <v>0</v>
      </c>
      <c r="R401" s="21">
        <v>41257660.5</v>
      </c>
      <c r="S401" s="21">
        <v>41257660.5</v>
      </c>
      <c r="T401" s="21">
        <v>10569439.5</v>
      </c>
      <c r="U401" s="21">
        <v>10569439.5</v>
      </c>
      <c r="V401" s="21">
        <v>10569439.5</v>
      </c>
      <c r="W401" s="17">
        <f t="shared" si="43"/>
        <v>10569439.5</v>
      </c>
      <c r="X401" s="18">
        <f t="shared" si="44"/>
        <v>0.79606345907835863</v>
      </c>
      <c r="Y401" s="18">
        <f t="shared" si="45"/>
        <v>0.79606345907835863</v>
      </c>
      <c r="Z401" s="18">
        <f t="shared" si="46"/>
        <v>0</v>
      </c>
      <c r="AA401" s="18">
        <f t="shared" si="47"/>
        <v>0.79606345907835863</v>
      </c>
    </row>
    <row r="402" spans="1:27" outlineLevel="2" x14ac:dyDescent="0.35">
      <c r="A402" s="14" t="s">
        <v>279</v>
      </c>
      <c r="B402" s="14" t="s">
        <v>281</v>
      </c>
      <c r="C402" s="14" t="s">
        <v>95</v>
      </c>
      <c r="D402" s="14" t="s">
        <v>256</v>
      </c>
      <c r="E402" s="14" t="s">
        <v>32</v>
      </c>
      <c r="F402" s="14" t="s">
        <v>33</v>
      </c>
      <c r="G402" s="14" t="s">
        <v>69</v>
      </c>
      <c r="H402" s="14" t="s">
        <v>35</v>
      </c>
      <c r="I402" s="14" t="s">
        <v>30</v>
      </c>
      <c r="J402" s="20" t="s">
        <v>257</v>
      </c>
      <c r="K402" s="21">
        <v>59750000</v>
      </c>
      <c r="L402" s="21">
        <v>91859486.530000001</v>
      </c>
      <c r="M402" s="21">
        <v>0</v>
      </c>
      <c r="N402" s="16">
        <f t="shared" si="42"/>
        <v>91859486.530000001</v>
      </c>
      <c r="O402" s="21">
        <v>0</v>
      </c>
      <c r="P402" s="21">
        <v>20758325.66</v>
      </c>
      <c r="Q402" s="21">
        <v>0</v>
      </c>
      <c r="R402" s="21">
        <v>60417878.369999997</v>
      </c>
      <c r="S402" s="21">
        <v>60417878.369999997</v>
      </c>
      <c r="T402" s="21">
        <v>10683282.5</v>
      </c>
      <c r="U402" s="21">
        <v>10683282.5</v>
      </c>
      <c r="V402" s="21">
        <v>0</v>
      </c>
      <c r="W402" s="17">
        <f t="shared" si="43"/>
        <v>10683282.5</v>
      </c>
      <c r="X402" s="18">
        <f t="shared" si="44"/>
        <v>0.6577206193098889</v>
      </c>
      <c r="Y402" s="18">
        <f t="shared" si="45"/>
        <v>0.6577206193098889</v>
      </c>
      <c r="Z402" s="18">
        <f t="shared" si="46"/>
        <v>0.22597911706398038</v>
      </c>
      <c r="AA402" s="18">
        <f t="shared" si="47"/>
        <v>0.88369973637386923</v>
      </c>
    </row>
    <row r="403" spans="1:27" outlineLevel="2" x14ac:dyDescent="0.35">
      <c r="A403" s="14" t="s">
        <v>279</v>
      </c>
      <c r="B403" s="14" t="s">
        <v>281</v>
      </c>
      <c r="C403" s="14" t="s">
        <v>95</v>
      </c>
      <c r="D403" s="14" t="s">
        <v>260</v>
      </c>
      <c r="E403" s="14" t="s">
        <v>32</v>
      </c>
      <c r="F403" s="14" t="s">
        <v>33</v>
      </c>
      <c r="G403" s="14" t="s">
        <v>69</v>
      </c>
      <c r="H403" s="14" t="s">
        <v>35</v>
      </c>
      <c r="I403" s="14" t="s">
        <v>30</v>
      </c>
      <c r="J403" s="20" t="s">
        <v>261</v>
      </c>
      <c r="K403" s="21">
        <v>98500000</v>
      </c>
      <c r="L403" s="21">
        <v>98500000</v>
      </c>
      <c r="M403" s="21">
        <v>0</v>
      </c>
      <c r="N403" s="16">
        <f t="shared" si="42"/>
        <v>98500000</v>
      </c>
      <c r="O403" s="21">
        <v>0</v>
      </c>
      <c r="P403" s="21">
        <v>0</v>
      </c>
      <c r="Q403" s="21">
        <v>0</v>
      </c>
      <c r="R403" s="21">
        <v>0</v>
      </c>
      <c r="S403" s="21">
        <v>0</v>
      </c>
      <c r="T403" s="21">
        <v>98500000</v>
      </c>
      <c r="U403" s="21">
        <v>98500000</v>
      </c>
      <c r="V403" s="21">
        <v>0</v>
      </c>
      <c r="W403" s="17">
        <f t="shared" si="43"/>
        <v>98500000</v>
      </c>
      <c r="X403" s="18">
        <f t="shared" si="44"/>
        <v>0</v>
      </c>
      <c r="Y403" s="18">
        <f t="shared" si="45"/>
        <v>0</v>
      </c>
      <c r="Z403" s="18">
        <f t="shared" si="46"/>
        <v>0</v>
      </c>
      <c r="AA403" s="18">
        <f t="shared" si="47"/>
        <v>0</v>
      </c>
    </row>
    <row r="404" spans="1:27" outlineLevel="2" x14ac:dyDescent="0.35">
      <c r="A404" s="14" t="s">
        <v>279</v>
      </c>
      <c r="B404" s="14" t="s">
        <v>281</v>
      </c>
      <c r="C404" s="14" t="s">
        <v>95</v>
      </c>
      <c r="D404" s="14" t="s">
        <v>284</v>
      </c>
      <c r="E404" s="14" t="s">
        <v>32</v>
      </c>
      <c r="F404" s="14" t="s">
        <v>33</v>
      </c>
      <c r="G404" s="14" t="s">
        <v>69</v>
      </c>
      <c r="H404" s="14" t="s">
        <v>35</v>
      </c>
      <c r="I404" s="14" t="s">
        <v>30</v>
      </c>
      <c r="J404" s="20" t="s">
        <v>285</v>
      </c>
      <c r="K404" s="21">
        <v>40000000</v>
      </c>
      <c r="L404" s="21">
        <v>7890513.4699999997</v>
      </c>
      <c r="M404" s="21">
        <v>0</v>
      </c>
      <c r="N404" s="16">
        <f t="shared" si="42"/>
        <v>7890513.4699999997</v>
      </c>
      <c r="O404" s="21">
        <v>0</v>
      </c>
      <c r="P404" s="21">
        <v>0</v>
      </c>
      <c r="Q404" s="21">
        <v>0</v>
      </c>
      <c r="R404" s="21">
        <v>0</v>
      </c>
      <c r="S404" s="21">
        <v>0</v>
      </c>
      <c r="T404" s="21">
        <v>7890513.4699999997</v>
      </c>
      <c r="U404" s="21">
        <v>7890513.4699999997</v>
      </c>
      <c r="V404" s="21">
        <v>0</v>
      </c>
      <c r="W404" s="17">
        <f t="shared" si="43"/>
        <v>7890513.4699999997</v>
      </c>
      <c r="X404" s="18">
        <f t="shared" si="44"/>
        <v>0</v>
      </c>
      <c r="Y404" s="18">
        <f t="shared" si="45"/>
        <v>0</v>
      </c>
      <c r="Z404" s="18">
        <f t="shared" si="46"/>
        <v>0</v>
      </c>
      <c r="AA404" s="18">
        <f t="shared" si="47"/>
        <v>0</v>
      </c>
    </row>
    <row r="405" spans="1:27" outlineLevel="2" x14ac:dyDescent="0.35">
      <c r="A405" s="14" t="s">
        <v>279</v>
      </c>
      <c r="B405" s="14" t="s">
        <v>281</v>
      </c>
      <c r="C405" s="14" t="s">
        <v>95</v>
      </c>
      <c r="D405" s="14" t="s">
        <v>262</v>
      </c>
      <c r="E405" s="14" t="s">
        <v>32</v>
      </c>
      <c r="F405" s="14" t="s">
        <v>33</v>
      </c>
      <c r="G405" s="14" t="s">
        <v>69</v>
      </c>
      <c r="H405" s="14" t="s">
        <v>35</v>
      </c>
      <c r="I405" s="14" t="s">
        <v>30</v>
      </c>
      <c r="J405" s="20" t="s">
        <v>263</v>
      </c>
      <c r="K405" s="21">
        <v>51500000</v>
      </c>
      <c r="L405" s="21">
        <v>51500000</v>
      </c>
      <c r="M405" s="21">
        <v>0</v>
      </c>
      <c r="N405" s="16">
        <f t="shared" si="42"/>
        <v>51500000</v>
      </c>
      <c r="O405" s="21">
        <v>0</v>
      </c>
      <c r="P405" s="21">
        <v>13232865</v>
      </c>
      <c r="Q405" s="21">
        <v>0</v>
      </c>
      <c r="R405" s="21">
        <v>30402876</v>
      </c>
      <c r="S405" s="21">
        <v>30402876</v>
      </c>
      <c r="T405" s="21">
        <v>7864259</v>
      </c>
      <c r="U405" s="21">
        <v>7864259</v>
      </c>
      <c r="V405" s="21">
        <v>0</v>
      </c>
      <c r="W405" s="17">
        <f t="shared" si="43"/>
        <v>7864259</v>
      </c>
      <c r="X405" s="18">
        <f t="shared" si="44"/>
        <v>0.59034710679611646</v>
      </c>
      <c r="Y405" s="18">
        <f t="shared" si="45"/>
        <v>0.59034710679611646</v>
      </c>
      <c r="Z405" s="18">
        <f t="shared" si="46"/>
        <v>0.25694883495145632</v>
      </c>
      <c r="AA405" s="18">
        <f t="shared" si="47"/>
        <v>0.84729594174757272</v>
      </c>
    </row>
    <row r="406" spans="1:27" outlineLevel="2" x14ac:dyDescent="0.35">
      <c r="A406" s="14" t="s">
        <v>279</v>
      </c>
      <c r="B406" s="14" t="s">
        <v>313</v>
      </c>
      <c r="C406" s="14" t="s">
        <v>95</v>
      </c>
      <c r="D406" s="14" t="s">
        <v>235</v>
      </c>
      <c r="E406" s="14" t="s">
        <v>32</v>
      </c>
      <c r="F406" s="14" t="s">
        <v>33</v>
      </c>
      <c r="G406" s="14" t="s">
        <v>69</v>
      </c>
      <c r="H406" s="14" t="s">
        <v>35</v>
      </c>
      <c r="I406" s="14" t="s">
        <v>30</v>
      </c>
      <c r="J406" s="20" t="s">
        <v>236</v>
      </c>
      <c r="K406" s="21">
        <v>0</v>
      </c>
      <c r="L406" s="21">
        <v>400000</v>
      </c>
      <c r="M406" s="21">
        <v>0</v>
      </c>
      <c r="N406" s="16">
        <f t="shared" si="42"/>
        <v>400000</v>
      </c>
      <c r="O406" s="21">
        <v>0</v>
      </c>
      <c r="P406" s="21">
        <v>0</v>
      </c>
      <c r="Q406" s="21">
        <v>0</v>
      </c>
      <c r="R406" s="21">
        <v>0</v>
      </c>
      <c r="S406" s="21">
        <v>0</v>
      </c>
      <c r="T406" s="21">
        <v>400000</v>
      </c>
      <c r="U406" s="21">
        <v>400000</v>
      </c>
      <c r="V406" s="21">
        <v>400000</v>
      </c>
      <c r="W406" s="17">
        <f t="shared" si="43"/>
        <v>400000</v>
      </c>
      <c r="X406" s="18">
        <f t="shared" si="44"/>
        <v>0</v>
      </c>
      <c r="Y406" s="18">
        <f t="shared" si="45"/>
        <v>0</v>
      </c>
      <c r="Z406" s="18">
        <f t="shared" si="46"/>
        <v>0</v>
      </c>
      <c r="AA406" s="18">
        <f t="shared" si="47"/>
        <v>0</v>
      </c>
    </row>
    <row r="407" spans="1:27" outlineLevel="2" x14ac:dyDescent="0.35">
      <c r="A407" s="14" t="s">
        <v>279</v>
      </c>
      <c r="B407" s="14" t="s">
        <v>313</v>
      </c>
      <c r="C407" s="19" t="s">
        <v>95</v>
      </c>
      <c r="D407" s="14" t="s">
        <v>317</v>
      </c>
      <c r="E407" s="14" t="s">
        <v>32</v>
      </c>
      <c r="F407" s="14" t="s">
        <v>33</v>
      </c>
      <c r="G407" s="14" t="s">
        <v>69</v>
      </c>
      <c r="H407" s="14" t="s">
        <v>35</v>
      </c>
      <c r="I407" s="14" t="s">
        <v>30</v>
      </c>
      <c r="J407" s="20" t="s">
        <v>318</v>
      </c>
      <c r="K407" s="21">
        <v>1818400</v>
      </c>
      <c r="L407" s="21">
        <v>1418400</v>
      </c>
      <c r="M407" s="21">
        <v>0</v>
      </c>
      <c r="N407" s="16">
        <f t="shared" si="42"/>
        <v>1418400</v>
      </c>
      <c r="O407" s="21">
        <v>0</v>
      </c>
      <c r="P407" s="21">
        <v>0</v>
      </c>
      <c r="Q407" s="21">
        <v>0</v>
      </c>
      <c r="R407" s="21">
        <v>0</v>
      </c>
      <c r="S407" s="21">
        <v>0</v>
      </c>
      <c r="T407" s="21">
        <v>1418400</v>
      </c>
      <c r="U407" s="21">
        <v>1418400</v>
      </c>
      <c r="V407" s="21">
        <v>1400000</v>
      </c>
      <c r="W407" s="17">
        <f t="shared" si="43"/>
        <v>1418400</v>
      </c>
      <c r="X407" s="18">
        <f t="shared" si="44"/>
        <v>0</v>
      </c>
      <c r="Y407" s="18">
        <f t="shared" si="45"/>
        <v>0</v>
      </c>
      <c r="Z407" s="18">
        <f t="shared" si="46"/>
        <v>0</v>
      </c>
      <c r="AA407" s="18">
        <f t="shared" si="47"/>
        <v>0</v>
      </c>
    </row>
    <row r="408" spans="1:27" outlineLevel="2" x14ac:dyDescent="0.35">
      <c r="A408" s="14" t="s">
        <v>279</v>
      </c>
      <c r="B408" s="14" t="s">
        <v>313</v>
      </c>
      <c r="C408" s="14" t="s">
        <v>95</v>
      </c>
      <c r="D408" s="14" t="s">
        <v>98</v>
      </c>
      <c r="E408" s="14" t="s">
        <v>32</v>
      </c>
      <c r="F408" s="14" t="s">
        <v>33</v>
      </c>
      <c r="G408" s="14" t="s">
        <v>69</v>
      </c>
      <c r="H408" s="14" t="s">
        <v>35</v>
      </c>
      <c r="I408" s="14" t="s">
        <v>30</v>
      </c>
      <c r="J408" s="20" t="s">
        <v>99</v>
      </c>
      <c r="K408" s="21">
        <v>463004</v>
      </c>
      <c r="L408" s="21">
        <v>463004</v>
      </c>
      <c r="M408" s="21">
        <v>0</v>
      </c>
      <c r="N408" s="16">
        <f t="shared" si="42"/>
        <v>463004</v>
      </c>
      <c r="O408" s="21">
        <v>0</v>
      </c>
      <c r="P408" s="21">
        <v>0</v>
      </c>
      <c r="Q408" s="21">
        <v>0</v>
      </c>
      <c r="R408" s="21">
        <v>0</v>
      </c>
      <c r="S408" s="21">
        <v>0</v>
      </c>
      <c r="T408" s="21">
        <v>463004</v>
      </c>
      <c r="U408" s="21">
        <v>463004</v>
      </c>
      <c r="V408" s="21">
        <v>350000</v>
      </c>
      <c r="W408" s="17">
        <f t="shared" si="43"/>
        <v>463004</v>
      </c>
      <c r="X408" s="18">
        <f t="shared" si="44"/>
        <v>0</v>
      </c>
      <c r="Y408" s="18">
        <f t="shared" si="45"/>
        <v>0</v>
      </c>
      <c r="Z408" s="18">
        <f t="shared" si="46"/>
        <v>0</v>
      </c>
      <c r="AA408" s="18">
        <f t="shared" si="47"/>
        <v>0</v>
      </c>
    </row>
    <row r="409" spans="1:27" outlineLevel="2" x14ac:dyDescent="0.35">
      <c r="A409" s="14" t="s">
        <v>279</v>
      </c>
      <c r="B409" s="14" t="s">
        <v>313</v>
      </c>
      <c r="C409" s="14" t="s">
        <v>95</v>
      </c>
      <c r="D409" s="14" t="s">
        <v>100</v>
      </c>
      <c r="E409" s="14" t="s">
        <v>32</v>
      </c>
      <c r="F409" s="14" t="s">
        <v>33</v>
      </c>
      <c r="G409" s="14" t="s">
        <v>69</v>
      </c>
      <c r="H409" s="14" t="s">
        <v>35</v>
      </c>
      <c r="I409" s="14" t="s">
        <v>30</v>
      </c>
      <c r="J409" s="20" t="s">
        <v>101</v>
      </c>
      <c r="K409" s="21">
        <v>6400</v>
      </c>
      <c r="L409" s="21">
        <v>6400</v>
      </c>
      <c r="M409" s="21">
        <v>0</v>
      </c>
      <c r="N409" s="16">
        <f t="shared" si="42"/>
        <v>6400</v>
      </c>
      <c r="O409" s="21">
        <v>0</v>
      </c>
      <c r="P409" s="21">
        <v>0</v>
      </c>
      <c r="Q409" s="21">
        <v>0</v>
      </c>
      <c r="R409" s="21">
        <v>0</v>
      </c>
      <c r="S409" s="21">
        <v>0</v>
      </c>
      <c r="T409" s="21">
        <v>6400</v>
      </c>
      <c r="U409" s="21">
        <v>6400</v>
      </c>
      <c r="V409" s="21">
        <v>0</v>
      </c>
      <c r="W409" s="17">
        <f t="shared" si="43"/>
        <v>6400</v>
      </c>
      <c r="X409" s="18">
        <f t="shared" si="44"/>
        <v>0</v>
      </c>
      <c r="Y409" s="18">
        <f t="shared" si="45"/>
        <v>0</v>
      </c>
      <c r="Z409" s="18">
        <f t="shared" si="46"/>
        <v>0</v>
      </c>
      <c r="AA409" s="18">
        <f t="shared" si="47"/>
        <v>0</v>
      </c>
    </row>
    <row r="410" spans="1:27" outlineLevel="2" x14ac:dyDescent="0.35">
      <c r="A410" s="14" t="s">
        <v>279</v>
      </c>
      <c r="B410" s="14" t="s">
        <v>313</v>
      </c>
      <c r="C410" s="14" t="s">
        <v>95</v>
      </c>
      <c r="D410" s="14" t="s">
        <v>258</v>
      </c>
      <c r="E410" s="14" t="s">
        <v>32</v>
      </c>
      <c r="F410" s="14" t="s">
        <v>33</v>
      </c>
      <c r="G410" s="14" t="s">
        <v>69</v>
      </c>
      <c r="H410" s="14" t="s">
        <v>35</v>
      </c>
      <c r="I410" s="14" t="s">
        <v>30</v>
      </c>
      <c r="J410" s="20" t="s">
        <v>259</v>
      </c>
      <c r="K410" s="21">
        <v>94016</v>
      </c>
      <c r="L410" s="21">
        <v>94016</v>
      </c>
      <c r="M410" s="21">
        <v>0</v>
      </c>
      <c r="N410" s="16">
        <f t="shared" si="42"/>
        <v>94016</v>
      </c>
      <c r="O410" s="21">
        <v>0</v>
      </c>
      <c r="P410" s="21">
        <v>0</v>
      </c>
      <c r="Q410" s="21">
        <v>0</v>
      </c>
      <c r="R410" s="21">
        <v>0</v>
      </c>
      <c r="S410" s="21">
        <v>0</v>
      </c>
      <c r="T410" s="21">
        <v>94016</v>
      </c>
      <c r="U410" s="21">
        <v>94016</v>
      </c>
      <c r="V410" s="21">
        <v>0</v>
      </c>
      <c r="W410" s="17">
        <f t="shared" si="43"/>
        <v>94016</v>
      </c>
      <c r="X410" s="18">
        <f t="shared" si="44"/>
        <v>0</v>
      </c>
      <c r="Y410" s="18">
        <f t="shared" si="45"/>
        <v>0</v>
      </c>
      <c r="Z410" s="18">
        <f t="shared" si="46"/>
        <v>0</v>
      </c>
      <c r="AA410" s="18">
        <f t="shared" si="47"/>
        <v>0</v>
      </c>
    </row>
    <row r="411" spans="1:27" outlineLevel="2" x14ac:dyDescent="0.35">
      <c r="A411" s="14" t="s">
        <v>321</v>
      </c>
      <c r="B411" s="14" t="s">
        <v>29</v>
      </c>
      <c r="C411" s="14" t="s">
        <v>95</v>
      </c>
      <c r="D411" s="14" t="s">
        <v>98</v>
      </c>
      <c r="E411" s="14" t="s">
        <v>32</v>
      </c>
      <c r="F411" s="14" t="s">
        <v>33</v>
      </c>
      <c r="G411" s="14" t="s">
        <v>69</v>
      </c>
      <c r="H411" s="14" t="s">
        <v>35</v>
      </c>
      <c r="I411" s="14" t="s">
        <v>30</v>
      </c>
      <c r="J411" s="20" t="s">
        <v>99</v>
      </c>
      <c r="K411" s="21">
        <v>1382100</v>
      </c>
      <c r="L411" s="21">
        <v>1382100</v>
      </c>
      <c r="M411" s="21">
        <v>0</v>
      </c>
      <c r="N411" s="16">
        <f t="shared" ref="N411:N436" si="48">+L411</f>
        <v>1382100</v>
      </c>
      <c r="O411" s="21">
        <v>0</v>
      </c>
      <c r="P411" s="21">
        <v>0</v>
      </c>
      <c r="Q411" s="21">
        <v>0</v>
      </c>
      <c r="R411" s="21">
        <v>832160.48</v>
      </c>
      <c r="S411" s="21">
        <v>832160.48</v>
      </c>
      <c r="T411" s="21">
        <v>549939.52</v>
      </c>
      <c r="U411" s="21">
        <v>549939.52</v>
      </c>
      <c r="V411" s="21">
        <v>0</v>
      </c>
      <c r="W411" s="17">
        <f t="shared" ref="W411:W436" si="49">+U411</f>
        <v>549939.52</v>
      </c>
      <c r="X411" s="18">
        <f t="shared" si="44"/>
        <v>0.60209860357427103</v>
      </c>
      <c r="Y411" s="18">
        <f t="shared" si="45"/>
        <v>0.60209860357427103</v>
      </c>
      <c r="Z411" s="18">
        <f t="shared" si="46"/>
        <v>0</v>
      </c>
      <c r="AA411" s="18">
        <f t="shared" si="47"/>
        <v>0.60209860357427103</v>
      </c>
    </row>
    <row r="412" spans="1:27" outlineLevel="2" x14ac:dyDescent="0.35">
      <c r="A412" s="14" t="s">
        <v>321</v>
      </c>
      <c r="B412" s="14" t="s">
        <v>29</v>
      </c>
      <c r="C412" s="14" t="s">
        <v>95</v>
      </c>
      <c r="D412" s="14" t="s">
        <v>100</v>
      </c>
      <c r="E412" s="14" t="s">
        <v>32</v>
      </c>
      <c r="F412" s="14" t="s">
        <v>33</v>
      </c>
      <c r="G412" s="14" t="s">
        <v>69</v>
      </c>
      <c r="H412" s="14" t="s">
        <v>35</v>
      </c>
      <c r="I412" s="14" t="s">
        <v>30</v>
      </c>
      <c r="J412" s="20" t="s">
        <v>101</v>
      </c>
      <c r="K412" s="21">
        <v>1034372</v>
      </c>
      <c r="L412" s="21">
        <v>1034372</v>
      </c>
      <c r="M412" s="21">
        <v>0</v>
      </c>
      <c r="N412" s="16">
        <f t="shared" si="48"/>
        <v>1034372</v>
      </c>
      <c r="O412" s="21">
        <v>0</v>
      </c>
      <c r="P412" s="21">
        <v>0.01</v>
      </c>
      <c r="Q412" s="21">
        <v>0</v>
      </c>
      <c r="R412" s="21">
        <v>759372.35</v>
      </c>
      <c r="S412" s="21">
        <v>759372.35</v>
      </c>
      <c r="T412" s="21">
        <v>274999.64</v>
      </c>
      <c r="U412" s="21">
        <v>274999.64</v>
      </c>
      <c r="V412" s="21">
        <v>0</v>
      </c>
      <c r="W412" s="17">
        <f t="shared" si="49"/>
        <v>274999.64</v>
      </c>
      <c r="X412" s="18">
        <f t="shared" si="44"/>
        <v>0.73413854009969337</v>
      </c>
      <c r="Y412" s="18">
        <f t="shared" si="45"/>
        <v>0.73413854009969337</v>
      </c>
      <c r="Z412" s="18">
        <f t="shared" si="46"/>
        <v>9.6677017552679305E-9</v>
      </c>
      <c r="AA412" s="18">
        <f t="shared" si="47"/>
        <v>0.73413854976739512</v>
      </c>
    </row>
    <row r="413" spans="1:27" outlineLevel="2" x14ac:dyDescent="0.35">
      <c r="A413" s="14" t="s">
        <v>327</v>
      </c>
      <c r="B413" s="14" t="s">
        <v>29</v>
      </c>
      <c r="C413" s="14" t="s">
        <v>95</v>
      </c>
      <c r="D413" s="14" t="s">
        <v>317</v>
      </c>
      <c r="E413" s="14" t="s">
        <v>32</v>
      </c>
      <c r="F413" s="14" t="s">
        <v>33</v>
      </c>
      <c r="G413" s="14" t="s">
        <v>69</v>
      </c>
      <c r="H413" s="14" t="s">
        <v>35</v>
      </c>
      <c r="I413" s="14" t="s">
        <v>30</v>
      </c>
      <c r="J413" s="20" t="s">
        <v>318</v>
      </c>
      <c r="K413" s="21">
        <v>135449277</v>
      </c>
      <c r="L413" s="21">
        <v>135449277</v>
      </c>
      <c r="M413" s="21">
        <v>0</v>
      </c>
      <c r="N413" s="16">
        <f t="shared" si="48"/>
        <v>135449277</v>
      </c>
      <c r="O413" s="21">
        <v>0</v>
      </c>
      <c r="P413" s="21">
        <v>22154604.190000001</v>
      </c>
      <c r="Q413" s="21">
        <v>1624960.59</v>
      </c>
      <c r="R413" s="21">
        <v>17379757.43</v>
      </c>
      <c r="S413" s="21">
        <v>17379757.43</v>
      </c>
      <c r="T413" s="21">
        <v>94289954.790000007</v>
      </c>
      <c r="U413" s="21">
        <v>94289954.790000007</v>
      </c>
      <c r="V413" s="21">
        <v>94289954.790000007</v>
      </c>
      <c r="W413" s="17">
        <f t="shared" si="49"/>
        <v>94289954.790000007</v>
      </c>
      <c r="X413" s="18">
        <f t="shared" si="44"/>
        <v>0.12831192469192729</v>
      </c>
      <c r="Y413" s="18">
        <f t="shared" si="45"/>
        <v>0.12831192469192729</v>
      </c>
      <c r="Z413" s="18">
        <f t="shared" si="46"/>
        <v>0.17556066231346515</v>
      </c>
      <c r="AA413" s="18">
        <f t="shared" si="47"/>
        <v>0.30387258700539244</v>
      </c>
    </row>
    <row r="414" spans="1:27" outlineLevel="2" x14ac:dyDescent="0.35">
      <c r="A414" s="14" t="s">
        <v>327</v>
      </c>
      <c r="B414" s="14" t="s">
        <v>29</v>
      </c>
      <c r="C414" s="14" t="s">
        <v>95</v>
      </c>
      <c r="D414" s="14" t="s">
        <v>98</v>
      </c>
      <c r="E414" s="14" t="s">
        <v>32</v>
      </c>
      <c r="F414" s="14" t="s">
        <v>33</v>
      </c>
      <c r="G414" s="14" t="s">
        <v>69</v>
      </c>
      <c r="H414" s="14" t="s">
        <v>35</v>
      </c>
      <c r="I414" s="14" t="s">
        <v>30</v>
      </c>
      <c r="J414" s="20" t="s">
        <v>99</v>
      </c>
      <c r="K414" s="21">
        <v>20000000</v>
      </c>
      <c r="L414" s="21">
        <v>20000000</v>
      </c>
      <c r="M414" s="21">
        <v>0</v>
      </c>
      <c r="N414" s="16">
        <f t="shared" si="48"/>
        <v>20000000</v>
      </c>
      <c r="O414" s="21">
        <v>0</v>
      </c>
      <c r="P414" s="21">
        <v>0</v>
      </c>
      <c r="Q414" s="21">
        <v>0</v>
      </c>
      <c r="R414" s="21">
        <v>0</v>
      </c>
      <c r="S414" s="21">
        <v>0</v>
      </c>
      <c r="T414" s="21">
        <v>20000000</v>
      </c>
      <c r="U414" s="21">
        <v>20000000</v>
      </c>
      <c r="V414" s="21">
        <v>20000000</v>
      </c>
      <c r="W414" s="17">
        <f t="shared" si="49"/>
        <v>20000000</v>
      </c>
      <c r="X414" s="18">
        <f t="shared" si="44"/>
        <v>0</v>
      </c>
      <c r="Y414" s="18">
        <f t="shared" si="45"/>
        <v>0</v>
      </c>
      <c r="Z414" s="18">
        <f t="shared" si="46"/>
        <v>0</v>
      </c>
      <c r="AA414" s="18">
        <f t="shared" si="47"/>
        <v>0</v>
      </c>
    </row>
    <row r="415" spans="1:27" outlineLevel="2" x14ac:dyDescent="0.35">
      <c r="A415" s="14" t="s">
        <v>327</v>
      </c>
      <c r="B415" s="14" t="s">
        <v>29</v>
      </c>
      <c r="C415" s="19" t="s">
        <v>95</v>
      </c>
      <c r="D415" s="14" t="s">
        <v>247</v>
      </c>
      <c r="E415" s="14" t="s">
        <v>32</v>
      </c>
      <c r="F415" s="14" t="s">
        <v>33</v>
      </c>
      <c r="G415" s="14" t="s">
        <v>69</v>
      </c>
      <c r="H415" s="14" t="s">
        <v>35</v>
      </c>
      <c r="I415" s="14" t="s">
        <v>30</v>
      </c>
      <c r="J415" s="20" t="s">
        <v>248</v>
      </c>
      <c r="K415" s="21">
        <v>7531464</v>
      </c>
      <c r="L415" s="21">
        <v>7531464</v>
      </c>
      <c r="M415" s="21">
        <v>0</v>
      </c>
      <c r="N415" s="16">
        <f t="shared" si="48"/>
        <v>7531464</v>
      </c>
      <c r="O415" s="21">
        <v>0</v>
      </c>
      <c r="P415" s="21">
        <v>0</v>
      </c>
      <c r="Q415" s="21">
        <v>0</v>
      </c>
      <c r="R415" s="21">
        <v>0</v>
      </c>
      <c r="S415" s="21">
        <v>0</v>
      </c>
      <c r="T415" s="21">
        <v>7531464</v>
      </c>
      <c r="U415" s="21">
        <v>7531464</v>
      </c>
      <c r="V415" s="21">
        <v>7531464</v>
      </c>
      <c r="W415" s="17">
        <f t="shared" si="49"/>
        <v>7531464</v>
      </c>
      <c r="X415" s="18">
        <f t="shared" si="44"/>
        <v>0</v>
      </c>
      <c r="Y415" s="18">
        <f t="shared" si="45"/>
        <v>0</v>
      </c>
      <c r="Z415" s="18">
        <f t="shared" si="46"/>
        <v>0</v>
      </c>
      <c r="AA415" s="18">
        <f t="shared" si="47"/>
        <v>0</v>
      </c>
    </row>
    <row r="416" spans="1:27" outlineLevel="2" x14ac:dyDescent="0.35">
      <c r="A416" s="14" t="s">
        <v>327</v>
      </c>
      <c r="B416" s="14" t="s">
        <v>29</v>
      </c>
      <c r="C416" s="14" t="s">
        <v>95</v>
      </c>
      <c r="D416" s="14" t="s">
        <v>100</v>
      </c>
      <c r="E416" s="14" t="s">
        <v>32</v>
      </c>
      <c r="F416" s="14" t="s">
        <v>33</v>
      </c>
      <c r="G416" s="14" t="s">
        <v>69</v>
      </c>
      <c r="H416" s="14" t="s">
        <v>35</v>
      </c>
      <c r="I416" s="14" t="s">
        <v>30</v>
      </c>
      <c r="J416" s="20" t="s">
        <v>101</v>
      </c>
      <c r="K416" s="21">
        <v>1158704</v>
      </c>
      <c r="L416" s="21">
        <v>1158704</v>
      </c>
      <c r="M416" s="21">
        <v>0</v>
      </c>
      <c r="N416" s="16">
        <f t="shared" si="48"/>
        <v>1158704</v>
      </c>
      <c r="O416" s="21">
        <v>0</v>
      </c>
      <c r="P416" s="21">
        <v>0</v>
      </c>
      <c r="Q416" s="21">
        <v>0</v>
      </c>
      <c r="R416" s="21">
        <v>188232.93</v>
      </c>
      <c r="S416" s="21">
        <v>188232.93</v>
      </c>
      <c r="T416" s="21">
        <v>970471.07</v>
      </c>
      <c r="U416" s="21">
        <v>970471.07</v>
      </c>
      <c r="V416" s="21">
        <v>970471.07</v>
      </c>
      <c r="W416" s="17">
        <f t="shared" si="49"/>
        <v>970471.07</v>
      </c>
      <c r="X416" s="18">
        <f t="shared" si="44"/>
        <v>0.16245126451621811</v>
      </c>
      <c r="Y416" s="18">
        <f t="shared" si="45"/>
        <v>0.16245126451621811</v>
      </c>
      <c r="Z416" s="18">
        <f t="shared" si="46"/>
        <v>0</v>
      </c>
      <c r="AA416" s="18">
        <f t="shared" si="47"/>
        <v>0.16245126451621811</v>
      </c>
    </row>
    <row r="417" spans="1:27" outlineLevel="2" x14ac:dyDescent="0.35">
      <c r="A417" s="14" t="s">
        <v>337</v>
      </c>
      <c r="B417" s="14" t="s">
        <v>29</v>
      </c>
      <c r="C417" s="14" t="s">
        <v>95</v>
      </c>
      <c r="D417" s="14" t="s">
        <v>100</v>
      </c>
      <c r="E417" s="14" t="s">
        <v>32</v>
      </c>
      <c r="F417" s="14" t="s">
        <v>33</v>
      </c>
      <c r="G417" s="14" t="s">
        <v>69</v>
      </c>
      <c r="H417" s="14" t="s">
        <v>35</v>
      </c>
      <c r="I417" s="14" t="s">
        <v>30</v>
      </c>
      <c r="J417" s="20" t="s">
        <v>101</v>
      </c>
      <c r="K417" s="21">
        <v>32400000</v>
      </c>
      <c r="L417" s="21">
        <v>32400000</v>
      </c>
      <c r="M417" s="21">
        <v>0</v>
      </c>
      <c r="N417" s="16">
        <f t="shared" si="48"/>
        <v>32400000</v>
      </c>
      <c r="O417" s="21">
        <v>0</v>
      </c>
      <c r="P417" s="21">
        <v>0</v>
      </c>
      <c r="Q417" s="21">
        <v>0</v>
      </c>
      <c r="R417" s="21">
        <v>32395069.34</v>
      </c>
      <c r="S417" s="21">
        <v>32395069.34</v>
      </c>
      <c r="T417" s="21">
        <v>4930.66</v>
      </c>
      <c r="U417" s="21">
        <v>4930.66</v>
      </c>
      <c r="V417" s="21">
        <v>0</v>
      </c>
      <c r="W417" s="17">
        <f t="shared" si="49"/>
        <v>4930.66</v>
      </c>
      <c r="X417" s="18">
        <f t="shared" si="44"/>
        <v>0.99984781913580245</v>
      </c>
      <c r="Y417" s="18">
        <f t="shared" si="45"/>
        <v>0.99984781913580245</v>
      </c>
      <c r="Z417" s="18">
        <f t="shared" si="46"/>
        <v>0</v>
      </c>
      <c r="AA417" s="18">
        <f t="shared" si="47"/>
        <v>0.99984781913580245</v>
      </c>
    </row>
    <row r="418" spans="1:27" outlineLevel="2" x14ac:dyDescent="0.35">
      <c r="A418" s="14" t="s">
        <v>339</v>
      </c>
      <c r="B418" s="14" t="s">
        <v>29</v>
      </c>
      <c r="C418" s="14" t="s">
        <v>95</v>
      </c>
      <c r="D418" s="14" t="s">
        <v>343</v>
      </c>
      <c r="E418" s="14" t="s">
        <v>32</v>
      </c>
      <c r="F418" s="14" t="s">
        <v>33</v>
      </c>
      <c r="G418" s="14" t="s">
        <v>69</v>
      </c>
      <c r="H418" s="14" t="s">
        <v>35</v>
      </c>
      <c r="I418" s="14" t="s">
        <v>30</v>
      </c>
      <c r="J418" s="20" t="s">
        <v>344</v>
      </c>
      <c r="K418" s="21">
        <v>2567518</v>
      </c>
      <c r="L418" s="21">
        <v>1667745</v>
      </c>
      <c r="M418" s="21">
        <v>0</v>
      </c>
      <c r="N418" s="16">
        <f t="shared" si="48"/>
        <v>1667745</v>
      </c>
      <c r="O418" s="21">
        <v>0</v>
      </c>
      <c r="P418" s="21">
        <v>0</v>
      </c>
      <c r="Q418" s="21">
        <v>0</v>
      </c>
      <c r="R418" s="21">
        <v>1667744.4</v>
      </c>
      <c r="S418" s="21">
        <v>1667744.4</v>
      </c>
      <c r="T418" s="21">
        <v>0.6</v>
      </c>
      <c r="U418" s="21">
        <v>0.6</v>
      </c>
      <c r="V418" s="21">
        <v>0</v>
      </c>
      <c r="W418" s="17">
        <f t="shared" si="49"/>
        <v>0.6</v>
      </c>
      <c r="X418" s="18">
        <f t="shared" si="44"/>
        <v>0.99999964023276933</v>
      </c>
      <c r="Y418" s="18">
        <f t="shared" si="45"/>
        <v>0.99999964023276933</v>
      </c>
      <c r="Z418" s="18">
        <f t="shared" si="46"/>
        <v>0</v>
      </c>
      <c r="AA418" s="18">
        <f t="shared" si="47"/>
        <v>0.99999964023276933</v>
      </c>
    </row>
    <row r="419" spans="1:27" outlineLevel="2" x14ac:dyDescent="0.35">
      <c r="A419" s="14" t="s">
        <v>339</v>
      </c>
      <c r="B419" s="14" t="s">
        <v>29</v>
      </c>
      <c r="C419" s="14" t="s">
        <v>95</v>
      </c>
      <c r="D419" s="14" t="s">
        <v>317</v>
      </c>
      <c r="E419" s="14" t="s">
        <v>32</v>
      </c>
      <c r="F419" s="14" t="s">
        <v>33</v>
      </c>
      <c r="G419" s="14" t="s">
        <v>69</v>
      </c>
      <c r="H419" s="14" t="s">
        <v>35</v>
      </c>
      <c r="I419" s="14" t="s">
        <v>30</v>
      </c>
      <c r="J419" s="20" t="s">
        <v>318</v>
      </c>
      <c r="K419" s="21">
        <v>1148607</v>
      </c>
      <c r="L419" s="21">
        <v>1148607</v>
      </c>
      <c r="M419" s="21">
        <v>0</v>
      </c>
      <c r="N419" s="16">
        <f t="shared" si="48"/>
        <v>1148607</v>
      </c>
      <c r="O419" s="21">
        <v>0</v>
      </c>
      <c r="P419" s="21">
        <v>0</v>
      </c>
      <c r="Q419" s="21">
        <v>0</v>
      </c>
      <c r="R419" s="21">
        <v>933030.28</v>
      </c>
      <c r="S419" s="21">
        <v>933030.28</v>
      </c>
      <c r="T419" s="21">
        <v>215576.72</v>
      </c>
      <c r="U419" s="21">
        <v>215576.72</v>
      </c>
      <c r="V419" s="21">
        <v>0</v>
      </c>
      <c r="W419" s="17">
        <f t="shared" si="49"/>
        <v>215576.72</v>
      </c>
      <c r="X419" s="18">
        <f t="shared" si="44"/>
        <v>0.81231463851430474</v>
      </c>
      <c r="Y419" s="18">
        <f t="shared" si="45"/>
        <v>0.81231463851430474</v>
      </c>
      <c r="Z419" s="18">
        <f t="shared" si="46"/>
        <v>0</v>
      </c>
      <c r="AA419" s="18">
        <f t="shared" si="47"/>
        <v>0.81231463851430474</v>
      </c>
    </row>
    <row r="420" spans="1:27" outlineLevel="2" x14ac:dyDescent="0.35">
      <c r="A420" s="14" t="s">
        <v>339</v>
      </c>
      <c r="B420" s="14" t="s">
        <v>29</v>
      </c>
      <c r="C420" s="14" t="s">
        <v>95</v>
      </c>
      <c r="D420" s="14" t="s">
        <v>345</v>
      </c>
      <c r="E420" s="14" t="s">
        <v>32</v>
      </c>
      <c r="F420" s="14" t="s">
        <v>33</v>
      </c>
      <c r="G420" s="14" t="s">
        <v>69</v>
      </c>
      <c r="H420" s="14" t="s">
        <v>35</v>
      </c>
      <c r="I420" s="14" t="s">
        <v>30</v>
      </c>
      <c r="J420" s="20" t="s">
        <v>346</v>
      </c>
      <c r="K420" s="21">
        <v>2092009</v>
      </c>
      <c r="L420" s="21">
        <v>2089484</v>
      </c>
      <c r="M420" s="21">
        <v>0</v>
      </c>
      <c r="N420" s="16">
        <f t="shared" si="48"/>
        <v>2089484</v>
      </c>
      <c r="O420" s="21">
        <v>0</v>
      </c>
      <c r="P420" s="21">
        <v>0</v>
      </c>
      <c r="Q420" s="21">
        <v>0</v>
      </c>
      <c r="R420" s="21">
        <v>2086081.7</v>
      </c>
      <c r="S420" s="21">
        <v>2086081.7</v>
      </c>
      <c r="T420" s="21">
        <v>3402.3</v>
      </c>
      <c r="U420" s="21">
        <v>3402.3</v>
      </c>
      <c r="V420" s="21">
        <v>0</v>
      </c>
      <c r="W420" s="17">
        <f t="shared" si="49"/>
        <v>3402.3</v>
      </c>
      <c r="X420" s="18">
        <f t="shared" si="44"/>
        <v>0.99837170325305191</v>
      </c>
      <c r="Y420" s="18">
        <f t="shared" si="45"/>
        <v>0.99837170325305191</v>
      </c>
      <c r="Z420" s="18">
        <f t="shared" si="46"/>
        <v>0</v>
      </c>
      <c r="AA420" s="18">
        <f t="shared" si="47"/>
        <v>0.99837170325305191</v>
      </c>
    </row>
    <row r="421" spans="1:27" outlineLevel="2" x14ac:dyDescent="0.35">
      <c r="A421" s="14" t="s">
        <v>339</v>
      </c>
      <c r="B421" s="14" t="s">
        <v>29</v>
      </c>
      <c r="C421" s="14" t="s">
        <v>95</v>
      </c>
      <c r="D421" s="14" t="s">
        <v>237</v>
      </c>
      <c r="E421" s="14" t="s">
        <v>32</v>
      </c>
      <c r="F421" s="14" t="s">
        <v>33</v>
      </c>
      <c r="G421" s="14" t="s">
        <v>69</v>
      </c>
      <c r="H421" s="14" t="s">
        <v>35</v>
      </c>
      <c r="I421" s="14" t="s">
        <v>30</v>
      </c>
      <c r="J421" s="20" t="s">
        <v>238</v>
      </c>
      <c r="K421" s="21">
        <v>790000</v>
      </c>
      <c r="L421" s="21">
        <v>790000</v>
      </c>
      <c r="M421" s="21">
        <v>0</v>
      </c>
      <c r="N421" s="16">
        <f t="shared" si="48"/>
        <v>790000</v>
      </c>
      <c r="O421" s="21">
        <v>0</v>
      </c>
      <c r="P421" s="21">
        <v>0</v>
      </c>
      <c r="Q421" s="21">
        <v>0</v>
      </c>
      <c r="R421" s="21">
        <v>627226.93000000005</v>
      </c>
      <c r="S421" s="21">
        <v>627226.93000000005</v>
      </c>
      <c r="T421" s="21">
        <v>162773.07</v>
      </c>
      <c r="U421" s="21">
        <v>162773.07</v>
      </c>
      <c r="V421" s="21">
        <v>0</v>
      </c>
      <c r="W421" s="17">
        <f t="shared" si="49"/>
        <v>162773.07</v>
      </c>
      <c r="X421" s="18">
        <f t="shared" si="44"/>
        <v>0.7939581392405064</v>
      </c>
      <c r="Y421" s="18">
        <f t="shared" si="45"/>
        <v>0.7939581392405064</v>
      </c>
      <c r="Z421" s="18">
        <f t="shared" si="46"/>
        <v>0</v>
      </c>
      <c r="AA421" s="18">
        <f t="shared" si="47"/>
        <v>0.7939581392405064</v>
      </c>
    </row>
    <row r="422" spans="1:27" outlineLevel="2" x14ac:dyDescent="0.35">
      <c r="A422" s="14" t="s">
        <v>339</v>
      </c>
      <c r="B422" s="14" t="s">
        <v>29</v>
      </c>
      <c r="C422" s="14" t="s">
        <v>95</v>
      </c>
      <c r="D422" s="14" t="s">
        <v>239</v>
      </c>
      <c r="E422" s="14" t="s">
        <v>32</v>
      </c>
      <c r="F422" s="14" t="s">
        <v>33</v>
      </c>
      <c r="G422" s="14" t="s">
        <v>69</v>
      </c>
      <c r="H422" s="14" t="s">
        <v>35</v>
      </c>
      <c r="I422" s="14" t="s">
        <v>30</v>
      </c>
      <c r="J422" s="20" t="s">
        <v>240</v>
      </c>
      <c r="K422" s="21">
        <v>59447</v>
      </c>
      <c r="L422" s="21">
        <v>59447</v>
      </c>
      <c r="M422" s="21">
        <v>0</v>
      </c>
      <c r="N422" s="16">
        <f t="shared" si="48"/>
        <v>59447</v>
      </c>
      <c r="O422" s="21">
        <v>0</v>
      </c>
      <c r="P422" s="21">
        <v>0</v>
      </c>
      <c r="Q422" s="21">
        <v>0</v>
      </c>
      <c r="R422" s="21">
        <v>0</v>
      </c>
      <c r="S422" s="21">
        <v>0</v>
      </c>
      <c r="T422" s="21">
        <v>59447</v>
      </c>
      <c r="U422" s="21">
        <v>59447</v>
      </c>
      <c r="V422" s="21">
        <v>0</v>
      </c>
      <c r="W422" s="17">
        <f t="shared" si="49"/>
        <v>59447</v>
      </c>
      <c r="X422" s="18">
        <f t="shared" si="44"/>
        <v>0</v>
      </c>
      <c r="Y422" s="18">
        <f t="shared" si="45"/>
        <v>0</v>
      </c>
      <c r="Z422" s="18">
        <f t="shared" si="46"/>
        <v>0</v>
      </c>
      <c r="AA422" s="18">
        <f t="shared" si="47"/>
        <v>0</v>
      </c>
    </row>
    <row r="423" spans="1:27" outlineLevel="2" x14ac:dyDescent="0.35">
      <c r="A423" s="14" t="s">
        <v>339</v>
      </c>
      <c r="B423" s="14" t="s">
        <v>29</v>
      </c>
      <c r="C423" s="19" t="s">
        <v>95</v>
      </c>
      <c r="D423" s="14" t="s">
        <v>98</v>
      </c>
      <c r="E423" s="14" t="s">
        <v>32</v>
      </c>
      <c r="F423" s="14" t="s">
        <v>33</v>
      </c>
      <c r="G423" s="14" t="s">
        <v>69</v>
      </c>
      <c r="H423" s="14" t="s">
        <v>35</v>
      </c>
      <c r="I423" s="14" t="s">
        <v>30</v>
      </c>
      <c r="J423" s="20" t="s">
        <v>99</v>
      </c>
      <c r="K423" s="21">
        <v>12439883</v>
      </c>
      <c r="L423" s="21">
        <v>11267331</v>
      </c>
      <c r="M423" s="21">
        <v>0</v>
      </c>
      <c r="N423" s="16">
        <f t="shared" si="48"/>
        <v>11267331</v>
      </c>
      <c r="O423" s="21">
        <v>0</v>
      </c>
      <c r="P423" s="21">
        <v>0</v>
      </c>
      <c r="Q423" s="21">
        <v>0</v>
      </c>
      <c r="R423" s="21">
        <v>5144766.55</v>
      </c>
      <c r="S423" s="21">
        <v>5144766.55</v>
      </c>
      <c r="T423" s="21">
        <v>6122564.4500000002</v>
      </c>
      <c r="U423" s="21">
        <v>6122564.4500000002</v>
      </c>
      <c r="V423" s="21">
        <v>6122564.4500000002</v>
      </c>
      <c r="W423" s="17">
        <f t="shared" si="49"/>
        <v>6122564.4500000002</v>
      </c>
      <c r="X423" s="18">
        <f t="shared" si="44"/>
        <v>0.45660916059002793</v>
      </c>
      <c r="Y423" s="18">
        <f t="shared" si="45"/>
        <v>0.45660916059002793</v>
      </c>
      <c r="Z423" s="18">
        <f t="shared" si="46"/>
        <v>0</v>
      </c>
      <c r="AA423" s="18">
        <f t="shared" si="47"/>
        <v>0.45660916059002793</v>
      </c>
    </row>
    <row r="424" spans="1:27" outlineLevel="2" x14ac:dyDescent="0.35">
      <c r="A424" s="14" t="s">
        <v>339</v>
      </c>
      <c r="B424" s="14" t="s">
        <v>29</v>
      </c>
      <c r="C424" s="14" t="s">
        <v>95</v>
      </c>
      <c r="D424" s="14" t="s">
        <v>243</v>
      </c>
      <c r="E424" s="14" t="s">
        <v>32</v>
      </c>
      <c r="F424" s="14" t="s">
        <v>33</v>
      </c>
      <c r="G424" s="14" t="s">
        <v>69</v>
      </c>
      <c r="H424" s="14" t="s">
        <v>35</v>
      </c>
      <c r="I424" s="14" t="s">
        <v>30</v>
      </c>
      <c r="J424" s="20" t="s">
        <v>244</v>
      </c>
      <c r="K424" s="21">
        <v>750000</v>
      </c>
      <c r="L424" s="21">
        <v>750000</v>
      </c>
      <c r="M424" s="21">
        <v>0</v>
      </c>
      <c r="N424" s="16">
        <f t="shared" si="48"/>
        <v>750000</v>
      </c>
      <c r="O424" s="21">
        <v>0</v>
      </c>
      <c r="P424" s="21">
        <v>0</v>
      </c>
      <c r="Q424" s="21">
        <v>0</v>
      </c>
      <c r="R424" s="21">
        <v>729756.2</v>
      </c>
      <c r="S424" s="21">
        <v>729756.2</v>
      </c>
      <c r="T424" s="21">
        <v>20243.8</v>
      </c>
      <c r="U424" s="21">
        <v>20243.8</v>
      </c>
      <c r="V424" s="21">
        <v>0</v>
      </c>
      <c r="W424" s="17">
        <f t="shared" si="49"/>
        <v>20243.8</v>
      </c>
      <c r="X424" s="18">
        <f t="shared" si="44"/>
        <v>0.97300826666666662</v>
      </c>
      <c r="Y424" s="18">
        <f t="shared" si="45"/>
        <v>0.97300826666666662</v>
      </c>
      <c r="Z424" s="18">
        <f t="shared" si="46"/>
        <v>0</v>
      </c>
      <c r="AA424" s="18">
        <f t="shared" si="47"/>
        <v>0.97300826666666662</v>
      </c>
    </row>
    <row r="425" spans="1:27" outlineLevel="2" x14ac:dyDescent="0.35">
      <c r="A425" s="14" t="s">
        <v>339</v>
      </c>
      <c r="B425" s="14" t="s">
        <v>29</v>
      </c>
      <c r="C425" s="14" t="s">
        <v>95</v>
      </c>
      <c r="D425" s="14" t="s">
        <v>245</v>
      </c>
      <c r="E425" s="14" t="s">
        <v>32</v>
      </c>
      <c r="F425" s="14" t="s">
        <v>33</v>
      </c>
      <c r="G425" s="14" t="s">
        <v>69</v>
      </c>
      <c r="H425" s="14" t="s">
        <v>35</v>
      </c>
      <c r="I425" s="14" t="s">
        <v>30</v>
      </c>
      <c r="J425" s="20" t="s">
        <v>246</v>
      </c>
      <c r="K425" s="21">
        <v>1279133</v>
      </c>
      <c r="L425" s="21">
        <v>1279133</v>
      </c>
      <c r="M425" s="21">
        <v>0</v>
      </c>
      <c r="N425" s="16">
        <f t="shared" si="48"/>
        <v>1279133</v>
      </c>
      <c r="O425" s="21">
        <v>0</v>
      </c>
      <c r="P425" s="21">
        <v>0</v>
      </c>
      <c r="Q425" s="21">
        <v>0</v>
      </c>
      <c r="R425" s="21">
        <v>1143215.3999999999</v>
      </c>
      <c r="S425" s="21">
        <v>1143215.3999999999</v>
      </c>
      <c r="T425" s="21">
        <v>135917.6</v>
      </c>
      <c r="U425" s="21">
        <v>135917.6</v>
      </c>
      <c r="V425" s="21">
        <v>0</v>
      </c>
      <c r="W425" s="17">
        <f t="shared" si="49"/>
        <v>135917.6</v>
      </c>
      <c r="X425" s="18">
        <f t="shared" si="44"/>
        <v>0.89374240208015887</v>
      </c>
      <c r="Y425" s="18">
        <f t="shared" si="45"/>
        <v>0.89374240208015887</v>
      </c>
      <c r="Z425" s="18">
        <f t="shared" si="46"/>
        <v>0</v>
      </c>
      <c r="AA425" s="18">
        <f t="shared" si="47"/>
        <v>0.89374240208015887</v>
      </c>
    </row>
    <row r="426" spans="1:27" outlineLevel="2" x14ac:dyDescent="0.35">
      <c r="A426" s="14" t="s">
        <v>339</v>
      </c>
      <c r="B426" s="14" t="s">
        <v>29</v>
      </c>
      <c r="C426" s="14" t="s">
        <v>95</v>
      </c>
      <c r="D426" s="14" t="s">
        <v>247</v>
      </c>
      <c r="E426" s="14" t="s">
        <v>32</v>
      </c>
      <c r="F426" s="14" t="s">
        <v>33</v>
      </c>
      <c r="G426" s="14" t="s">
        <v>69</v>
      </c>
      <c r="H426" s="14" t="s">
        <v>35</v>
      </c>
      <c r="I426" s="14" t="s">
        <v>30</v>
      </c>
      <c r="J426" s="20" t="s">
        <v>248</v>
      </c>
      <c r="K426" s="21">
        <v>2760027</v>
      </c>
      <c r="L426" s="21">
        <v>2760027</v>
      </c>
      <c r="M426" s="21">
        <v>0</v>
      </c>
      <c r="N426" s="16">
        <f t="shared" si="48"/>
        <v>2760027</v>
      </c>
      <c r="O426" s="21">
        <v>0</v>
      </c>
      <c r="P426" s="21">
        <v>0</v>
      </c>
      <c r="Q426" s="21">
        <v>0</v>
      </c>
      <c r="R426" s="21">
        <v>1785800.72</v>
      </c>
      <c r="S426" s="21">
        <v>1785800.72</v>
      </c>
      <c r="T426" s="21">
        <v>974226.28</v>
      </c>
      <c r="U426" s="21">
        <v>974226.28</v>
      </c>
      <c r="V426" s="21">
        <v>0</v>
      </c>
      <c r="W426" s="17">
        <f t="shared" si="49"/>
        <v>974226.28</v>
      </c>
      <c r="X426" s="18">
        <f t="shared" si="44"/>
        <v>0.6470229168047994</v>
      </c>
      <c r="Y426" s="18">
        <f t="shared" si="45"/>
        <v>0.6470229168047994</v>
      </c>
      <c r="Z426" s="18">
        <f t="shared" si="46"/>
        <v>0</v>
      </c>
      <c r="AA426" s="18">
        <f t="shared" si="47"/>
        <v>0.6470229168047994</v>
      </c>
    </row>
    <row r="427" spans="1:27" outlineLevel="2" x14ac:dyDescent="0.35">
      <c r="A427" s="14" t="s">
        <v>339</v>
      </c>
      <c r="B427" s="14" t="s">
        <v>29</v>
      </c>
      <c r="C427" s="19" t="s">
        <v>95</v>
      </c>
      <c r="D427" s="14" t="s">
        <v>249</v>
      </c>
      <c r="E427" s="14" t="s">
        <v>32</v>
      </c>
      <c r="F427" s="14" t="s">
        <v>33</v>
      </c>
      <c r="G427" s="14" t="s">
        <v>69</v>
      </c>
      <c r="H427" s="14" t="s">
        <v>35</v>
      </c>
      <c r="I427" s="14" t="s">
        <v>30</v>
      </c>
      <c r="J427" s="20" t="s">
        <v>250</v>
      </c>
      <c r="K427" s="21">
        <v>206500</v>
      </c>
      <c r="L427" s="21">
        <v>1379052</v>
      </c>
      <c r="M427" s="21">
        <v>0</v>
      </c>
      <c r="N427" s="16">
        <f t="shared" si="48"/>
        <v>1379052</v>
      </c>
      <c r="O427" s="21">
        <v>0</v>
      </c>
      <c r="P427" s="21">
        <v>0</v>
      </c>
      <c r="Q427" s="21">
        <v>0</v>
      </c>
      <c r="R427" s="21">
        <v>1379052</v>
      </c>
      <c r="S427" s="21">
        <v>1379052</v>
      </c>
      <c r="T427" s="21">
        <v>0</v>
      </c>
      <c r="U427" s="21">
        <v>0</v>
      </c>
      <c r="V427" s="21">
        <v>0</v>
      </c>
      <c r="W427" s="17">
        <f t="shared" si="49"/>
        <v>0</v>
      </c>
      <c r="X427" s="18">
        <f t="shared" si="44"/>
        <v>1</v>
      </c>
      <c r="Y427" s="18">
        <f t="shared" si="45"/>
        <v>1</v>
      </c>
      <c r="Z427" s="18">
        <f t="shared" si="46"/>
        <v>0</v>
      </c>
      <c r="AA427" s="18">
        <f t="shared" si="47"/>
        <v>1</v>
      </c>
    </row>
    <row r="428" spans="1:27" outlineLevel="2" x14ac:dyDescent="0.35">
      <c r="A428" s="14" t="s">
        <v>339</v>
      </c>
      <c r="B428" s="14" t="s">
        <v>29</v>
      </c>
      <c r="C428" s="14" t="s">
        <v>95</v>
      </c>
      <c r="D428" s="14" t="s">
        <v>252</v>
      </c>
      <c r="E428" s="14" t="s">
        <v>32</v>
      </c>
      <c r="F428" s="14" t="s">
        <v>33</v>
      </c>
      <c r="G428" s="14" t="s">
        <v>69</v>
      </c>
      <c r="H428" s="14" t="s">
        <v>35</v>
      </c>
      <c r="I428" s="14" t="s">
        <v>30</v>
      </c>
      <c r="J428" s="20" t="s">
        <v>253</v>
      </c>
      <c r="K428" s="21">
        <v>30605094</v>
      </c>
      <c r="L428" s="21">
        <v>23147555</v>
      </c>
      <c r="M428" s="21">
        <v>0</v>
      </c>
      <c r="N428" s="16">
        <f t="shared" si="48"/>
        <v>23147555</v>
      </c>
      <c r="O428" s="21">
        <v>0</v>
      </c>
      <c r="P428" s="21">
        <v>2585244.5099999998</v>
      </c>
      <c r="Q428" s="21">
        <v>3565584.87</v>
      </c>
      <c r="R428" s="21">
        <v>16980881.879999999</v>
      </c>
      <c r="S428" s="21">
        <v>16980881.879999999</v>
      </c>
      <c r="T428" s="21">
        <v>15843.74</v>
      </c>
      <c r="U428" s="21">
        <v>15843.74</v>
      </c>
      <c r="V428" s="21">
        <v>0</v>
      </c>
      <c r="W428" s="17">
        <f t="shared" si="49"/>
        <v>15843.74</v>
      </c>
      <c r="X428" s="18">
        <f t="shared" si="44"/>
        <v>0.73359289480033629</v>
      </c>
      <c r="Y428" s="18">
        <f t="shared" si="45"/>
        <v>0.73359289480033629</v>
      </c>
      <c r="Z428" s="18">
        <f t="shared" si="46"/>
        <v>0.26572263809287849</v>
      </c>
      <c r="AA428" s="18">
        <f t="shared" si="47"/>
        <v>0.99931553289321484</v>
      </c>
    </row>
    <row r="429" spans="1:27" outlineLevel="2" x14ac:dyDescent="0.35">
      <c r="A429" s="14" t="s">
        <v>339</v>
      </c>
      <c r="B429" s="14" t="s">
        <v>29</v>
      </c>
      <c r="C429" s="14" t="s">
        <v>95</v>
      </c>
      <c r="D429" s="14" t="s">
        <v>254</v>
      </c>
      <c r="E429" s="14" t="s">
        <v>32</v>
      </c>
      <c r="F429" s="14" t="s">
        <v>33</v>
      </c>
      <c r="G429" s="14" t="s">
        <v>69</v>
      </c>
      <c r="H429" s="14" t="s">
        <v>35</v>
      </c>
      <c r="I429" s="14" t="s">
        <v>30</v>
      </c>
      <c r="J429" s="20" t="s">
        <v>255</v>
      </c>
      <c r="K429" s="21">
        <v>275565</v>
      </c>
      <c r="L429" s="21">
        <v>275565</v>
      </c>
      <c r="M429" s="21">
        <v>0</v>
      </c>
      <c r="N429" s="16">
        <f t="shared" si="48"/>
        <v>275565</v>
      </c>
      <c r="O429" s="21">
        <v>0</v>
      </c>
      <c r="P429" s="21">
        <v>0</v>
      </c>
      <c r="Q429" s="21">
        <v>0</v>
      </c>
      <c r="R429" s="21">
        <v>143950</v>
      </c>
      <c r="S429" s="21">
        <v>0</v>
      </c>
      <c r="T429" s="21">
        <v>131615</v>
      </c>
      <c r="U429" s="21">
        <v>131615</v>
      </c>
      <c r="V429" s="21">
        <v>0</v>
      </c>
      <c r="W429" s="17">
        <f t="shared" si="49"/>
        <v>131615</v>
      </c>
      <c r="X429" s="18">
        <f t="shared" si="44"/>
        <v>0.52238128935096984</v>
      </c>
      <c r="Y429" s="18">
        <f t="shared" si="45"/>
        <v>0.52238128935096984</v>
      </c>
      <c r="Z429" s="18">
        <f t="shared" si="46"/>
        <v>0</v>
      </c>
      <c r="AA429" s="18">
        <f t="shared" si="47"/>
        <v>0.52238128935096984</v>
      </c>
    </row>
    <row r="430" spans="1:27" outlineLevel="2" x14ac:dyDescent="0.35">
      <c r="A430" s="14" t="s">
        <v>339</v>
      </c>
      <c r="B430" s="14" t="s">
        <v>29</v>
      </c>
      <c r="C430" s="14" t="s">
        <v>95</v>
      </c>
      <c r="D430" s="14" t="s">
        <v>100</v>
      </c>
      <c r="E430" s="14" t="s">
        <v>32</v>
      </c>
      <c r="F430" s="14" t="s">
        <v>33</v>
      </c>
      <c r="G430" s="14" t="s">
        <v>69</v>
      </c>
      <c r="H430" s="14" t="s">
        <v>35</v>
      </c>
      <c r="I430" s="14" t="s">
        <v>30</v>
      </c>
      <c r="J430" s="20" t="s">
        <v>101</v>
      </c>
      <c r="K430" s="21">
        <v>54656788</v>
      </c>
      <c r="L430" s="21">
        <v>54656788</v>
      </c>
      <c r="M430" s="21">
        <v>0</v>
      </c>
      <c r="N430" s="16">
        <f t="shared" si="48"/>
        <v>54656788</v>
      </c>
      <c r="O430" s="21">
        <v>0</v>
      </c>
      <c r="P430" s="21">
        <v>521551.5</v>
      </c>
      <c r="Q430" s="21">
        <v>0</v>
      </c>
      <c r="R430" s="21">
        <v>48916412.049999997</v>
      </c>
      <c r="S430" s="21">
        <v>48916412.049999997</v>
      </c>
      <c r="T430" s="21">
        <v>5218824.45</v>
      </c>
      <c r="U430" s="21">
        <v>5218824.45</v>
      </c>
      <c r="V430" s="21">
        <v>0</v>
      </c>
      <c r="W430" s="17">
        <f t="shared" si="49"/>
        <v>5218824.45</v>
      </c>
      <c r="X430" s="18">
        <f t="shared" si="44"/>
        <v>0.89497414392517904</v>
      </c>
      <c r="Y430" s="18">
        <f t="shared" si="45"/>
        <v>0.89497414392517904</v>
      </c>
      <c r="Z430" s="18">
        <f t="shared" si="46"/>
        <v>9.5423005830492635E-3</v>
      </c>
      <c r="AA430" s="18">
        <f t="shared" si="47"/>
        <v>0.90451644450822832</v>
      </c>
    </row>
    <row r="431" spans="1:27" outlineLevel="2" x14ac:dyDescent="0.35">
      <c r="A431" s="14" t="s">
        <v>339</v>
      </c>
      <c r="B431" s="14" t="s">
        <v>29</v>
      </c>
      <c r="C431" s="14" t="s">
        <v>95</v>
      </c>
      <c r="D431" s="14" t="s">
        <v>256</v>
      </c>
      <c r="E431" s="14" t="s">
        <v>32</v>
      </c>
      <c r="F431" s="14" t="s">
        <v>33</v>
      </c>
      <c r="G431" s="14" t="s">
        <v>69</v>
      </c>
      <c r="H431" s="14" t="s">
        <v>35</v>
      </c>
      <c r="I431" s="14" t="s">
        <v>30</v>
      </c>
      <c r="J431" s="20" t="s">
        <v>257</v>
      </c>
      <c r="K431" s="21">
        <v>11353924</v>
      </c>
      <c r="L431" s="21">
        <v>10753924</v>
      </c>
      <c r="M431" s="21">
        <v>0</v>
      </c>
      <c r="N431" s="16">
        <f t="shared" si="48"/>
        <v>10753924</v>
      </c>
      <c r="O431" s="21">
        <v>0</v>
      </c>
      <c r="P431" s="21">
        <v>3454410</v>
      </c>
      <c r="Q431" s="21">
        <v>0</v>
      </c>
      <c r="R431" s="21">
        <v>0</v>
      </c>
      <c r="S431" s="21">
        <v>0</v>
      </c>
      <c r="T431" s="21">
        <v>7299514</v>
      </c>
      <c r="U431" s="21">
        <v>7299514</v>
      </c>
      <c r="V431" s="21">
        <v>7206714</v>
      </c>
      <c r="W431" s="17">
        <f t="shared" si="49"/>
        <v>7299514</v>
      </c>
      <c r="X431" s="18">
        <f t="shared" si="44"/>
        <v>0</v>
      </c>
      <c r="Y431" s="18">
        <f t="shared" si="45"/>
        <v>0</v>
      </c>
      <c r="Z431" s="18">
        <f t="shared" si="46"/>
        <v>0.32122321117389335</v>
      </c>
      <c r="AA431" s="18">
        <f t="shared" si="47"/>
        <v>0.32122321117389335</v>
      </c>
    </row>
    <row r="432" spans="1:27" outlineLevel="2" x14ac:dyDescent="0.35">
      <c r="A432" s="14" t="s">
        <v>339</v>
      </c>
      <c r="B432" s="14" t="s">
        <v>29</v>
      </c>
      <c r="C432" s="14" t="s">
        <v>95</v>
      </c>
      <c r="D432" s="14" t="s">
        <v>258</v>
      </c>
      <c r="E432" s="14" t="s">
        <v>32</v>
      </c>
      <c r="F432" s="14" t="s">
        <v>33</v>
      </c>
      <c r="G432" s="14" t="s">
        <v>69</v>
      </c>
      <c r="H432" s="14" t="s">
        <v>35</v>
      </c>
      <c r="I432" s="14" t="s">
        <v>30</v>
      </c>
      <c r="J432" s="20" t="s">
        <v>259</v>
      </c>
      <c r="K432" s="21">
        <v>0</v>
      </c>
      <c r="L432" s="21">
        <v>18397999</v>
      </c>
      <c r="M432" s="21">
        <v>0</v>
      </c>
      <c r="N432" s="16">
        <f t="shared" si="48"/>
        <v>18397999</v>
      </c>
      <c r="O432" s="21">
        <v>0</v>
      </c>
      <c r="P432" s="21">
        <v>8795776.5</v>
      </c>
      <c r="Q432" s="21">
        <v>0</v>
      </c>
      <c r="R432" s="21">
        <v>9516419.6999999993</v>
      </c>
      <c r="S432" s="21">
        <v>9022609.6999999993</v>
      </c>
      <c r="T432" s="21">
        <v>85802.8</v>
      </c>
      <c r="U432" s="21">
        <v>85802.8</v>
      </c>
      <c r="V432" s="21">
        <v>0</v>
      </c>
      <c r="W432" s="17">
        <f t="shared" si="49"/>
        <v>85802.8</v>
      </c>
      <c r="X432" s="18">
        <f t="shared" si="44"/>
        <v>0.51725297408701887</v>
      </c>
      <c r="Y432" s="18">
        <f t="shared" si="45"/>
        <v>0.51725297408701887</v>
      </c>
      <c r="Z432" s="18">
        <f t="shared" si="46"/>
        <v>0.4780833230831244</v>
      </c>
      <c r="AA432" s="18">
        <f t="shared" si="47"/>
        <v>0.99533629717014327</v>
      </c>
    </row>
    <row r="433" spans="1:27" outlineLevel="2" x14ac:dyDescent="0.35">
      <c r="A433" s="14" t="s">
        <v>339</v>
      </c>
      <c r="B433" s="14" t="s">
        <v>29</v>
      </c>
      <c r="C433" s="19" t="s">
        <v>95</v>
      </c>
      <c r="D433" s="14" t="s">
        <v>260</v>
      </c>
      <c r="E433" s="14" t="s">
        <v>32</v>
      </c>
      <c r="F433" s="14" t="s">
        <v>33</v>
      </c>
      <c r="G433" s="14" t="s">
        <v>69</v>
      </c>
      <c r="H433" s="14" t="s">
        <v>35</v>
      </c>
      <c r="I433" s="14" t="s">
        <v>30</v>
      </c>
      <c r="J433" s="20" t="s">
        <v>261</v>
      </c>
      <c r="K433" s="21">
        <v>1331865</v>
      </c>
      <c r="L433" s="21">
        <v>1293998</v>
      </c>
      <c r="M433" s="21">
        <v>0</v>
      </c>
      <c r="N433" s="16">
        <f t="shared" si="48"/>
        <v>1293998</v>
      </c>
      <c r="O433" s="21">
        <v>0</v>
      </c>
      <c r="P433" s="21">
        <v>0</v>
      </c>
      <c r="Q433" s="21">
        <v>0</v>
      </c>
      <c r="R433" s="21">
        <v>826218.17</v>
      </c>
      <c r="S433" s="21">
        <v>826218.17</v>
      </c>
      <c r="T433" s="21">
        <v>467779.83</v>
      </c>
      <c r="U433" s="21">
        <v>467779.83</v>
      </c>
      <c r="V433" s="21">
        <v>0</v>
      </c>
      <c r="W433" s="17">
        <f t="shared" si="49"/>
        <v>467779.83</v>
      </c>
      <c r="X433" s="18">
        <f t="shared" si="44"/>
        <v>0.63850034544102852</v>
      </c>
      <c r="Y433" s="18">
        <f t="shared" si="45"/>
        <v>0.63850034544102852</v>
      </c>
      <c r="Z433" s="18">
        <f t="shared" si="46"/>
        <v>0</v>
      </c>
      <c r="AA433" s="18">
        <f t="shared" si="47"/>
        <v>0.63850034544102852</v>
      </c>
    </row>
    <row r="434" spans="1:27" outlineLevel="2" x14ac:dyDescent="0.35">
      <c r="A434" s="14" t="s">
        <v>339</v>
      </c>
      <c r="B434" s="14" t="s">
        <v>29</v>
      </c>
      <c r="C434" s="14" t="s">
        <v>95</v>
      </c>
      <c r="D434" s="14" t="s">
        <v>284</v>
      </c>
      <c r="E434" s="14" t="s">
        <v>32</v>
      </c>
      <c r="F434" s="14" t="s">
        <v>33</v>
      </c>
      <c r="G434" s="14" t="s">
        <v>69</v>
      </c>
      <c r="H434" s="14" t="s">
        <v>35</v>
      </c>
      <c r="I434" s="14" t="s">
        <v>30</v>
      </c>
      <c r="J434" s="20" t="s">
        <v>285</v>
      </c>
      <c r="K434" s="21">
        <v>1131396</v>
      </c>
      <c r="L434" s="21">
        <v>1127873</v>
      </c>
      <c r="M434" s="21">
        <v>0</v>
      </c>
      <c r="N434" s="16">
        <f t="shared" si="48"/>
        <v>1127873</v>
      </c>
      <c r="O434" s="21">
        <v>0</v>
      </c>
      <c r="P434" s="21">
        <v>0</v>
      </c>
      <c r="Q434" s="21">
        <v>0</v>
      </c>
      <c r="R434" s="21">
        <v>254672.39</v>
      </c>
      <c r="S434" s="21">
        <v>254672.39</v>
      </c>
      <c r="T434" s="21">
        <v>873200.61</v>
      </c>
      <c r="U434" s="21">
        <v>873200.61</v>
      </c>
      <c r="V434" s="21">
        <v>0</v>
      </c>
      <c r="W434" s="17">
        <f t="shared" si="49"/>
        <v>873200.61</v>
      </c>
      <c r="X434" s="18">
        <f t="shared" si="44"/>
        <v>0.22579881777469626</v>
      </c>
      <c r="Y434" s="18">
        <f t="shared" si="45"/>
        <v>0.22579881777469626</v>
      </c>
      <c r="Z434" s="18">
        <f t="shared" si="46"/>
        <v>0</v>
      </c>
      <c r="AA434" s="18">
        <f t="shared" si="47"/>
        <v>0.22579881777469626</v>
      </c>
    </row>
    <row r="435" spans="1:27" outlineLevel="2" x14ac:dyDescent="0.35">
      <c r="A435" s="14" t="s">
        <v>339</v>
      </c>
      <c r="B435" s="14" t="s">
        <v>29</v>
      </c>
      <c r="C435" s="14" t="s">
        <v>95</v>
      </c>
      <c r="D435" s="14" t="s">
        <v>262</v>
      </c>
      <c r="E435" s="14" t="s">
        <v>32</v>
      </c>
      <c r="F435" s="14" t="s">
        <v>33</v>
      </c>
      <c r="G435" s="14" t="s">
        <v>69</v>
      </c>
      <c r="H435" s="14" t="s">
        <v>35</v>
      </c>
      <c r="I435" s="14" t="s">
        <v>30</v>
      </c>
      <c r="J435" s="20" t="s">
        <v>263</v>
      </c>
      <c r="K435" s="21">
        <v>3528530</v>
      </c>
      <c r="L435" s="21">
        <v>3008720</v>
      </c>
      <c r="M435" s="21">
        <v>0</v>
      </c>
      <c r="N435" s="16">
        <f t="shared" si="48"/>
        <v>3008720</v>
      </c>
      <c r="O435" s="21">
        <v>0</v>
      </c>
      <c r="P435" s="21">
        <v>0</v>
      </c>
      <c r="Q435" s="21">
        <v>0</v>
      </c>
      <c r="R435" s="21">
        <v>1794251.29</v>
      </c>
      <c r="S435" s="21">
        <v>1794251.29</v>
      </c>
      <c r="T435" s="21">
        <v>1214468.71</v>
      </c>
      <c r="U435" s="21">
        <v>1214468.71</v>
      </c>
      <c r="V435" s="21">
        <v>0</v>
      </c>
      <c r="W435" s="17">
        <f t="shared" si="49"/>
        <v>1214468.71</v>
      </c>
      <c r="X435" s="18">
        <f t="shared" si="44"/>
        <v>0.59635037158658832</v>
      </c>
      <c r="Y435" s="18">
        <f t="shared" si="45"/>
        <v>0.59635037158658832</v>
      </c>
      <c r="Z435" s="18">
        <f t="shared" si="46"/>
        <v>0</v>
      </c>
      <c r="AA435" s="18">
        <f t="shared" si="47"/>
        <v>0.59635037158658832</v>
      </c>
    </row>
    <row r="436" spans="1:27" outlineLevel="2" x14ac:dyDescent="0.35">
      <c r="A436" s="14" t="s">
        <v>350</v>
      </c>
      <c r="B436" s="14" t="s">
        <v>29</v>
      </c>
      <c r="C436" s="14" t="s">
        <v>95</v>
      </c>
      <c r="D436" s="14" t="s">
        <v>100</v>
      </c>
      <c r="E436" s="14" t="s">
        <v>32</v>
      </c>
      <c r="F436" s="14" t="s">
        <v>33</v>
      </c>
      <c r="G436" s="14" t="s">
        <v>69</v>
      </c>
      <c r="H436" s="14" t="s">
        <v>351</v>
      </c>
      <c r="I436" s="14" t="s">
        <v>30</v>
      </c>
      <c r="J436" s="20" t="s">
        <v>101</v>
      </c>
      <c r="K436" s="21">
        <v>585804</v>
      </c>
      <c r="L436" s="21">
        <v>585804</v>
      </c>
      <c r="M436" s="21">
        <v>0</v>
      </c>
      <c r="N436" s="16">
        <f t="shared" si="48"/>
        <v>585804</v>
      </c>
      <c r="O436" s="21">
        <v>0</v>
      </c>
      <c r="P436" s="21">
        <v>0</v>
      </c>
      <c r="Q436" s="21">
        <v>0</v>
      </c>
      <c r="R436" s="21">
        <v>584351.72</v>
      </c>
      <c r="S436" s="21">
        <v>584351.72</v>
      </c>
      <c r="T436" s="21">
        <v>1452.28</v>
      </c>
      <c r="U436" s="21">
        <v>1452.28</v>
      </c>
      <c r="V436" s="21">
        <v>0</v>
      </c>
      <c r="W436" s="17">
        <f t="shared" si="49"/>
        <v>1452.28</v>
      </c>
      <c r="X436" s="18">
        <f t="shared" si="44"/>
        <v>0.99752087729001504</v>
      </c>
      <c r="Y436" s="18">
        <f t="shared" si="45"/>
        <v>0.99752087729001504</v>
      </c>
      <c r="Z436" s="18">
        <f t="shared" si="46"/>
        <v>0</v>
      </c>
      <c r="AA436" s="18">
        <f t="shared" si="47"/>
        <v>0.99752087729001504</v>
      </c>
    </row>
    <row r="437" spans="1:27" outlineLevel="1" x14ac:dyDescent="0.35">
      <c r="A437" s="43"/>
      <c r="B437" s="44"/>
      <c r="C437" s="44" t="s">
        <v>493</v>
      </c>
      <c r="D437" s="44"/>
      <c r="E437" s="44"/>
      <c r="F437" s="44"/>
      <c r="G437" s="44"/>
      <c r="H437" s="44"/>
      <c r="I437" s="44"/>
      <c r="J437" s="45"/>
      <c r="K437" s="46">
        <f t="shared" ref="K437:W437" si="50">SUBTOTAL(9,K379:K436)</f>
        <v>982604669</v>
      </c>
      <c r="L437" s="46">
        <f t="shared" si="50"/>
        <v>996981631</v>
      </c>
      <c r="M437" s="46">
        <f t="shared" si="50"/>
        <v>0</v>
      </c>
      <c r="N437" s="47">
        <f t="shared" si="50"/>
        <v>996981631</v>
      </c>
      <c r="O437" s="46">
        <f t="shared" si="50"/>
        <v>0</v>
      </c>
      <c r="P437" s="46">
        <f t="shared" si="50"/>
        <v>137341412.60000002</v>
      </c>
      <c r="Q437" s="46">
        <f t="shared" si="50"/>
        <v>11016227.32</v>
      </c>
      <c r="R437" s="46">
        <f t="shared" si="50"/>
        <v>535835397.85000002</v>
      </c>
      <c r="S437" s="46">
        <f t="shared" si="50"/>
        <v>535164887.85000002</v>
      </c>
      <c r="T437" s="46">
        <f t="shared" si="50"/>
        <v>312788593.23000002</v>
      </c>
      <c r="U437" s="46">
        <f t="shared" si="50"/>
        <v>312788593.23000002</v>
      </c>
      <c r="V437" s="46">
        <f t="shared" si="50"/>
        <v>159512288.31999999</v>
      </c>
      <c r="W437" s="48">
        <f t="shared" si="50"/>
        <v>312788593.23000002</v>
      </c>
      <c r="X437" s="49">
        <f t="shared" si="44"/>
        <v>0.53745764333946888</v>
      </c>
      <c r="Y437" s="49">
        <f t="shared" si="45"/>
        <v>0.53745764333946888</v>
      </c>
      <c r="Z437" s="49">
        <f t="shared" si="46"/>
        <v>0.14880679373319369</v>
      </c>
      <c r="AA437" s="49">
        <f t="shared" si="47"/>
        <v>0.6862644370726626</v>
      </c>
    </row>
    <row r="438" spans="1:27" outlineLevel="2" x14ac:dyDescent="0.35">
      <c r="A438" s="14" t="s">
        <v>28</v>
      </c>
      <c r="B438" s="14" t="s">
        <v>29</v>
      </c>
      <c r="C438" s="14" t="s">
        <v>102</v>
      </c>
      <c r="D438" s="14" t="s">
        <v>103</v>
      </c>
      <c r="E438" s="14" t="s">
        <v>32</v>
      </c>
      <c r="F438" s="14" t="s">
        <v>104</v>
      </c>
      <c r="G438" s="14" t="s">
        <v>105</v>
      </c>
      <c r="H438" s="14" t="s">
        <v>35</v>
      </c>
      <c r="I438" s="14" t="s">
        <v>30</v>
      </c>
      <c r="J438" s="15" t="s">
        <v>106</v>
      </c>
      <c r="K438" s="16">
        <v>4153074</v>
      </c>
      <c r="L438" s="16">
        <v>4153074</v>
      </c>
      <c r="M438" s="16">
        <v>0</v>
      </c>
      <c r="N438" s="16">
        <f t="shared" ref="N438:N469" si="51">+L438</f>
        <v>4153074</v>
      </c>
      <c r="O438" s="16">
        <v>0</v>
      </c>
      <c r="P438" s="16">
        <v>0</v>
      </c>
      <c r="Q438" s="16">
        <v>0</v>
      </c>
      <c r="R438" s="16">
        <v>1948068.48</v>
      </c>
      <c r="S438" s="16">
        <v>1948068.48</v>
      </c>
      <c r="T438" s="16">
        <v>2205005.52</v>
      </c>
      <c r="U438" s="16">
        <v>2205005.52</v>
      </c>
      <c r="V438" s="16">
        <v>2205005.52</v>
      </c>
      <c r="W438" s="17">
        <f t="shared" ref="W438:W469" si="52">+U438</f>
        <v>2205005.52</v>
      </c>
      <c r="X438" s="18">
        <f t="shared" si="44"/>
        <v>0.46906664316600183</v>
      </c>
      <c r="Y438" s="18">
        <f t="shared" si="45"/>
        <v>0.46906664316600183</v>
      </c>
      <c r="Z438" s="18">
        <f t="shared" si="46"/>
        <v>0</v>
      </c>
      <c r="AA438" s="18">
        <f t="shared" si="47"/>
        <v>0.46906664316600183</v>
      </c>
    </row>
    <row r="439" spans="1:27" outlineLevel="2" x14ac:dyDescent="0.35">
      <c r="A439" s="14" t="s">
        <v>28</v>
      </c>
      <c r="B439" s="14" t="s">
        <v>29</v>
      </c>
      <c r="C439" s="14" t="s">
        <v>102</v>
      </c>
      <c r="D439" s="14" t="s">
        <v>107</v>
      </c>
      <c r="E439" s="14" t="s">
        <v>32</v>
      </c>
      <c r="F439" s="14" t="s">
        <v>104</v>
      </c>
      <c r="G439" s="14" t="s">
        <v>105</v>
      </c>
      <c r="H439" s="14" t="s">
        <v>35</v>
      </c>
      <c r="I439" s="14" t="s">
        <v>30</v>
      </c>
      <c r="J439" s="15" t="s">
        <v>108</v>
      </c>
      <c r="K439" s="16">
        <v>13934594</v>
      </c>
      <c r="L439" s="16">
        <v>13934594</v>
      </c>
      <c r="M439" s="16">
        <v>0</v>
      </c>
      <c r="N439" s="16">
        <f t="shared" si="51"/>
        <v>13934594</v>
      </c>
      <c r="O439" s="16">
        <v>0</v>
      </c>
      <c r="P439" s="16">
        <v>0</v>
      </c>
      <c r="Q439" s="16">
        <v>0</v>
      </c>
      <c r="R439" s="16">
        <v>10253619.609999999</v>
      </c>
      <c r="S439" s="16">
        <v>10253619.609999999</v>
      </c>
      <c r="T439" s="16">
        <v>3680974.39</v>
      </c>
      <c r="U439" s="16">
        <v>3680974.39</v>
      </c>
      <c r="V439" s="16">
        <v>3680974.39</v>
      </c>
      <c r="W439" s="17">
        <f t="shared" si="52"/>
        <v>3680974.39</v>
      </c>
      <c r="X439" s="18">
        <f t="shared" si="44"/>
        <v>0.73583913603797857</v>
      </c>
      <c r="Y439" s="18">
        <f t="shared" si="45"/>
        <v>0.73583913603797857</v>
      </c>
      <c r="Z439" s="18">
        <f t="shared" si="46"/>
        <v>0</v>
      </c>
      <c r="AA439" s="18">
        <f t="shared" si="47"/>
        <v>0.73583913603797857</v>
      </c>
    </row>
    <row r="440" spans="1:27" outlineLevel="2" x14ac:dyDescent="0.35">
      <c r="A440" s="14" t="s">
        <v>28</v>
      </c>
      <c r="B440" s="14" t="s">
        <v>29</v>
      </c>
      <c r="C440" s="14" t="s">
        <v>102</v>
      </c>
      <c r="D440" s="14" t="s">
        <v>109</v>
      </c>
      <c r="E440" s="14" t="s">
        <v>32</v>
      </c>
      <c r="F440" s="14" t="s">
        <v>104</v>
      </c>
      <c r="G440" s="14" t="s">
        <v>105</v>
      </c>
      <c r="H440" s="14" t="s">
        <v>35</v>
      </c>
      <c r="I440" s="14" t="s">
        <v>30</v>
      </c>
      <c r="J440" s="15" t="s">
        <v>110</v>
      </c>
      <c r="K440" s="16">
        <v>545000</v>
      </c>
      <c r="L440" s="16">
        <v>545000</v>
      </c>
      <c r="M440" s="16">
        <v>0</v>
      </c>
      <c r="N440" s="16">
        <f t="shared" si="51"/>
        <v>545000</v>
      </c>
      <c r="O440" s="16">
        <v>0</v>
      </c>
      <c r="P440" s="16">
        <v>0</v>
      </c>
      <c r="Q440" s="16">
        <v>0</v>
      </c>
      <c r="R440" s="16">
        <v>511862.97</v>
      </c>
      <c r="S440" s="16">
        <v>511862.97</v>
      </c>
      <c r="T440" s="16">
        <v>33137.03</v>
      </c>
      <c r="U440" s="16">
        <v>33137.03</v>
      </c>
      <c r="V440" s="16">
        <v>33137.03</v>
      </c>
      <c r="W440" s="17">
        <f t="shared" si="52"/>
        <v>33137.03</v>
      </c>
      <c r="X440" s="18">
        <f t="shared" si="44"/>
        <v>0.93919811009174303</v>
      </c>
      <c r="Y440" s="18">
        <f t="shared" si="45"/>
        <v>0.93919811009174303</v>
      </c>
      <c r="Z440" s="18">
        <f t="shared" si="46"/>
        <v>0</v>
      </c>
      <c r="AA440" s="18">
        <f t="shared" si="47"/>
        <v>0.93919811009174303</v>
      </c>
    </row>
    <row r="441" spans="1:27" outlineLevel="2" x14ac:dyDescent="0.35">
      <c r="A441" s="14" t="s">
        <v>28</v>
      </c>
      <c r="B441" s="14" t="s">
        <v>29</v>
      </c>
      <c r="C441" s="14" t="s">
        <v>102</v>
      </c>
      <c r="D441" s="14" t="s">
        <v>111</v>
      </c>
      <c r="E441" s="14" t="s">
        <v>32</v>
      </c>
      <c r="F441" s="14" t="s">
        <v>104</v>
      </c>
      <c r="G441" s="14" t="s">
        <v>105</v>
      </c>
      <c r="H441" s="14" t="s">
        <v>35</v>
      </c>
      <c r="I441" s="14" t="s">
        <v>30</v>
      </c>
      <c r="J441" s="15" t="s">
        <v>112</v>
      </c>
      <c r="K441" s="16">
        <v>884000</v>
      </c>
      <c r="L441" s="16">
        <v>884000</v>
      </c>
      <c r="M441" s="16">
        <v>0</v>
      </c>
      <c r="N441" s="16">
        <f t="shared" si="51"/>
        <v>884000</v>
      </c>
      <c r="O441" s="16">
        <v>0</v>
      </c>
      <c r="P441" s="16">
        <v>0</v>
      </c>
      <c r="Q441" s="16">
        <v>0</v>
      </c>
      <c r="R441" s="16">
        <v>864450</v>
      </c>
      <c r="S441" s="16">
        <v>864450</v>
      </c>
      <c r="T441" s="16">
        <v>19550</v>
      </c>
      <c r="U441" s="16">
        <v>19550</v>
      </c>
      <c r="V441" s="16">
        <v>19550</v>
      </c>
      <c r="W441" s="17">
        <f t="shared" si="52"/>
        <v>19550</v>
      </c>
      <c r="X441" s="18">
        <f t="shared" si="44"/>
        <v>0.97788461538461535</v>
      </c>
      <c r="Y441" s="18">
        <f t="shared" si="45"/>
        <v>0.97788461538461535</v>
      </c>
      <c r="Z441" s="18">
        <f t="shared" si="46"/>
        <v>0</v>
      </c>
      <c r="AA441" s="18">
        <f t="shared" si="47"/>
        <v>0.97788461538461535</v>
      </c>
    </row>
    <row r="442" spans="1:27" outlineLevel="2" x14ac:dyDescent="0.35">
      <c r="A442" s="14" t="s">
        <v>28</v>
      </c>
      <c r="B442" s="14" t="s">
        <v>29</v>
      </c>
      <c r="C442" s="14" t="s">
        <v>102</v>
      </c>
      <c r="D442" s="14" t="s">
        <v>113</v>
      </c>
      <c r="E442" s="14" t="s">
        <v>32</v>
      </c>
      <c r="F442" s="14" t="s">
        <v>104</v>
      </c>
      <c r="G442" s="14" t="s">
        <v>114</v>
      </c>
      <c r="H442" s="14" t="s">
        <v>35</v>
      </c>
      <c r="I442" s="14" t="s">
        <v>30</v>
      </c>
      <c r="J442" s="15" t="s">
        <v>115</v>
      </c>
      <c r="K442" s="16">
        <v>40447050</v>
      </c>
      <c r="L442" s="16">
        <v>31190270</v>
      </c>
      <c r="M442" s="16">
        <v>0</v>
      </c>
      <c r="N442" s="16">
        <f t="shared" si="51"/>
        <v>31190270</v>
      </c>
      <c r="O442" s="16">
        <v>1479236.9</v>
      </c>
      <c r="P442" s="16">
        <v>7945110.3200000003</v>
      </c>
      <c r="Q442" s="16">
        <v>0</v>
      </c>
      <c r="R442" s="16">
        <v>19070183.460000001</v>
      </c>
      <c r="S442" s="16">
        <v>19070183.460000001</v>
      </c>
      <c r="T442" s="16">
        <v>2695739.32</v>
      </c>
      <c r="U442" s="16">
        <v>2695739.32</v>
      </c>
      <c r="V442" s="16">
        <v>0</v>
      </c>
      <c r="W442" s="17">
        <f t="shared" si="52"/>
        <v>2695739.32</v>
      </c>
      <c r="X442" s="18">
        <f t="shared" si="44"/>
        <v>0.61141450394626273</v>
      </c>
      <c r="Y442" s="18">
        <f t="shared" si="45"/>
        <v>0.61141450394626273</v>
      </c>
      <c r="Z442" s="18">
        <f t="shared" si="46"/>
        <v>0.30215664115764307</v>
      </c>
      <c r="AA442" s="18">
        <f t="shared" si="47"/>
        <v>0.9135711451039058</v>
      </c>
    </row>
    <row r="443" spans="1:27" outlineLevel="2" x14ac:dyDescent="0.35">
      <c r="A443" s="14" t="s">
        <v>186</v>
      </c>
      <c r="B443" s="14" t="s">
        <v>29</v>
      </c>
      <c r="C443" s="14" t="s">
        <v>102</v>
      </c>
      <c r="D443" s="14" t="s">
        <v>264</v>
      </c>
      <c r="E443" s="14" t="s">
        <v>32</v>
      </c>
      <c r="F443" s="14" t="s">
        <v>104</v>
      </c>
      <c r="G443" s="14" t="s">
        <v>105</v>
      </c>
      <c r="H443" s="14" t="s">
        <v>35</v>
      </c>
      <c r="I443" s="14" t="s">
        <v>30</v>
      </c>
      <c r="J443" s="20" t="s">
        <v>265</v>
      </c>
      <c r="K443" s="21">
        <v>4120562</v>
      </c>
      <c r="L443" s="21">
        <v>4120562</v>
      </c>
      <c r="M443" s="21">
        <v>0</v>
      </c>
      <c r="N443" s="16">
        <f t="shared" si="51"/>
        <v>4120562</v>
      </c>
      <c r="O443" s="21">
        <v>0</v>
      </c>
      <c r="P443" s="21">
        <v>0</v>
      </c>
      <c r="Q443" s="21">
        <v>0</v>
      </c>
      <c r="R443" s="21">
        <v>395613</v>
      </c>
      <c r="S443" s="21">
        <v>395613</v>
      </c>
      <c r="T443" s="21">
        <v>3724949</v>
      </c>
      <c r="U443" s="21">
        <v>3724949</v>
      </c>
      <c r="V443" s="21">
        <v>0</v>
      </c>
      <c r="W443" s="17">
        <f t="shared" si="52"/>
        <v>3724949</v>
      </c>
      <c r="X443" s="18">
        <f t="shared" si="44"/>
        <v>9.6009476377251449E-2</v>
      </c>
      <c r="Y443" s="18">
        <f t="shared" si="45"/>
        <v>9.6009476377251449E-2</v>
      </c>
      <c r="Z443" s="18">
        <f t="shared" si="46"/>
        <v>0</v>
      </c>
      <c r="AA443" s="18">
        <f t="shared" si="47"/>
        <v>9.6009476377251449E-2</v>
      </c>
    </row>
    <row r="444" spans="1:27" outlineLevel="2" x14ac:dyDescent="0.35">
      <c r="A444" s="14" t="s">
        <v>186</v>
      </c>
      <c r="B444" s="14" t="s">
        <v>29</v>
      </c>
      <c r="C444" s="14" t="s">
        <v>102</v>
      </c>
      <c r="D444" s="14" t="s">
        <v>266</v>
      </c>
      <c r="E444" s="14" t="s">
        <v>32</v>
      </c>
      <c r="F444" s="14" t="s">
        <v>104</v>
      </c>
      <c r="G444" s="14" t="s">
        <v>105</v>
      </c>
      <c r="H444" s="14" t="s">
        <v>35</v>
      </c>
      <c r="I444" s="14" t="s">
        <v>30</v>
      </c>
      <c r="J444" s="20" t="s">
        <v>267</v>
      </c>
      <c r="K444" s="21">
        <v>300000000</v>
      </c>
      <c r="L444" s="21">
        <v>368000000</v>
      </c>
      <c r="M444" s="21">
        <v>0</v>
      </c>
      <c r="N444" s="16">
        <f t="shared" si="51"/>
        <v>368000000</v>
      </c>
      <c r="O444" s="21">
        <v>56441058</v>
      </c>
      <c r="P444" s="21">
        <v>205882271</v>
      </c>
      <c r="Q444" s="21">
        <v>0</v>
      </c>
      <c r="R444" s="21">
        <v>69791697.549999997</v>
      </c>
      <c r="S444" s="21">
        <v>69791697.549999997</v>
      </c>
      <c r="T444" s="21">
        <v>35884973.450000003</v>
      </c>
      <c r="U444" s="21">
        <v>35884973.450000003</v>
      </c>
      <c r="V444" s="21">
        <v>35884973.450000003</v>
      </c>
      <c r="W444" s="17">
        <f t="shared" si="52"/>
        <v>35884973.450000003</v>
      </c>
      <c r="X444" s="18">
        <f t="shared" si="44"/>
        <v>0.18965135203804348</v>
      </c>
      <c r="Y444" s="18">
        <f t="shared" si="45"/>
        <v>0.18965135203804348</v>
      </c>
      <c r="Z444" s="18">
        <f t="shared" si="46"/>
        <v>0.71283513315217395</v>
      </c>
      <c r="AA444" s="18">
        <f t="shared" si="47"/>
        <v>0.90248648519021746</v>
      </c>
    </row>
    <row r="445" spans="1:27" outlineLevel="2" x14ac:dyDescent="0.35">
      <c r="A445" s="14" t="s">
        <v>186</v>
      </c>
      <c r="B445" s="14" t="s">
        <v>29</v>
      </c>
      <c r="C445" s="14" t="s">
        <v>102</v>
      </c>
      <c r="D445" s="14" t="s">
        <v>107</v>
      </c>
      <c r="E445" s="14" t="s">
        <v>32</v>
      </c>
      <c r="F445" s="14" t="s">
        <v>104</v>
      </c>
      <c r="G445" s="14" t="s">
        <v>105</v>
      </c>
      <c r="H445" s="14" t="s">
        <v>35</v>
      </c>
      <c r="I445" s="14" t="s">
        <v>30</v>
      </c>
      <c r="J445" s="20" t="s">
        <v>108</v>
      </c>
      <c r="K445" s="21">
        <v>15330634</v>
      </c>
      <c r="L445" s="21">
        <v>49602755</v>
      </c>
      <c r="M445" s="21">
        <v>0</v>
      </c>
      <c r="N445" s="16">
        <f t="shared" si="51"/>
        <v>49602755</v>
      </c>
      <c r="O445" s="21">
        <v>0</v>
      </c>
      <c r="P445" s="21">
        <v>31042264.649999999</v>
      </c>
      <c r="Q445" s="21">
        <v>0</v>
      </c>
      <c r="R445" s="21">
        <v>18512144.039999999</v>
      </c>
      <c r="S445" s="21">
        <v>18512144.039999999</v>
      </c>
      <c r="T445" s="21">
        <v>48346.31</v>
      </c>
      <c r="U445" s="21">
        <v>48346.31</v>
      </c>
      <c r="V445" s="21">
        <v>0</v>
      </c>
      <c r="W445" s="17">
        <f t="shared" si="52"/>
        <v>48346.31</v>
      </c>
      <c r="X445" s="18">
        <f t="shared" si="44"/>
        <v>0.37320798088735191</v>
      </c>
      <c r="Y445" s="18">
        <f t="shared" si="45"/>
        <v>0.37320798088735191</v>
      </c>
      <c r="Z445" s="18">
        <f t="shared" si="46"/>
        <v>0.62581734925812083</v>
      </c>
      <c r="AA445" s="18">
        <f t="shared" si="47"/>
        <v>0.99902533014547279</v>
      </c>
    </row>
    <row r="446" spans="1:27" outlineLevel="2" x14ac:dyDescent="0.35">
      <c r="A446" s="14" t="s">
        <v>186</v>
      </c>
      <c r="B446" s="14" t="s">
        <v>29</v>
      </c>
      <c r="C446" s="14" t="s">
        <v>102</v>
      </c>
      <c r="D446" s="14" t="s">
        <v>109</v>
      </c>
      <c r="E446" s="14" t="s">
        <v>32</v>
      </c>
      <c r="F446" s="14" t="s">
        <v>104</v>
      </c>
      <c r="G446" s="14" t="s">
        <v>105</v>
      </c>
      <c r="H446" s="14" t="s">
        <v>35</v>
      </c>
      <c r="I446" s="14" t="s">
        <v>30</v>
      </c>
      <c r="J446" s="20" t="s">
        <v>110</v>
      </c>
      <c r="K446" s="21">
        <v>30000000</v>
      </c>
      <c r="L446" s="21">
        <v>26570826</v>
      </c>
      <c r="M446" s="21">
        <v>0</v>
      </c>
      <c r="N446" s="16">
        <f t="shared" si="51"/>
        <v>26570826</v>
      </c>
      <c r="O446" s="21">
        <v>0</v>
      </c>
      <c r="P446" s="21">
        <v>0</v>
      </c>
      <c r="Q446" s="21">
        <v>0</v>
      </c>
      <c r="R446" s="21">
        <v>26496775.620000001</v>
      </c>
      <c r="S446" s="21">
        <v>26496775.620000001</v>
      </c>
      <c r="T446" s="21">
        <v>74050.38</v>
      </c>
      <c r="U446" s="21">
        <v>74050.38</v>
      </c>
      <c r="V446" s="21">
        <v>0</v>
      </c>
      <c r="W446" s="17">
        <f t="shared" si="52"/>
        <v>74050.38</v>
      </c>
      <c r="X446" s="18">
        <f t="shared" si="44"/>
        <v>0.99721309454211171</v>
      </c>
      <c r="Y446" s="18">
        <f t="shared" si="45"/>
        <v>0.99721309454211171</v>
      </c>
      <c r="Z446" s="18">
        <f t="shared" si="46"/>
        <v>0</v>
      </c>
      <c r="AA446" s="18">
        <f t="shared" si="47"/>
        <v>0.99721309454211171</v>
      </c>
    </row>
    <row r="447" spans="1:27" outlineLevel="2" x14ac:dyDescent="0.35">
      <c r="A447" s="14" t="s">
        <v>186</v>
      </c>
      <c r="B447" s="14" t="s">
        <v>29</v>
      </c>
      <c r="C447" s="14" t="s">
        <v>102</v>
      </c>
      <c r="D447" s="14" t="s">
        <v>268</v>
      </c>
      <c r="E447" s="14" t="s">
        <v>32</v>
      </c>
      <c r="F447" s="14" t="s">
        <v>104</v>
      </c>
      <c r="G447" s="14" t="s">
        <v>105</v>
      </c>
      <c r="H447" s="14" t="s">
        <v>35</v>
      </c>
      <c r="I447" s="14" t="s">
        <v>30</v>
      </c>
      <c r="J447" s="20" t="s">
        <v>269</v>
      </c>
      <c r="K447" s="21">
        <v>1197025</v>
      </c>
      <c r="L447" s="21">
        <v>3955000</v>
      </c>
      <c r="M447" s="21">
        <v>0</v>
      </c>
      <c r="N447" s="16">
        <f t="shared" si="51"/>
        <v>3955000</v>
      </c>
      <c r="O447" s="21">
        <v>0</v>
      </c>
      <c r="P447" s="21">
        <v>962293</v>
      </c>
      <c r="Q447" s="21">
        <v>0</v>
      </c>
      <c r="R447" s="21">
        <v>0</v>
      </c>
      <c r="S447" s="21">
        <v>0</v>
      </c>
      <c r="T447" s="21">
        <v>2992707</v>
      </c>
      <c r="U447" s="21">
        <v>2992707</v>
      </c>
      <c r="V447" s="21">
        <v>0</v>
      </c>
      <c r="W447" s="17">
        <f t="shared" si="52"/>
        <v>2992707</v>
      </c>
      <c r="X447" s="18">
        <f t="shared" si="44"/>
        <v>0</v>
      </c>
      <c r="Y447" s="18">
        <f t="shared" si="45"/>
        <v>0</v>
      </c>
      <c r="Z447" s="18">
        <f t="shared" si="46"/>
        <v>0.24331049304677624</v>
      </c>
      <c r="AA447" s="18">
        <f t="shared" si="47"/>
        <v>0.24331049304677624</v>
      </c>
    </row>
    <row r="448" spans="1:27" outlineLevel="2" x14ac:dyDescent="0.35">
      <c r="A448" s="14" t="s">
        <v>186</v>
      </c>
      <c r="B448" s="14" t="s">
        <v>29</v>
      </c>
      <c r="C448" s="19" t="s">
        <v>102</v>
      </c>
      <c r="D448" s="14" t="s">
        <v>111</v>
      </c>
      <c r="E448" s="14" t="s">
        <v>32</v>
      </c>
      <c r="F448" s="14" t="s">
        <v>104</v>
      </c>
      <c r="G448" s="14" t="s">
        <v>105</v>
      </c>
      <c r="H448" s="14" t="s">
        <v>35</v>
      </c>
      <c r="I448" s="14" t="s">
        <v>30</v>
      </c>
      <c r="J448" s="20" t="s">
        <v>112</v>
      </c>
      <c r="K448" s="21">
        <v>31600000</v>
      </c>
      <c r="L448" s="21">
        <v>13431932</v>
      </c>
      <c r="M448" s="21">
        <v>0</v>
      </c>
      <c r="N448" s="16">
        <f t="shared" si="51"/>
        <v>13431932</v>
      </c>
      <c r="O448" s="21">
        <v>884061</v>
      </c>
      <c r="P448" s="21">
        <v>6848671.2300000004</v>
      </c>
      <c r="Q448" s="21">
        <v>0</v>
      </c>
      <c r="R448" s="21">
        <v>5273109.97</v>
      </c>
      <c r="S448" s="21">
        <v>5273109.97</v>
      </c>
      <c r="T448" s="21">
        <v>426089.8</v>
      </c>
      <c r="U448" s="21">
        <v>426089.8</v>
      </c>
      <c r="V448" s="21">
        <v>0</v>
      </c>
      <c r="W448" s="17">
        <f t="shared" si="52"/>
        <v>426089.8</v>
      </c>
      <c r="X448" s="18">
        <f t="shared" si="44"/>
        <v>0.39258015674885788</v>
      </c>
      <c r="Y448" s="18">
        <f t="shared" si="45"/>
        <v>0.39258015674885788</v>
      </c>
      <c r="Z448" s="18">
        <f t="shared" si="46"/>
        <v>0.57569769039926655</v>
      </c>
      <c r="AA448" s="18">
        <f t="shared" si="47"/>
        <v>0.96827784714812437</v>
      </c>
    </row>
    <row r="449" spans="1:27" outlineLevel="2" x14ac:dyDescent="0.35">
      <c r="A449" s="14" t="s">
        <v>186</v>
      </c>
      <c r="B449" s="14" t="s">
        <v>29</v>
      </c>
      <c r="C449" s="14" t="s">
        <v>102</v>
      </c>
      <c r="D449" s="14" t="s">
        <v>270</v>
      </c>
      <c r="E449" s="14" t="s">
        <v>32</v>
      </c>
      <c r="F449" s="14" t="s">
        <v>104</v>
      </c>
      <c r="G449" s="14" t="s">
        <v>271</v>
      </c>
      <c r="H449" s="14" t="s">
        <v>35</v>
      </c>
      <c r="I449" s="14" t="s">
        <v>30</v>
      </c>
      <c r="J449" s="20" t="s">
        <v>272</v>
      </c>
      <c r="K449" s="21">
        <v>162000000</v>
      </c>
      <c r="L449" s="21">
        <v>78500000</v>
      </c>
      <c r="M449" s="21">
        <v>0</v>
      </c>
      <c r="N449" s="16">
        <f t="shared" si="51"/>
        <v>78500000</v>
      </c>
      <c r="O449" s="21">
        <v>25614334</v>
      </c>
      <c r="P449" s="21">
        <v>36068200</v>
      </c>
      <c r="Q449" s="21">
        <v>0</v>
      </c>
      <c r="R449" s="21">
        <v>0</v>
      </c>
      <c r="S449" s="21">
        <v>0</v>
      </c>
      <c r="T449" s="21">
        <v>16817466</v>
      </c>
      <c r="U449" s="21">
        <v>16817466</v>
      </c>
      <c r="V449" s="21">
        <v>10000000</v>
      </c>
      <c r="W449" s="17">
        <f t="shared" si="52"/>
        <v>16817466</v>
      </c>
      <c r="X449" s="18">
        <f t="shared" si="44"/>
        <v>0</v>
      </c>
      <c r="Y449" s="18">
        <f t="shared" si="45"/>
        <v>0</v>
      </c>
      <c r="Z449" s="18">
        <f t="shared" si="46"/>
        <v>0.78576476433121023</v>
      </c>
      <c r="AA449" s="18">
        <f t="shared" si="47"/>
        <v>0.78576476433121023</v>
      </c>
    </row>
    <row r="450" spans="1:27" outlineLevel="2" x14ac:dyDescent="0.35">
      <c r="A450" s="14" t="s">
        <v>186</v>
      </c>
      <c r="B450" s="14" t="s">
        <v>29</v>
      </c>
      <c r="C450" s="19" t="s">
        <v>102</v>
      </c>
      <c r="D450" s="14" t="s">
        <v>113</v>
      </c>
      <c r="E450" s="14" t="s">
        <v>32</v>
      </c>
      <c r="F450" s="14" t="s">
        <v>104</v>
      </c>
      <c r="G450" s="14" t="s">
        <v>114</v>
      </c>
      <c r="H450" s="14" t="s">
        <v>35</v>
      </c>
      <c r="I450" s="14" t="s">
        <v>30</v>
      </c>
      <c r="J450" s="20" t="s">
        <v>115</v>
      </c>
      <c r="K450" s="21">
        <v>6000000</v>
      </c>
      <c r="L450" s="21">
        <v>6000000</v>
      </c>
      <c r="M450" s="21">
        <v>0</v>
      </c>
      <c r="N450" s="16">
        <f t="shared" si="51"/>
        <v>6000000</v>
      </c>
      <c r="O450" s="21">
        <v>0</v>
      </c>
      <c r="P450" s="21">
        <v>0</v>
      </c>
      <c r="Q450" s="21">
        <v>0</v>
      </c>
      <c r="R450" s="21">
        <v>5972050</v>
      </c>
      <c r="S450" s="21">
        <v>5972050</v>
      </c>
      <c r="T450" s="21">
        <v>27950</v>
      </c>
      <c r="U450" s="21">
        <v>27950</v>
      </c>
      <c r="V450" s="21">
        <v>0</v>
      </c>
      <c r="W450" s="17">
        <f t="shared" si="52"/>
        <v>27950</v>
      </c>
      <c r="X450" s="18">
        <f t="shared" si="44"/>
        <v>0.99534166666666668</v>
      </c>
      <c r="Y450" s="18">
        <f t="shared" si="45"/>
        <v>0.99534166666666668</v>
      </c>
      <c r="Z450" s="18">
        <f t="shared" si="46"/>
        <v>0</v>
      </c>
      <c r="AA450" s="18">
        <f t="shared" si="47"/>
        <v>0.99534166666666668</v>
      </c>
    </row>
    <row r="451" spans="1:27" outlineLevel="2" x14ac:dyDescent="0.35">
      <c r="A451" s="14" t="s">
        <v>279</v>
      </c>
      <c r="B451" s="14" t="s">
        <v>280</v>
      </c>
      <c r="C451" s="14" t="s">
        <v>102</v>
      </c>
      <c r="D451" s="14" t="s">
        <v>103</v>
      </c>
      <c r="E451" s="14" t="s">
        <v>32</v>
      </c>
      <c r="F451" s="14" t="s">
        <v>104</v>
      </c>
      <c r="G451" s="14" t="s">
        <v>105</v>
      </c>
      <c r="H451" s="14" t="s">
        <v>35</v>
      </c>
      <c r="I451" s="14" t="s">
        <v>30</v>
      </c>
      <c r="J451" s="20" t="s">
        <v>106</v>
      </c>
      <c r="K451" s="21">
        <v>15000000</v>
      </c>
      <c r="L451" s="21">
        <v>15000000</v>
      </c>
      <c r="M451" s="21">
        <v>0</v>
      </c>
      <c r="N451" s="16">
        <f t="shared" si="51"/>
        <v>15000000</v>
      </c>
      <c r="O451" s="21">
        <v>0</v>
      </c>
      <c r="P451" s="21">
        <v>0</v>
      </c>
      <c r="Q451" s="21">
        <v>0</v>
      </c>
      <c r="R451" s="21">
        <v>0</v>
      </c>
      <c r="S451" s="21">
        <v>0</v>
      </c>
      <c r="T451" s="21">
        <v>15000000</v>
      </c>
      <c r="U451" s="21">
        <v>15000000</v>
      </c>
      <c r="V451" s="21">
        <v>0</v>
      </c>
      <c r="W451" s="17">
        <f t="shared" si="52"/>
        <v>15000000</v>
      </c>
      <c r="X451" s="18">
        <f t="shared" si="44"/>
        <v>0</v>
      </c>
      <c r="Y451" s="18">
        <f t="shared" si="45"/>
        <v>0</v>
      </c>
      <c r="Z451" s="18">
        <f t="shared" si="46"/>
        <v>0</v>
      </c>
      <c r="AA451" s="18">
        <f t="shared" si="47"/>
        <v>0</v>
      </c>
    </row>
    <row r="452" spans="1:27" outlineLevel="2" x14ac:dyDescent="0.35">
      <c r="A452" s="14" t="s">
        <v>279</v>
      </c>
      <c r="B452" s="14" t="s">
        <v>280</v>
      </c>
      <c r="C452" s="14" t="s">
        <v>102</v>
      </c>
      <c r="D452" s="14" t="s">
        <v>107</v>
      </c>
      <c r="E452" s="14" t="s">
        <v>32</v>
      </c>
      <c r="F452" s="14" t="s">
        <v>104</v>
      </c>
      <c r="G452" s="14" t="s">
        <v>105</v>
      </c>
      <c r="H452" s="14" t="s">
        <v>35</v>
      </c>
      <c r="I452" s="14" t="s">
        <v>30</v>
      </c>
      <c r="J452" s="20" t="s">
        <v>108</v>
      </c>
      <c r="K452" s="21">
        <v>0</v>
      </c>
      <c r="L452" s="21">
        <v>365000</v>
      </c>
      <c r="M452" s="21">
        <v>0</v>
      </c>
      <c r="N452" s="16">
        <f t="shared" si="51"/>
        <v>365000</v>
      </c>
      <c r="O452" s="21">
        <v>0</v>
      </c>
      <c r="P452" s="21">
        <v>0</v>
      </c>
      <c r="Q452" s="21">
        <v>0</v>
      </c>
      <c r="R452" s="21">
        <v>0</v>
      </c>
      <c r="S452" s="21">
        <v>0</v>
      </c>
      <c r="T452" s="21">
        <v>365000</v>
      </c>
      <c r="U452" s="21">
        <v>365000</v>
      </c>
      <c r="V452" s="21">
        <v>0</v>
      </c>
      <c r="W452" s="17">
        <f t="shared" si="52"/>
        <v>365000</v>
      </c>
      <c r="X452" s="18">
        <f t="shared" si="44"/>
        <v>0</v>
      </c>
      <c r="Y452" s="18">
        <f t="shared" si="45"/>
        <v>0</v>
      </c>
      <c r="Z452" s="18">
        <f t="shared" si="46"/>
        <v>0</v>
      </c>
      <c r="AA452" s="18">
        <f t="shared" si="47"/>
        <v>0</v>
      </c>
    </row>
    <row r="453" spans="1:27" outlineLevel="2" x14ac:dyDescent="0.35">
      <c r="A453" s="14" t="s">
        <v>279</v>
      </c>
      <c r="B453" s="14" t="s">
        <v>280</v>
      </c>
      <c r="C453" s="19" t="s">
        <v>102</v>
      </c>
      <c r="D453" s="14" t="s">
        <v>109</v>
      </c>
      <c r="E453" s="14" t="s">
        <v>32</v>
      </c>
      <c r="F453" s="14" t="s">
        <v>104</v>
      </c>
      <c r="G453" s="14" t="s">
        <v>105</v>
      </c>
      <c r="H453" s="14" t="s">
        <v>35</v>
      </c>
      <c r="I453" s="14" t="s">
        <v>30</v>
      </c>
      <c r="J453" s="20" t="s">
        <v>110</v>
      </c>
      <c r="K453" s="21">
        <v>500000</v>
      </c>
      <c r="L453" s="21">
        <v>135000</v>
      </c>
      <c r="M453" s="21">
        <v>0</v>
      </c>
      <c r="N453" s="16">
        <f t="shared" si="51"/>
        <v>135000</v>
      </c>
      <c r="O453" s="21">
        <v>0</v>
      </c>
      <c r="P453" s="21">
        <v>0</v>
      </c>
      <c r="Q453" s="21">
        <v>0</v>
      </c>
      <c r="R453" s="21">
        <v>0</v>
      </c>
      <c r="S453" s="21">
        <v>0</v>
      </c>
      <c r="T453" s="21">
        <v>135000</v>
      </c>
      <c r="U453" s="21">
        <v>135000</v>
      </c>
      <c r="V453" s="21">
        <v>0</v>
      </c>
      <c r="W453" s="17">
        <f t="shared" si="52"/>
        <v>135000</v>
      </c>
      <c r="X453" s="18">
        <f t="shared" si="44"/>
        <v>0</v>
      </c>
      <c r="Y453" s="18">
        <f t="shared" si="45"/>
        <v>0</v>
      </c>
      <c r="Z453" s="18">
        <f t="shared" si="46"/>
        <v>0</v>
      </c>
      <c r="AA453" s="18">
        <f t="shared" si="47"/>
        <v>0</v>
      </c>
    </row>
    <row r="454" spans="1:27" outlineLevel="2" x14ac:dyDescent="0.35">
      <c r="A454" s="14" t="s">
        <v>279</v>
      </c>
      <c r="B454" s="14" t="s">
        <v>280</v>
      </c>
      <c r="C454" s="14" t="s">
        <v>102</v>
      </c>
      <c r="D454" s="14" t="s">
        <v>111</v>
      </c>
      <c r="E454" s="14" t="s">
        <v>32</v>
      </c>
      <c r="F454" s="14" t="s">
        <v>104</v>
      </c>
      <c r="G454" s="14" t="s">
        <v>105</v>
      </c>
      <c r="H454" s="14" t="s">
        <v>35</v>
      </c>
      <c r="I454" s="14" t="s">
        <v>30</v>
      </c>
      <c r="J454" s="20" t="s">
        <v>112</v>
      </c>
      <c r="K454" s="21">
        <v>500000</v>
      </c>
      <c r="L454" s="21">
        <v>975000</v>
      </c>
      <c r="M454" s="21">
        <v>0</v>
      </c>
      <c r="N454" s="16">
        <f t="shared" si="51"/>
        <v>975000</v>
      </c>
      <c r="O454" s="21">
        <v>0</v>
      </c>
      <c r="P454" s="21">
        <v>0</v>
      </c>
      <c r="Q454" s="21">
        <v>0</v>
      </c>
      <c r="R454" s="21">
        <v>963438</v>
      </c>
      <c r="S454" s="21">
        <v>963438</v>
      </c>
      <c r="T454" s="21">
        <v>11562</v>
      </c>
      <c r="U454" s="21">
        <v>11562</v>
      </c>
      <c r="V454" s="21">
        <v>0</v>
      </c>
      <c r="W454" s="17">
        <f t="shared" si="52"/>
        <v>11562</v>
      </c>
      <c r="X454" s="18">
        <f t="shared" si="44"/>
        <v>0.98814153846153852</v>
      </c>
      <c r="Y454" s="18">
        <f t="shared" si="45"/>
        <v>0.98814153846153852</v>
      </c>
      <c r="Z454" s="18">
        <f t="shared" si="46"/>
        <v>0</v>
      </c>
      <c r="AA454" s="18">
        <f t="shared" si="47"/>
        <v>0.98814153846153852</v>
      </c>
    </row>
    <row r="455" spans="1:27" outlineLevel="2" x14ac:dyDescent="0.35">
      <c r="A455" s="14" t="s">
        <v>279</v>
      </c>
      <c r="B455" s="14" t="s">
        <v>280</v>
      </c>
      <c r="C455" s="14" t="s">
        <v>102</v>
      </c>
      <c r="D455" s="14" t="s">
        <v>113</v>
      </c>
      <c r="E455" s="14" t="s">
        <v>32</v>
      </c>
      <c r="F455" s="14" t="s">
        <v>104</v>
      </c>
      <c r="G455" s="14" t="s">
        <v>114</v>
      </c>
      <c r="H455" s="14" t="s">
        <v>35</v>
      </c>
      <c r="I455" s="14" t="s">
        <v>30</v>
      </c>
      <c r="J455" s="20" t="s">
        <v>115</v>
      </c>
      <c r="K455" s="21">
        <v>600000</v>
      </c>
      <c r="L455" s="21">
        <v>125000</v>
      </c>
      <c r="M455" s="21">
        <v>0</v>
      </c>
      <c r="N455" s="16">
        <f t="shared" si="51"/>
        <v>125000</v>
      </c>
      <c r="O455" s="21">
        <v>0</v>
      </c>
      <c r="P455" s="21">
        <v>0</v>
      </c>
      <c r="Q455" s="21">
        <v>0</v>
      </c>
      <c r="R455" s="21">
        <v>0</v>
      </c>
      <c r="S455" s="21">
        <v>0</v>
      </c>
      <c r="T455" s="21">
        <v>125000</v>
      </c>
      <c r="U455" s="21">
        <v>125000</v>
      </c>
      <c r="V455" s="21">
        <v>0</v>
      </c>
      <c r="W455" s="17">
        <f t="shared" si="52"/>
        <v>125000</v>
      </c>
      <c r="X455" s="18">
        <f t="shared" si="44"/>
        <v>0</v>
      </c>
      <c r="Y455" s="18">
        <f t="shared" si="45"/>
        <v>0</v>
      </c>
      <c r="Z455" s="18">
        <f t="shared" si="46"/>
        <v>0</v>
      </c>
      <c r="AA455" s="18">
        <f t="shared" si="47"/>
        <v>0</v>
      </c>
    </row>
    <row r="456" spans="1:27" outlineLevel="2" x14ac:dyDescent="0.35">
      <c r="A456" s="14" t="s">
        <v>279</v>
      </c>
      <c r="B456" s="14" t="s">
        <v>281</v>
      </c>
      <c r="C456" s="19" t="s">
        <v>102</v>
      </c>
      <c r="D456" s="14" t="s">
        <v>286</v>
      </c>
      <c r="E456" s="14" t="s">
        <v>32</v>
      </c>
      <c r="F456" s="14" t="s">
        <v>104</v>
      </c>
      <c r="G456" s="14" t="s">
        <v>105</v>
      </c>
      <c r="H456" s="14" t="s">
        <v>35</v>
      </c>
      <c r="I456" s="14" t="s">
        <v>30</v>
      </c>
      <c r="J456" s="20" t="s">
        <v>287</v>
      </c>
      <c r="K456" s="21">
        <v>403285054</v>
      </c>
      <c r="L456" s="21">
        <v>403285054</v>
      </c>
      <c r="M456" s="21">
        <v>0</v>
      </c>
      <c r="N456" s="16">
        <f t="shared" si="51"/>
        <v>403285054</v>
      </c>
      <c r="O456" s="21">
        <v>0</v>
      </c>
      <c r="P456" s="21">
        <v>169452850.30000001</v>
      </c>
      <c r="Q456" s="21">
        <v>0</v>
      </c>
      <c r="R456" s="21">
        <v>221864590.81999999</v>
      </c>
      <c r="S456" s="21">
        <v>221864590.81999999</v>
      </c>
      <c r="T456" s="21">
        <v>11967612.880000001</v>
      </c>
      <c r="U456" s="21">
        <v>11967612.880000001</v>
      </c>
      <c r="V456" s="21">
        <v>0</v>
      </c>
      <c r="W456" s="17">
        <f t="shared" si="52"/>
        <v>11967612.880000001</v>
      </c>
      <c r="X456" s="18">
        <f t="shared" si="44"/>
        <v>0.55014335051454699</v>
      </c>
      <c r="Y456" s="18">
        <f t="shared" si="45"/>
        <v>0.55014335051454699</v>
      </c>
      <c r="Z456" s="18">
        <f t="shared" si="46"/>
        <v>0.42018132985409373</v>
      </c>
      <c r="AA456" s="18">
        <f t="shared" si="47"/>
        <v>0.97032468036864072</v>
      </c>
    </row>
    <row r="457" spans="1:27" outlineLevel="2" x14ac:dyDescent="0.35">
      <c r="A457" s="14" t="s">
        <v>279</v>
      </c>
      <c r="B457" s="14" t="s">
        <v>281</v>
      </c>
      <c r="C457" s="14" t="s">
        <v>102</v>
      </c>
      <c r="D457" s="14" t="s">
        <v>113</v>
      </c>
      <c r="E457" s="14" t="s">
        <v>32</v>
      </c>
      <c r="F457" s="14" t="s">
        <v>104</v>
      </c>
      <c r="G457" s="14" t="s">
        <v>114</v>
      </c>
      <c r="H457" s="14" t="s">
        <v>35</v>
      </c>
      <c r="I457" s="14" t="s">
        <v>30</v>
      </c>
      <c r="J457" s="20" t="s">
        <v>115</v>
      </c>
      <c r="K457" s="21">
        <v>52116660</v>
      </c>
      <c r="L457" s="21">
        <v>52116660</v>
      </c>
      <c r="M457" s="21">
        <v>0</v>
      </c>
      <c r="N457" s="16">
        <f t="shared" si="51"/>
        <v>52116660</v>
      </c>
      <c r="O457" s="21">
        <v>0</v>
      </c>
      <c r="P457" s="21">
        <v>33579555.020000003</v>
      </c>
      <c r="Q457" s="21">
        <v>0</v>
      </c>
      <c r="R457" s="21">
        <v>0</v>
      </c>
      <c r="S457" s="21">
        <v>0</v>
      </c>
      <c r="T457" s="21">
        <v>18537104.98</v>
      </c>
      <c r="U457" s="21">
        <v>18537104.98</v>
      </c>
      <c r="V457" s="21">
        <v>18537104.98</v>
      </c>
      <c r="W457" s="17">
        <f t="shared" si="52"/>
        <v>18537104.98</v>
      </c>
      <c r="X457" s="18">
        <f t="shared" si="44"/>
        <v>0</v>
      </c>
      <c r="Y457" s="18">
        <f t="shared" si="45"/>
        <v>0</v>
      </c>
      <c r="Z457" s="18">
        <f t="shared" si="46"/>
        <v>0.64431517714297126</v>
      </c>
      <c r="AA457" s="18">
        <f t="shared" si="47"/>
        <v>0.64431517714297126</v>
      </c>
    </row>
    <row r="458" spans="1:27" outlineLevel="2" x14ac:dyDescent="0.35">
      <c r="A458" s="14" t="s">
        <v>279</v>
      </c>
      <c r="B458" s="14" t="s">
        <v>313</v>
      </c>
      <c r="C458" s="14" t="s">
        <v>102</v>
      </c>
      <c r="D458" s="14" t="s">
        <v>266</v>
      </c>
      <c r="E458" s="14" t="s">
        <v>32</v>
      </c>
      <c r="F458" s="14" t="s">
        <v>104</v>
      </c>
      <c r="G458" s="14" t="s">
        <v>105</v>
      </c>
      <c r="H458" s="14" t="s">
        <v>35</v>
      </c>
      <c r="I458" s="14" t="s">
        <v>30</v>
      </c>
      <c r="J458" s="20" t="s">
        <v>267</v>
      </c>
      <c r="K458" s="21">
        <v>0</v>
      </c>
      <c r="L458" s="21">
        <v>100000</v>
      </c>
      <c r="M458" s="21">
        <v>0</v>
      </c>
      <c r="N458" s="16">
        <f t="shared" si="51"/>
        <v>100000</v>
      </c>
      <c r="O458" s="21">
        <v>0</v>
      </c>
      <c r="P458" s="21">
        <v>0</v>
      </c>
      <c r="Q458" s="21">
        <v>0</v>
      </c>
      <c r="R458" s="21">
        <v>0</v>
      </c>
      <c r="S458" s="21">
        <v>0</v>
      </c>
      <c r="T458" s="21">
        <v>100000</v>
      </c>
      <c r="U458" s="21">
        <v>100000</v>
      </c>
      <c r="V458" s="21">
        <v>0</v>
      </c>
      <c r="W458" s="17">
        <f t="shared" si="52"/>
        <v>100000</v>
      </c>
      <c r="X458" s="18">
        <f t="shared" si="44"/>
        <v>0</v>
      </c>
      <c r="Y458" s="18">
        <f t="shared" si="45"/>
        <v>0</v>
      </c>
      <c r="Z458" s="18">
        <f t="shared" si="46"/>
        <v>0</v>
      </c>
      <c r="AA458" s="18">
        <f t="shared" si="47"/>
        <v>0</v>
      </c>
    </row>
    <row r="459" spans="1:27" outlineLevel="2" x14ac:dyDescent="0.35">
      <c r="A459" s="14" t="s">
        <v>279</v>
      </c>
      <c r="B459" s="14" t="s">
        <v>313</v>
      </c>
      <c r="C459" s="19" t="s">
        <v>102</v>
      </c>
      <c r="D459" s="14" t="s">
        <v>103</v>
      </c>
      <c r="E459" s="14" t="s">
        <v>32</v>
      </c>
      <c r="F459" s="14" t="s">
        <v>104</v>
      </c>
      <c r="G459" s="14" t="s">
        <v>105</v>
      </c>
      <c r="H459" s="14" t="s">
        <v>35</v>
      </c>
      <c r="I459" s="14" t="s">
        <v>30</v>
      </c>
      <c r="J459" s="20" t="s">
        <v>106</v>
      </c>
      <c r="K459" s="21">
        <v>4316407</v>
      </c>
      <c r="L459" s="21">
        <v>4316407</v>
      </c>
      <c r="M459" s="21">
        <v>0</v>
      </c>
      <c r="N459" s="16">
        <f t="shared" si="51"/>
        <v>4316407</v>
      </c>
      <c r="O459" s="21">
        <v>0</v>
      </c>
      <c r="P459" s="21">
        <v>0</v>
      </c>
      <c r="Q459" s="21">
        <v>0</v>
      </c>
      <c r="R459" s="21">
        <v>2973985.03</v>
      </c>
      <c r="S459" s="21">
        <v>2973985.03</v>
      </c>
      <c r="T459" s="21">
        <v>1342421.97</v>
      </c>
      <c r="U459" s="21">
        <v>1342421.97</v>
      </c>
      <c r="V459" s="21">
        <v>0</v>
      </c>
      <c r="W459" s="17">
        <f t="shared" si="52"/>
        <v>1342421.97</v>
      </c>
      <c r="X459" s="18">
        <f t="shared" ref="X459:X522" si="53">+IF(L459=0,0,R459/L459)</f>
        <v>0.68899550714286206</v>
      </c>
      <c r="Y459" s="18">
        <f t="shared" ref="Y459:Y522" si="54">+IF(N459=0,0,R459/N459)</f>
        <v>0.68899550714286206</v>
      </c>
      <c r="Z459" s="18">
        <f t="shared" ref="Z459:Z522" si="55">+IF(N459=0,0,(O459+P459+Q459)/N459)</f>
        <v>0</v>
      </c>
      <c r="AA459" s="18">
        <f t="shared" ref="AA459:AA522" si="56">+Y459+Z459</f>
        <v>0.68899550714286206</v>
      </c>
    </row>
    <row r="460" spans="1:27" outlineLevel="2" x14ac:dyDescent="0.35">
      <c r="A460" s="14" t="s">
        <v>279</v>
      </c>
      <c r="B460" s="14" t="s">
        <v>313</v>
      </c>
      <c r="C460" s="14" t="s">
        <v>102</v>
      </c>
      <c r="D460" s="14" t="s">
        <v>107</v>
      </c>
      <c r="E460" s="14" t="s">
        <v>32</v>
      </c>
      <c r="F460" s="14" t="s">
        <v>104</v>
      </c>
      <c r="G460" s="14" t="s">
        <v>105</v>
      </c>
      <c r="H460" s="14" t="s">
        <v>35</v>
      </c>
      <c r="I460" s="14" t="s">
        <v>30</v>
      </c>
      <c r="J460" s="20" t="s">
        <v>108</v>
      </c>
      <c r="K460" s="21">
        <v>1170775</v>
      </c>
      <c r="L460" s="21">
        <v>1170775</v>
      </c>
      <c r="M460" s="21">
        <v>0</v>
      </c>
      <c r="N460" s="16">
        <f t="shared" si="51"/>
        <v>1170775</v>
      </c>
      <c r="O460" s="21">
        <v>0</v>
      </c>
      <c r="P460" s="21">
        <v>0</v>
      </c>
      <c r="Q460" s="21">
        <v>0</v>
      </c>
      <c r="R460" s="21">
        <v>350187</v>
      </c>
      <c r="S460" s="21">
        <v>350187</v>
      </c>
      <c r="T460" s="21">
        <v>820588</v>
      </c>
      <c r="U460" s="21">
        <v>820588</v>
      </c>
      <c r="V460" s="21">
        <v>0</v>
      </c>
      <c r="W460" s="17">
        <f t="shared" si="52"/>
        <v>820588</v>
      </c>
      <c r="X460" s="18">
        <f t="shared" si="53"/>
        <v>0.29910700177233029</v>
      </c>
      <c r="Y460" s="18">
        <f t="shared" si="54"/>
        <v>0.29910700177233029</v>
      </c>
      <c r="Z460" s="18">
        <f t="shared" si="55"/>
        <v>0</v>
      </c>
      <c r="AA460" s="18">
        <f t="shared" si="56"/>
        <v>0.29910700177233029</v>
      </c>
    </row>
    <row r="461" spans="1:27" outlineLevel="2" x14ac:dyDescent="0.35">
      <c r="A461" s="14" t="s">
        <v>279</v>
      </c>
      <c r="B461" s="14" t="s">
        <v>313</v>
      </c>
      <c r="C461" s="14" t="s">
        <v>102</v>
      </c>
      <c r="D461" s="14" t="s">
        <v>109</v>
      </c>
      <c r="E461" s="14" t="s">
        <v>32</v>
      </c>
      <c r="F461" s="14" t="s">
        <v>104</v>
      </c>
      <c r="G461" s="14" t="s">
        <v>105</v>
      </c>
      <c r="H461" s="14" t="s">
        <v>35</v>
      </c>
      <c r="I461" s="14" t="s">
        <v>30</v>
      </c>
      <c r="J461" s="20" t="s">
        <v>110</v>
      </c>
      <c r="K461" s="21">
        <v>1000000</v>
      </c>
      <c r="L461" s="21">
        <v>1000000</v>
      </c>
      <c r="M461" s="21">
        <v>0</v>
      </c>
      <c r="N461" s="16">
        <f t="shared" si="51"/>
        <v>1000000</v>
      </c>
      <c r="O461" s="21">
        <v>0</v>
      </c>
      <c r="P461" s="21">
        <v>0</v>
      </c>
      <c r="Q461" s="21">
        <v>0</v>
      </c>
      <c r="R461" s="21">
        <v>0</v>
      </c>
      <c r="S461" s="21">
        <v>0</v>
      </c>
      <c r="T461" s="21">
        <v>1000000</v>
      </c>
      <c r="U461" s="21">
        <v>1000000</v>
      </c>
      <c r="V461" s="21">
        <v>0</v>
      </c>
      <c r="W461" s="17">
        <f t="shared" si="52"/>
        <v>1000000</v>
      </c>
      <c r="X461" s="18">
        <f t="shared" si="53"/>
        <v>0</v>
      </c>
      <c r="Y461" s="18">
        <f t="shared" si="54"/>
        <v>0</v>
      </c>
      <c r="Z461" s="18">
        <f t="shared" si="55"/>
        <v>0</v>
      </c>
      <c r="AA461" s="18">
        <f t="shared" si="56"/>
        <v>0</v>
      </c>
    </row>
    <row r="462" spans="1:27" outlineLevel="2" x14ac:dyDescent="0.35">
      <c r="A462" s="14" t="s">
        <v>279</v>
      </c>
      <c r="B462" s="14" t="s">
        <v>313</v>
      </c>
      <c r="C462" s="14" t="s">
        <v>102</v>
      </c>
      <c r="D462" s="14" t="s">
        <v>286</v>
      </c>
      <c r="E462" s="14" t="s">
        <v>32</v>
      </c>
      <c r="F462" s="14" t="s">
        <v>104</v>
      </c>
      <c r="G462" s="14" t="s">
        <v>105</v>
      </c>
      <c r="H462" s="14" t="s">
        <v>35</v>
      </c>
      <c r="I462" s="14" t="s">
        <v>30</v>
      </c>
      <c r="J462" s="20" t="s">
        <v>287</v>
      </c>
      <c r="K462" s="21">
        <v>500000</v>
      </c>
      <c r="L462" s="21">
        <v>500000</v>
      </c>
      <c r="M462" s="21">
        <v>0</v>
      </c>
      <c r="N462" s="16">
        <f t="shared" si="51"/>
        <v>500000</v>
      </c>
      <c r="O462" s="21">
        <v>0</v>
      </c>
      <c r="P462" s="21">
        <v>0</v>
      </c>
      <c r="Q462" s="21">
        <v>0</v>
      </c>
      <c r="R462" s="21">
        <v>196199.64</v>
      </c>
      <c r="S462" s="21">
        <v>196199.64</v>
      </c>
      <c r="T462" s="21">
        <v>303800.36</v>
      </c>
      <c r="U462" s="21">
        <v>303800.36</v>
      </c>
      <c r="V462" s="21">
        <v>303800.36</v>
      </c>
      <c r="W462" s="17">
        <f t="shared" si="52"/>
        <v>303800.36</v>
      </c>
      <c r="X462" s="18">
        <f t="shared" si="53"/>
        <v>0.39239928000000002</v>
      </c>
      <c r="Y462" s="18">
        <f t="shared" si="54"/>
        <v>0.39239928000000002</v>
      </c>
      <c r="Z462" s="18">
        <f t="shared" si="55"/>
        <v>0</v>
      </c>
      <c r="AA462" s="18">
        <f t="shared" si="56"/>
        <v>0.39239928000000002</v>
      </c>
    </row>
    <row r="463" spans="1:27" outlineLevel="2" x14ac:dyDescent="0.35">
      <c r="A463" s="14" t="s">
        <v>279</v>
      </c>
      <c r="B463" s="14" t="s">
        <v>313</v>
      </c>
      <c r="C463" s="14" t="s">
        <v>102</v>
      </c>
      <c r="D463" s="14" t="s">
        <v>111</v>
      </c>
      <c r="E463" s="14" t="s">
        <v>32</v>
      </c>
      <c r="F463" s="14" t="s">
        <v>104</v>
      </c>
      <c r="G463" s="14" t="s">
        <v>105</v>
      </c>
      <c r="H463" s="14" t="s">
        <v>35</v>
      </c>
      <c r="I463" s="14" t="s">
        <v>30</v>
      </c>
      <c r="J463" s="20" t="s">
        <v>112</v>
      </c>
      <c r="K463" s="21">
        <v>4733617</v>
      </c>
      <c r="L463" s="21">
        <v>4633617</v>
      </c>
      <c r="M463" s="21">
        <v>0</v>
      </c>
      <c r="N463" s="16">
        <f t="shared" si="51"/>
        <v>4633617</v>
      </c>
      <c r="O463" s="21">
        <v>0</v>
      </c>
      <c r="P463" s="21">
        <v>0</v>
      </c>
      <c r="Q463" s="21">
        <v>0</v>
      </c>
      <c r="R463" s="21">
        <v>2314805</v>
      </c>
      <c r="S463" s="21">
        <v>2314805</v>
      </c>
      <c r="T463" s="21">
        <v>2318812</v>
      </c>
      <c r="U463" s="21">
        <v>2318812</v>
      </c>
      <c r="V463" s="21">
        <v>1690000</v>
      </c>
      <c r="W463" s="17">
        <f t="shared" si="52"/>
        <v>2318812</v>
      </c>
      <c r="X463" s="18">
        <f t="shared" si="53"/>
        <v>0.49956761639988806</v>
      </c>
      <c r="Y463" s="18">
        <f t="shared" si="54"/>
        <v>0.49956761639988806</v>
      </c>
      <c r="Z463" s="18">
        <f t="shared" si="55"/>
        <v>0</v>
      </c>
      <c r="AA463" s="18">
        <f t="shared" si="56"/>
        <v>0.49956761639988806</v>
      </c>
    </row>
    <row r="464" spans="1:27" outlineLevel="2" x14ac:dyDescent="0.35">
      <c r="A464" s="14" t="s">
        <v>279</v>
      </c>
      <c r="B464" s="14" t="s">
        <v>313</v>
      </c>
      <c r="C464" s="14" t="s">
        <v>102</v>
      </c>
      <c r="D464" s="14" t="s">
        <v>113</v>
      </c>
      <c r="E464" s="14" t="s">
        <v>32</v>
      </c>
      <c r="F464" s="14" t="s">
        <v>104</v>
      </c>
      <c r="G464" s="14" t="s">
        <v>114</v>
      </c>
      <c r="H464" s="14" t="s">
        <v>35</v>
      </c>
      <c r="I464" s="14" t="s">
        <v>30</v>
      </c>
      <c r="J464" s="20" t="s">
        <v>115</v>
      </c>
      <c r="K464" s="21">
        <v>47180000</v>
      </c>
      <c r="L464" s="21">
        <v>47180000</v>
      </c>
      <c r="M464" s="21">
        <v>0</v>
      </c>
      <c r="N464" s="16">
        <f t="shared" si="51"/>
        <v>47180000</v>
      </c>
      <c r="O464" s="21">
        <v>0</v>
      </c>
      <c r="P464" s="21">
        <v>0</v>
      </c>
      <c r="Q464" s="21">
        <v>0</v>
      </c>
      <c r="R464" s="21">
        <v>15201630.17</v>
      </c>
      <c r="S464" s="21">
        <v>206213.77</v>
      </c>
      <c r="T464" s="21">
        <v>31978369.829999998</v>
      </c>
      <c r="U464" s="21">
        <v>31978369.829999998</v>
      </c>
      <c r="V464" s="21">
        <v>0</v>
      </c>
      <c r="W464" s="17">
        <f t="shared" si="52"/>
        <v>31978369.829999998</v>
      </c>
      <c r="X464" s="18">
        <f t="shared" si="53"/>
        <v>0.32220496333192028</v>
      </c>
      <c r="Y464" s="18">
        <f t="shared" si="54"/>
        <v>0.32220496333192028</v>
      </c>
      <c r="Z464" s="18">
        <f t="shared" si="55"/>
        <v>0</v>
      </c>
      <c r="AA464" s="18">
        <f t="shared" si="56"/>
        <v>0.32220496333192028</v>
      </c>
    </row>
    <row r="465" spans="1:27" outlineLevel="2" x14ac:dyDescent="0.35">
      <c r="A465" s="14" t="s">
        <v>321</v>
      </c>
      <c r="B465" s="14" t="s">
        <v>29</v>
      </c>
      <c r="C465" s="14" t="s">
        <v>102</v>
      </c>
      <c r="D465" s="14" t="s">
        <v>103</v>
      </c>
      <c r="E465" s="14" t="s">
        <v>32</v>
      </c>
      <c r="F465" s="14" t="s">
        <v>104</v>
      </c>
      <c r="G465" s="14" t="s">
        <v>105</v>
      </c>
      <c r="H465" s="14" t="s">
        <v>35</v>
      </c>
      <c r="I465" s="14" t="s">
        <v>30</v>
      </c>
      <c r="J465" s="20" t="s">
        <v>106</v>
      </c>
      <c r="K465" s="21">
        <v>731200</v>
      </c>
      <c r="L465" s="21">
        <v>731200</v>
      </c>
      <c r="M465" s="21">
        <v>0</v>
      </c>
      <c r="N465" s="16">
        <f t="shared" si="51"/>
        <v>731200</v>
      </c>
      <c r="O465" s="21">
        <v>0</v>
      </c>
      <c r="P465" s="21">
        <v>0</v>
      </c>
      <c r="Q465" s="21">
        <v>0</v>
      </c>
      <c r="R465" s="21">
        <v>614832.4</v>
      </c>
      <c r="S465" s="21">
        <v>614832.4</v>
      </c>
      <c r="T465" s="21">
        <v>116367.6</v>
      </c>
      <c r="U465" s="21">
        <v>116367.6</v>
      </c>
      <c r="V465" s="21">
        <v>0</v>
      </c>
      <c r="W465" s="17">
        <f t="shared" si="52"/>
        <v>116367.6</v>
      </c>
      <c r="X465" s="18">
        <f t="shared" si="53"/>
        <v>0.84085393873085346</v>
      </c>
      <c r="Y465" s="18">
        <f t="shared" si="54"/>
        <v>0.84085393873085346</v>
      </c>
      <c r="Z465" s="18">
        <f t="shared" si="55"/>
        <v>0</v>
      </c>
      <c r="AA465" s="18">
        <f t="shared" si="56"/>
        <v>0.84085393873085346</v>
      </c>
    </row>
    <row r="466" spans="1:27" outlineLevel="2" x14ac:dyDescent="0.35">
      <c r="A466" s="14" t="s">
        <v>321</v>
      </c>
      <c r="B466" s="14" t="s">
        <v>29</v>
      </c>
      <c r="C466" s="14" t="s">
        <v>102</v>
      </c>
      <c r="D466" s="14" t="s">
        <v>109</v>
      </c>
      <c r="E466" s="14" t="s">
        <v>32</v>
      </c>
      <c r="F466" s="14" t="s">
        <v>104</v>
      </c>
      <c r="G466" s="14" t="s">
        <v>105</v>
      </c>
      <c r="H466" s="14" t="s">
        <v>35</v>
      </c>
      <c r="I466" s="14" t="s">
        <v>30</v>
      </c>
      <c r="J466" s="20" t="s">
        <v>110</v>
      </c>
      <c r="K466" s="21">
        <v>3400000</v>
      </c>
      <c r="L466" s="21">
        <v>0</v>
      </c>
      <c r="M466" s="21">
        <v>0</v>
      </c>
      <c r="N466" s="16">
        <f t="shared" si="51"/>
        <v>0</v>
      </c>
      <c r="O466" s="21">
        <v>0</v>
      </c>
      <c r="P466" s="21">
        <v>0</v>
      </c>
      <c r="Q466" s="21">
        <v>0</v>
      </c>
      <c r="R466" s="21">
        <v>0</v>
      </c>
      <c r="S466" s="21">
        <v>0</v>
      </c>
      <c r="T466" s="21">
        <v>0</v>
      </c>
      <c r="U466" s="21">
        <v>0</v>
      </c>
      <c r="V466" s="21">
        <v>0</v>
      </c>
      <c r="W466" s="17">
        <f t="shared" si="52"/>
        <v>0</v>
      </c>
      <c r="X466" s="18">
        <f t="shared" si="53"/>
        <v>0</v>
      </c>
      <c r="Y466" s="18">
        <f t="shared" si="54"/>
        <v>0</v>
      </c>
      <c r="Z466" s="18">
        <f t="shared" si="55"/>
        <v>0</v>
      </c>
      <c r="AA466" s="18">
        <f t="shared" si="56"/>
        <v>0</v>
      </c>
    </row>
    <row r="467" spans="1:27" outlineLevel="2" x14ac:dyDescent="0.35">
      <c r="A467" s="14" t="s">
        <v>321</v>
      </c>
      <c r="B467" s="14" t="s">
        <v>29</v>
      </c>
      <c r="C467" s="14" t="s">
        <v>102</v>
      </c>
      <c r="D467" s="14" t="s">
        <v>286</v>
      </c>
      <c r="E467" s="14" t="s">
        <v>32</v>
      </c>
      <c r="F467" s="14" t="s">
        <v>104</v>
      </c>
      <c r="G467" s="14" t="s">
        <v>105</v>
      </c>
      <c r="H467" s="14" t="s">
        <v>35</v>
      </c>
      <c r="I467" s="14" t="s">
        <v>30</v>
      </c>
      <c r="J467" s="20" t="s">
        <v>287</v>
      </c>
      <c r="K467" s="21">
        <v>3849702390</v>
      </c>
      <c r="L467" s="21">
        <v>2649702390</v>
      </c>
      <c r="M467" s="21">
        <v>0</v>
      </c>
      <c r="N467" s="16">
        <f t="shared" si="51"/>
        <v>2649702390</v>
      </c>
      <c r="O467" s="21">
        <v>0</v>
      </c>
      <c r="P467" s="21">
        <v>461510349.94999999</v>
      </c>
      <c r="Q467" s="21">
        <v>0</v>
      </c>
      <c r="R467" s="21">
        <v>2042495427.55</v>
      </c>
      <c r="S467" s="21">
        <v>1969490690.6700001</v>
      </c>
      <c r="T467" s="21">
        <v>145696612.5</v>
      </c>
      <c r="U467" s="21">
        <v>145696612.5</v>
      </c>
      <c r="V467" s="21">
        <v>5879948.0700000003</v>
      </c>
      <c r="W467" s="17">
        <f t="shared" si="52"/>
        <v>145696612.5</v>
      </c>
      <c r="X467" s="18">
        <f t="shared" si="53"/>
        <v>0.77083956117426455</v>
      </c>
      <c r="Y467" s="18">
        <f t="shared" si="54"/>
        <v>0.77083956117426455</v>
      </c>
      <c r="Z467" s="18">
        <f t="shared" si="55"/>
        <v>0.17417440980985038</v>
      </c>
      <c r="AA467" s="18">
        <f t="shared" si="56"/>
        <v>0.94501397098411499</v>
      </c>
    </row>
    <row r="468" spans="1:27" outlineLevel="2" x14ac:dyDescent="0.35">
      <c r="A468" s="14" t="s">
        <v>321</v>
      </c>
      <c r="B468" s="14" t="s">
        <v>29</v>
      </c>
      <c r="C468" s="14" t="s">
        <v>102</v>
      </c>
      <c r="D468" s="14" t="s">
        <v>111</v>
      </c>
      <c r="E468" s="14" t="s">
        <v>32</v>
      </c>
      <c r="F468" s="14" t="s">
        <v>104</v>
      </c>
      <c r="G468" s="14" t="s">
        <v>105</v>
      </c>
      <c r="H468" s="14" t="s">
        <v>35</v>
      </c>
      <c r="I468" s="14" t="s">
        <v>30</v>
      </c>
      <c r="J468" s="20" t="s">
        <v>112</v>
      </c>
      <c r="K468" s="21">
        <v>250800</v>
      </c>
      <c r="L468" s="21">
        <v>250800</v>
      </c>
      <c r="M468" s="21">
        <v>0</v>
      </c>
      <c r="N468" s="16">
        <f t="shared" si="51"/>
        <v>250800</v>
      </c>
      <c r="O468" s="21">
        <v>0</v>
      </c>
      <c r="P468" s="21">
        <v>0</v>
      </c>
      <c r="Q468" s="21">
        <v>0</v>
      </c>
      <c r="R468" s="21">
        <v>247686.96</v>
      </c>
      <c r="S468" s="21">
        <v>247686.96</v>
      </c>
      <c r="T468" s="21">
        <v>3113.04</v>
      </c>
      <c r="U468" s="21">
        <v>3113.04</v>
      </c>
      <c r="V468" s="21">
        <v>0</v>
      </c>
      <c r="W468" s="17">
        <f t="shared" si="52"/>
        <v>3113.04</v>
      </c>
      <c r="X468" s="18">
        <f t="shared" si="53"/>
        <v>0.98758755980861246</v>
      </c>
      <c r="Y468" s="18">
        <f t="shared" si="54"/>
        <v>0.98758755980861246</v>
      </c>
      <c r="Z468" s="18">
        <f t="shared" si="55"/>
        <v>0</v>
      </c>
      <c r="AA468" s="18">
        <f t="shared" si="56"/>
        <v>0.98758755980861246</v>
      </c>
    </row>
    <row r="469" spans="1:27" outlineLevel="2" x14ac:dyDescent="0.35">
      <c r="A469" s="14" t="s">
        <v>321</v>
      </c>
      <c r="B469" s="14" t="s">
        <v>29</v>
      </c>
      <c r="C469" s="14" t="s">
        <v>102</v>
      </c>
      <c r="D469" s="14" t="s">
        <v>270</v>
      </c>
      <c r="E469" s="14" t="s">
        <v>32</v>
      </c>
      <c r="F469" s="14" t="s">
        <v>104</v>
      </c>
      <c r="G469" s="14" t="s">
        <v>271</v>
      </c>
      <c r="H469" s="14" t="s">
        <v>35</v>
      </c>
      <c r="I469" s="14" t="s">
        <v>30</v>
      </c>
      <c r="J469" s="20" t="s">
        <v>323</v>
      </c>
      <c r="K469" s="21">
        <v>4000000000</v>
      </c>
      <c r="L469" s="21">
        <v>689248950</v>
      </c>
      <c r="M469" s="21">
        <v>0</v>
      </c>
      <c r="N469" s="16">
        <f t="shared" si="51"/>
        <v>689248950</v>
      </c>
      <c r="O469" s="21">
        <v>50000000</v>
      </c>
      <c r="P469" s="21">
        <v>0.01</v>
      </c>
      <c r="Q469" s="21">
        <v>0</v>
      </c>
      <c r="R469" s="21">
        <v>387545949.19999999</v>
      </c>
      <c r="S469" s="21">
        <v>387545949.19999999</v>
      </c>
      <c r="T469" s="21">
        <v>251703000.78999999</v>
      </c>
      <c r="U469" s="21">
        <v>251703000.78999999</v>
      </c>
      <c r="V469" s="21">
        <v>0</v>
      </c>
      <c r="W469" s="17">
        <f t="shared" si="52"/>
        <v>251703000.78999999</v>
      </c>
      <c r="X469" s="18">
        <f t="shared" si="53"/>
        <v>0.56227281768075232</v>
      </c>
      <c r="Y469" s="18">
        <f t="shared" si="54"/>
        <v>0.56227281768075232</v>
      </c>
      <c r="Z469" s="18">
        <f t="shared" si="55"/>
        <v>7.2542729314277521E-2</v>
      </c>
      <c r="AA469" s="18">
        <f t="shared" si="56"/>
        <v>0.63481554699502984</v>
      </c>
    </row>
    <row r="470" spans="1:27" outlineLevel="2" x14ac:dyDescent="0.35">
      <c r="A470" s="14" t="s">
        <v>321</v>
      </c>
      <c r="B470" s="14" t="s">
        <v>29</v>
      </c>
      <c r="C470" s="19" t="s">
        <v>102</v>
      </c>
      <c r="D470" s="14" t="s">
        <v>113</v>
      </c>
      <c r="E470" s="14" t="s">
        <v>32</v>
      </c>
      <c r="F470" s="14" t="s">
        <v>104</v>
      </c>
      <c r="G470" s="14" t="s">
        <v>114</v>
      </c>
      <c r="H470" s="14" t="s">
        <v>35</v>
      </c>
      <c r="I470" s="14" t="s">
        <v>30</v>
      </c>
      <c r="J470" s="20" t="s">
        <v>115</v>
      </c>
      <c r="K470" s="21">
        <v>125000000</v>
      </c>
      <c r="L470" s="21">
        <v>125000000</v>
      </c>
      <c r="M470" s="21">
        <v>0</v>
      </c>
      <c r="N470" s="16">
        <f t="shared" ref="N470:N488" si="57">+L470</f>
        <v>125000000</v>
      </c>
      <c r="O470" s="21">
        <v>0</v>
      </c>
      <c r="P470" s="21">
        <v>99904232.930000007</v>
      </c>
      <c r="Q470" s="21">
        <v>0</v>
      </c>
      <c r="R470" s="21">
        <v>0</v>
      </c>
      <c r="S470" s="21">
        <v>0</v>
      </c>
      <c r="T470" s="21">
        <v>25095767.07</v>
      </c>
      <c r="U470" s="21">
        <v>25095767.07</v>
      </c>
      <c r="V470" s="21">
        <v>25000000</v>
      </c>
      <c r="W470" s="17">
        <f t="shared" ref="W470:W488" si="58">+U470</f>
        <v>25095767.07</v>
      </c>
      <c r="X470" s="18">
        <f t="shared" si="53"/>
        <v>0</v>
      </c>
      <c r="Y470" s="18">
        <f t="shared" si="54"/>
        <v>0</v>
      </c>
      <c r="Z470" s="18">
        <f t="shared" si="55"/>
        <v>0.79923386344000003</v>
      </c>
      <c r="AA470" s="18">
        <f t="shared" si="56"/>
        <v>0.79923386344000003</v>
      </c>
    </row>
    <row r="471" spans="1:27" outlineLevel="2" x14ac:dyDescent="0.35">
      <c r="A471" s="14" t="s">
        <v>327</v>
      </c>
      <c r="B471" s="14" t="s">
        <v>29</v>
      </c>
      <c r="C471" s="14" t="s">
        <v>102</v>
      </c>
      <c r="D471" s="14" t="s">
        <v>103</v>
      </c>
      <c r="E471" s="14" t="s">
        <v>32</v>
      </c>
      <c r="F471" s="14" t="s">
        <v>104</v>
      </c>
      <c r="G471" s="14" t="s">
        <v>105</v>
      </c>
      <c r="H471" s="14" t="s">
        <v>35</v>
      </c>
      <c r="I471" s="14" t="s">
        <v>30</v>
      </c>
      <c r="J471" s="20" t="s">
        <v>106</v>
      </c>
      <c r="K471" s="21">
        <v>1650000</v>
      </c>
      <c r="L471" s="21">
        <v>13650000</v>
      </c>
      <c r="M471" s="21">
        <v>0</v>
      </c>
      <c r="N471" s="16">
        <f t="shared" si="57"/>
        <v>13650000</v>
      </c>
      <c r="O471" s="21">
        <v>0</v>
      </c>
      <c r="P471" s="21">
        <v>0</v>
      </c>
      <c r="Q471" s="21">
        <v>0</v>
      </c>
      <c r="R471" s="21">
        <v>0</v>
      </c>
      <c r="S471" s="21">
        <v>0</v>
      </c>
      <c r="T471" s="21">
        <v>13650000</v>
      </c>
      <c r="U471" s="21">
        <v>13650000</v>
      </c>
      <c r="V471" s="21">
        <v>0</v>
      </c>
      <c r="W471" s="17">
        <f t="shared" si="58"/>
        <v>13650000</v>
      </c>
      <c r="X471" s="18">
        <f t="shared" si="53"/>
        <v>0</v>
      </c>
      <c r="Y471" s="18">
        <f t="shared" si="54"/>
        <v>0</v>
      </c>
      <c r="Z471" s="18">
        <f t="shared" si="55"/>
        <v>0</v>
      </c>
      <c r="AA471" s="18">
        <f t="shared" si="56"/>
        <v>0</v>
      </c>
    </row>
    <row r="472" spans="1:27" outlineLevel="2" x14ac:dyDescent="0.35">
      <c r="A472" s="14" t="s">
        <v>327</v>
      </c>
      <c r="B472" s="14" t="s">
        <v>29</v>
      </c>
      <c r="C472" s="14" t="s">
        <v>102</v>
      </c>
      <c r="D472" s="14" t="s">
        <v>109</v>
      </c>
      <c r="E472" s="14" t="s">
        <v>32</v>
      </c>
      <c r="F472" s="14" t="s">
        <v>104</v>
      </c>
      <c r="G472" s="14" t="s">
        <v>105</v>
      </c>
      <c r="H472" s="14" t="s">
        <v>35</v>
      </c>
      <c r="I472" s="14" t="s">
        <v>30</v>
      </c>
      <c r="J472" s="20" t="s">
        <v>110</v>
      </c>
      <c r="K472" s="21">
        <v>273000000</v>
      </c>
      <c r="L472" s="21">
        <v>273000000</v>
      </c>
      <c r="M472" s="21">
        <v>0</v>
      </c>
      <c r="N472" s="16">
        <f t="shared" si="57"/>
        <v>273000000</v>
      </c>
      <c r="O472" s="21">
        <v>0</v>
      </c>
      <c r="P472" s="21">
        <v>42397247.439999998</v>
      </c>
      <c r="Q472" s="21">
        <v>0</v>
      </c>
      <c r="R472" s="21">
        <v>0</v>
      </c>
      <c r="S472" s="21">
        <v>0</v>
      </c>
      <c r="T472" s="21">
        <v>230602752.56</v>
      </c>
      <c r="U472" s="21">
        <v>230602752.56</v>
      </c>
      <c r="V472" s="21">
        <v>190827980</v>
      </c>
      <c r="W472" s="17">
        <f t="shared" si="58"/>
        <v>230602752.56</v>
      </c>
      <c r="X472" s="18">
        <f t="shared" si="53"/>
        <v>0</v>
      </c>
      <c r="Y472" s="18">
        <f t="shared" si="54"/>
        <v>0</v>
      </c>
      <c r="Z472" s="18">
        <f t="shared" si="55"/>
        <v>0.15530127267399266</v>
      </c>
      <c r="AA472" s="18">
        <f t="shared" si="56"/>
        <v>0.15530127267399266</v>
      </c>
    </row>
    <row r="473" spans="1:27" outlineLevel="2" x14ac:dyDescent="0.35">
      <c r="A473" s="14" t="s">
        <v>327</v>
      </c>
      <c r="B473" s="14" t="s">
        <v>29</v>
      </c>
      <c r="C473" s="14" t="s">
        <v>102</v>
      </c>
      <c r="D473" s="14" t="s">
        <v>286</v>
      </c>
      <c r="E473" s="14" t="s">
        <v>32</v>
      </c>
      <c r="F473" s="14" t="s">
        <v>33</v>
      </c>
      <c r="G473" s="14" t="s">
        <v>105</v>
      </c>
      <c r="H473" s="14" t="s">
        <v>35</v>
      </c>
      <c r="I473" s="14" t="s">
        <v>30</v>
      </c>
      <c r="J473" s="20" t="s">
        <v>333</v>
      </c>
      <c r="K473" s="21">
        <v>0</v>
      </c>
      <c r="L473" s="21">
        <v>658639834</v>
      </c>
      <c r="M473" s="21">
        <v>0</v>
      </c>
      <c r="N473" s="16">
        <f t="shared" si="57"/>
        <v>658639834</v>
      </c>
      <c r="O473" s="21">
        <v>0</v>
      </c>
      <c r="P473" s="21">
        <v>0</v>
      </c>
      <c r="Q473" s="21">
        <v>0</v>
      </c>
      <c r="R473" s="21">
        <v>0</v>
      </c>
      <c r="S473" s="21">
        <v>0</v>
      </c>
      <c r="T473" s="21">
        <v>658639834</v>
      </c>
      <c r="U473" s="21">
        <v>658639834</v>
      </c>
      <c r="V473" s="21">
        <v>658639834</v>
      </c>
      <c r="W473" s="17">
        <f t="shared" si="58"/>
        <v>658639834</v>
      </c>
      <c r="X473" s="18">
        <f t="shared" si="53"/>
        <v>0</v>
      </c>
      <c r="Y473" s="18">
        <f t="shared" si="54"/>
        <v>0</v>
      </c>
      <c r="Z473" s="18">
        <f t="shared" si="55"/>
        <v>0</v>
      </c>
      <c r="AA473" s="18">
        <f t="shared" si="56"/>
        <v>0</v>
      </c>
    </row>
    <row r="474" spans="1:27" outlineLevel="2" x14ac:dyDescent="0.35">
      <c r="A474" s="14" t="s">
        <v>327</v>
      </c>
      <c r="B474" s="14" t="s">
        <v>29</v>
      </c>
      <c r="C474" s="19" t="s">
        <v>102</v>
      </c>
      <c r="D474" s="14" t="s">
        <v>286</v>
      </c>
      <c r="E474" s="14" t="s">
        <v>32</v>
      </c>
      <c r="F474" s="14" t="s">
        <v>104</v>
      </c>
      <c r="G474" s="14" t="s">
        <v>105</v>
      </c>
      <c r="H474" s="14" t="s">
        <v>35</v>
      </c>
      <c r="I474" s="14" t="s">
        <v>30</v>
      </c>
      <c r="J474" s="20" t="s">
        <v>287</v>
      </c>
      <c r="K474" s="21">
        <v>0</v>
      </c>
      <c r="L474" s="21">
        <v>1595731531</v>
      </c>
      <c r="M474" s="21">
        <v>0</v>
      </c>
      <c r="N474" s="16">
        <f t="shared" si="57"/>
        <v>1595731531</v>
      </c>
      <c r="O474" s="21">
        <v>0</v>
      </c>
      <c r="P474" s="21">
        <v>0</v>
      </c>
      <c r="Q474" s="21">
        <v>0</v>
      </c>
      <c r="R474" s="21">
        <v>1595698583.2</v>
      </c>
      <c r="S474" s="21">
        <v>1595698583.2</v>
      </c>
      <c r="T474" s="21">
        <v>32947.800000000003</v>
      </c>
      <c r="U474" s="21">
        <v>32947.800000000003</v>
      </c>
      <c r="V474" s="21">
        <v>0</v>
      </c>
      <c r="W474" s="17">
        <f t="shared" si="58"/>
        <v>32947.800000000003</v>
      </c>
      <c r="X474" s="18">
        <f t="shared" si="53"/>
        <v>0.99997935254185311</v>
      </c>
      <c r="Y474" s="18">
        <f t="shared" si="54"/>
        <v>0.99997935254185311</v>
      </c>
      <c r="Z474" s="18">
        <f t="shared" si="55"/>
        <v>0</v>
      </c>
      <c r="AA474" s="18">
        <f t="shared" si="56"/>
        <v>0.99997935254185311</v>
      </c>
    </row>
    <row r="475" spans="1:27" outlineLevel="2" x14ac:dyDescent="0.35">
      <c r="A475" s="14" t="s">
        <v>327</v>
      </c>
      <c r="B475" s="14" t="s">
        <v>29</v>
      </c>
      <c r="C475" s="14" t="s">
        <v>102</v>
      </c>
      <c r="D475" s="14" t="s">
        <v>334</v>
      </c>
      <c r="E475" s="14" t="s">
        <v>32</v>
      </c>
      <c r="F475" s="14" t="s">
        <v>104</v>
      </c>
      <c r="G475" s="14" t="s">
        <v>335</v>
      </c>
      <c r="H475" s="14" t="s">
        <v>35</v>
      </c>
      <c r="I475" s="14" t="s">
        <v>30</v>
      </c>
      <c r="J475" s="20" t="s">
        <v>336</v>
      </c>
      <c r="K475" s="21">
        <v>6887350</v>
      </c>
      <c r="L475" s="21">
        <v>0</v>
      </c>
      <c r="M475" s="21">
        <v>0</v>
      </c>
      <c r="N475" s="16">
        <f t="shared" si="57"/>
        <v>0</v>
      </c>
      <c r="O475" s="21">
        <v>0</v>
      </c>
      <c r="P475" s="21">
        <v>0</v>
      </c>
      <c r="Q475" s="21">
        <v>0</v>
      </c>
      <c r="R475" s="21">
        <v>0</v>
      </c>
      <c r="S475" s="21">
        <v>0</v>
      </c>
      <c r="T475" s="21">
        <v>0</v>
      </c>
      <c r="U475" s="21">
        <v>0</v>
      </c>
      <c r="V475" s="21">
        <v>0</v>
      </c>
      <c r="W475" s="17">
        <f t="shared" si="58"/>
        <v>0</v>
      </c>
      <c r="X475" s="18">
        <f t="shared" si="53"/>
        <v>0</v>
      </c>
      <c r="Y475" s="18">
        <f t="shared" si="54"/>
        <v>0</v>
      </c>
      <c r="Z475" s="18">
        <f t="shared" si="55"/>
        <v>0</v>
      </c>
      <c r="AA475" s="18">
        <f t="shared" si="56"/>
        <v>0</v>
      </c>
    </row>
    <row r="476" spans="1:27" outlineLevel="2" x14ac:dyDescent="0.35">
      <c r="A476" s="14" t="s">
        <v>327</v>
      </c>
      <c r="B476" s="14" t="s">
        <v>29</v>
      </c>
      <c r="C476" s="14" t="s">
        <v>102</v>
      </c>
      <c r="D476" s="14" t="s">
        <v>113</v>
      </c>
      <c r="E476" s="14" t="s">
        <v>32</v>
      </c>
      <c r="F476" s="14" t="s">
        <v>104</v>
      </c>
      <c r="G476" s="14" t="s">
        <v>114</v>
      </c>
      <c r="H476" s="14" t="s">
        <v>35</v>
      </c>
      <c r="I476" s="14" t="s">
        <v>30</v>
      </c>
      <c r="J476" s="20" t="s">
        <v>115</v>
      </c>
      <c r="K476" s="21">
        <v>2290402183</v>
      </c>
      <c r="L476" s="21">
        <v>682670652</v>
      </c>
      <c r="M476" s="21">
        <v>0</v>
      </c>
      <c r="N476" s="16">
        <f t="shared" si="57"/>
        <v>682670652</v>
      </c>
      <c r="O476" s="21">
        <v>0</v>
      </c>
      <c r="P476" s="21">
        <v>63543441.240000002</v>
      </c>
      <c r="Q476" s="21">
        <v>0</v>
      </c>
      <c r="R476" s="21">
        <v>481447221.70999998</v>
      </c>
      <c r="S476" s="21">
        <v>481447221.70999998</v>
      </c>
      <c r="T476" s="21">
        <v>137679989.05000001</v>
      </c>
      <c r="U476" s="21">
        <v>137679989.05000001</v>
      </c>
      <c r="V476" s="21">
        <v>128670479</v>
      </c>
      <c r="W476" s="17">
        <f t="shared" si="58"/>
        <v>137679989.05000001</v>
      </c>
      <c r="X476" s="18">
        <f t="shared" si="53"/>
        <v>0.70524083655788972</v>
      </c>
      <c r="Y476" s="18">
        <f t="shared" si="54"/>
        <v>0.70524083655788972</v>
      </c>
      <c r="Z476" s="18">
        <f t="shared" si="55"/>
        <v>9.3080669359139237E-2</v>
      </c>
      <c r="AA476" s="18">
        <f t="shared" si="56"/>
        <v>0.798321505917029</v>
      </c>
    </row>
    <row r="477" spans="1:27" outlineLevel="2" x14ac:dyDescent="0.35">
      <c r="A477" s="14" t="s">
        <v>337</v>
      </c>
      <c r="B477" s="14" t="s">
        <v>29</v>
      </c>
      <c r="C477" s="14" t="s">
        <v>102</v>
      </c>
      <c r="D477" s="14" t="s">
        <v>264</v>
      </c>
      <c r="E477" s="14" t="s">
        <v>32</v>
      </c>
      <c r="F477" s="14" t="s">
        <v>104</v>
      </c>
      <c r="G477" s="14" t="s">
        <v>105</v>
      </c>
      <c r="H477" s="14" t="s">
        <v>35</v>
      </c>
      <c r="I477" s="14" t="s">
        <v>30</v>
      </c>
      <c r="J477" s="20" t="s">
        <v>265</v>
      </c>
      <c r="K477" s="21">
        <v>30500000</v>
      </c>
      <c r="L477" s="21">
        <v>30500000</v>
      </c>
      <c r="M477" s="21">
        <v>0</v>
      </c>
      <c r="N477" s="16">
        <f t="shared" si="57"/>
        <v>30500000</v>
      </c>
      <c r="O477" s="21">
        <v>0</v>
      </c>
      <c r="P477" s="21">
        <v>18412785</v>
      </c>
      <c r="Q477" s="21">
        <v>0</v>
      </c>
      <c r="R477" s="21">
        <v>0</v>
      </c>
      <c r="S477" s="21">
        <v>0</v>
      </c>
      <c r="T477" s="21">
        <v>12087215</v>
      </c>
      <c r="U477" s="21">
        <v>12087215</v>
      </c>
      <c r="V477" s="21">
        <v>10798412</v>
      </c>
      <c r="W477" s="17">
        <f t="shared" si="58"/>
        <v>12087215</v>
      </c>
      <c r="X477" s="18">
        <f t="shared" si="53"/>
        <v>0</v>
      </c>
      <c r="Y477" s="18">
        <f t="shared" si="54"/>
        <v>0</v>
      </c>
      <c r="Z477" s="18">
        <f t="shared" si="55"/>
        <v>0.60369786885245902</v>
      </c>
      <c r="AA477" s="18">
        <f t="shared" si="56"/>
        <v>0.60369786885245902</v>
      </c>
    </row>
    <row r="478" spans="1:27" outlineLevel="2" x14ac:dyDescent="0.35">
      <c r="A478" s="14" t="s">
        <v>337</v>
      </c>
      <c r="B478" s="14" t="s">
        <v>29</v>
      </c>
      <c r="C478" s="14" t="s">
        <v>102</v>
      </c>
      <c r="D478" s="14" t="s">
        <v>103</v>
      </c>
      <c r="E478" s="14" t="s">
        <v>32</v>
      </c>
      <c r="F478" s="14" t="s">
        <v>104</v>
      </c>
      <c r="G478" s="14" t="s">
        <v>105</v>
      </c>
      <c r="H478" s="14" t="s">
        <v>35</v>
      </c>
      <c r="I478" s="14" t="s">
        <v>30</v>
      </c>
      <c r="J478" s="20" t="s">
        <v>106</v>
      </c>
      <c r="K478" s="21">
        <v>0</v>
      </c>
      <c r="L478" s="21">
        <v>0</v>
      </c>
      <c r="M478" s="21">
        <v>0</v>
      </c>
      <c r="N478" s="16">
        <f t="shared" si="57"/>
        <v>0</v>
      </c>
      <c r="O478" s="21">
        <v>0</v>
      </c>
      <c r="P478" s="21">
        <v>0</v>
      </c>
      <c r="Q478" s="21">
        <v>0</v>
      </c>
      <c r="R478" s="21">
        <v>0</v>
      </c>
      <c r="S478" s="21">
        <v>0</v>
      </c>
      <c r="T478" s="21">
        <v>0</v>
      </c>
      <c r="U478" s="21">
        <v>0</v>
      </c>
      <c r="V478" s="21">
        <v>0</v>
      </c>
      <c r="W478" s="17">
        <f t="shared" si="58"/>
        <v>0</v>
      </c>
      <c r="X478" s="18">
        <f t="shared" si="53"/>
        <v>0</v>
      </c>
      <c r="Y478" s="18">
        <f t="shared" si="54"/>
        <v>0</v>
      </c>
      <c r="Z478" s="18">
        <f t="shared" si="55"/>
        <v>0</v>
      </c>
      <c r="AA478" s="18">
        <f t="shared" si="56"/>
        <v>0</v>
      </c>
    </row>
    <row r="479" spans="1:27" outlineLevel="2" x14ac:dyDescent="0.35">
      <c r="A479" s="14" t="s">
        <v>337</v>
      </c>
      <c r="B479" s="14" t="s">
        <v>29</v>
      </c>
      <c r="C479" s="14" t="s">
        <v>102</v>
      </c>
      <c r="D479" s="14" t="s">
        <v>109</v>
      </c>
      <c r="E479" s="14" t="s">
        <v>32</v>
      </c>
      <c r="F479" s="14" t="s">
        <v>104</v>
      </c>
      <c r="G479" s="14" t="s">
        <v>105</v>
      </c>
      <c r="H479" s="14" t="s">
        <v>35</v>
      </c>
      <c r="I479" s="14" t="s">
        <v>30</v>
      </c>
      <c r="J479" s="20" t="s">
        <v>110</v>
      </c>
      <c r="K479" s="21">
        <v>196500000</v>
      </c>
      <c r="L479" s="21">
        <v>196500000</v>
      </c>
      <c r="M479" s="21">
        <v>0</v>
      </c>
      <c r="N479" s="16">
        <f t="shared" si="57"/>
        <v>196500000</v>
      </c>
      <c r="O479" s="21">
        <v>0</v>
      </c>
      <c r="P479" s="21">
        <v>7337025.9000000004</v>
      </c>
      <c r="Q479" s="21">
        <v>0</v>
      </c>
      <c r="R479" s="21">
        <v>123644697.41</v>
      </c>
      <c r="S479" s="21">
        <v>123644697.41</v>
      </c>
      <c r="T479" s="21">
        <v>65518276.689999998</v>
      </c>
      <c r="U479" s="21">
        <v>65518276.689999998</v>
      </c>
      <c r="V479" s="21">
        <v>49145177.590000004</v>
      </c>
      <c r="W479" s="17">
        <f t="shared" si="58"/>
        <v>65518276.689999998</v>
      </c>
      <c r="X479" s="18">
        <f t="shared" si="53"/>
        <v>0.62923510132315519</v>
      </c>
      <c r="Y479" s="18">
        <f t="shared" si="54"/>
        <v>0.62923510132315519</v>
      </c>
      <c r="Z479" s="18">
        <f t="shared" si="55"/>
        <v>3.7338554198473282E-2</v>
      </c>
      <c r="AA479" s="18">
        <f t="shared" si="56"/>
        <v>0.66657365552162851</v>
      </c>
    </row>
    <row r="480" spans="1:27" outlineLevel="2" x14ac:dyDescent="0.35">
      <c r="A480" s="14" t="s">
        <v>337</v>
      </c>
      <c r="B480" s="14" t="s">
        <v>29</v>
      </c>
      <c r="C480" s="19" t="s">
        <v>102</v>
      </c>
      <c r="D480" s="14" t="s">
        <v>113</v>
      </c>
      <c r="E480" s="14" t="s">
        <v>32</v>
      </c>
      <c r="F480" s="14" t="s">
        <v>104</v>
      </c>
      <c r="G480" s="14" t="s">
        <v>114</v>
      </c>
      <c r="H480" s="14" t="s">
        <v>35</v>
      </c>
      <c r="I480" s="14" t="s">
        <v>30</v>
      </c>
      <c r="J480" s="20" t="s">
        <v>115</v>
      </c>
      <c r="K480" s="21">
        <v>34150000</v>
      </c>
      <c r="L480" s="21">
        <v>34111525.950000003</v>
      </c>
      <c r="M480" s="21">
        <v>0</v>
      </c>
      <c r="N480" s="16">
        <f t="shared" si="57"/>
        <v>34111525.950000003</v>
      </c>
      <c r="O480" s="21">
        <v>0</v>
      </c>
      <c r="P480" s="21">
        <v>31889.39</v>
      </c>
      <c r="Q480" s="21">
        <v>0</v>
      </c>
      <c r="R480" s="21">
        <v>22313241.93</v>
      </c>
      <c r="S480" s="21">
        <v>22313241.93</v>
      </c>
      <c r="T480" s="21">
        <v>11766394.630000001</v>
      </c>
      <c r="U480" s="21">
        <v>11766394.630000001</v>
      </c>
      <c r="V480" s="21">
        <v>9766394.6300000008</v>
      </c>
      <c r="W480" s="17">
        <f t="shared" si="58"/>
        <v>11766394.630000001</v>
      </c>
      <c r="X480" s="18">
        <f t="shared" si="53"/>
        <v>0.65412617315057398</v>
      </c>
      <c r="Y480" s="18">
        <f t="shared" si="54"/>
        <v>0.65412617315057398</v>
      </c>
      <c r="Z480" s="18">
        <f t="shared" si="55"/>
        <v>9.3485674158179952E-4</v>
      </c>
      <c r="AA480" s="18">
        <f t="shared" si="56"/>
        <v>0.65506102989215576</v>
      </c>
    </row>
    <row r="481" spans="1:27" outlineLevel="2" x14ac:dyDescent="0.35">
      <c r="A481" s="14" t="s">
        <v>339</v>
      </c>
      <c r="B481" s="14" t="s">
        <v>29</v>
      </c>
      <c r="C481" s="14" t="s">
        <v>102</v>
      </c>
      <c r="D481" s="14" t="s">
        <v>264</v>
      </c>
      <c r="E481" s="14" t="s">
        <v>32</v>
      </c>
      <c r="F481" s="14" t="s">
        <v>104</v>
      </c>
      <c r="G481" s="14" t="s">
        <v>105</v>
      </c>
      <c r="H481" s="14" t="s">
        <v>35</v>
      </c>
      <c r="I481" s="14" t="s">
        <v>30</v>
      </c>
      <c r="J481" s="20" t="s">
        <v>265</v>
      </c>
      <c r="K481" s="21">
        <v>625595</v>
      </c>
      <c r="L481" s="21">
        <v>614003</v>
      </c>
      <c r="M481" s="21">
        <v>0</v>
      </c>
      <c r="N481" s="16">
        <f t="shared" si="57"/>
        <v>614003</v>
      </c>
      <c r="O481" s="21">
        <v>0</v>
      </c>
      <c r="P481" s="21">
        <v>0</v>
      </c>
      <c r="Q481" s="21">
        <v>0</v>
      </c>
      <c r="R481" s="21">
        <v>279277.31</v>
      </c>
      <c r="S481" s="21">
        <v>279277.31</v>
      </c>
      <c r="T481" s="21">
        <v>334725.69</v>
      </c>
      <c r="U481" s="21">
        <v>334725.69</v>
      </c>
      <c r="V481" s="21">
        <v>0</v>
      </c>
      <c r="W481" s="17">
        <f t="shared" si="58"/>
        <v>334725.69</v>
      </c>
      <c r="X481" s="18">
        <f t="shared" si="53"/>
        <v>0.45484681670936461</v>
      </c>
      <c r="Y481" s="18">
        <f t="shared" si="54"/>
        <v>0.45484681670936461</v>
      </c>
      <c r="Z481" s="18">
        <f t="shared" si="55"/>
        <v>0</v>
      </c>
      <c r="AA481" s="18">
        <f t="shared" si="56"/>
        <v>0.45484681670936461</v>
      </c>
    </row>
    <row r="482" spans="1:27" outlineLevel="2" x14ac:dyDescent="0.35">
      <c r="A482" s="14" t="s">
        <v>339</v>
      </c>
      <c r="B482" s="14" t="s">
        <v>29</v>
      </c>
      <c r="C482" s="14" t="s">
        <v>102</v>
      </c>
      <c r="D482" s="14" t="s">
        <v>266</v>
      </c>
      <c r="E482" s="14" t="s">
        <v>32</v>
      </c>
      <c r="F482" s="14" t="s">
        <v>104</v>
      </c>
      <c r="G482" s="14" t="s">
        <v>105</v>
      </c>
      <c r="H482" s="14" t="s">
        <v>35</v>
      </c>
      <c r="I482" s="14" t="s">
        <v>30</v>
      </c>
      <c r="J482" s="20" t="s">
        <v>267</v>
      </c>
      <c r="K482" s="21">
        <v>1027560</v>
      </c>
      <c r="L482" s="21">
        <v>982632</v>
      </c>
      <c r="M482" s="21">
        <v>0</v>
      </c>
      <c r="N482" s="16">
        <f t="shared" si="57"/>
        <v>982632</v>
      </c>
      <c r="O482" s="21">
        <v>0</v>
      </c>
      <c r="P482" s="21">
        <v>0</v>
      </c>
      <c r="Q482" s="21">
        <v>0</v>
      </c>
      <c r="R482" s="21">
        <v>901357.59</v>
      </c>
      <c r="S482" s="21">
        <v>901357.59</v>
      </c>
      <c r="T482" s="21">
        <v>81274.41</v>
      </c>
      <c r="U482" s="21">
        <v>81274.41</v>
      </c>
      <c r="V482" s="21">
        <v>0</v>
      </c>
      <c r="W482" s="17">
        <f t="shared" si="58"/>
        <v>81274.41</v>
      </c>
      <c r="X482" s="18">
        <f t="shared" si="53"/>
        <v>0.91728906650709519</v>
      </c>
      <c r="Y482" s="18">
        <f t="shared" si="54"/>
        <v>0.91728906650709519</v>
      </c>
      <c r="Z482" s="18">
        <f t="shared" si="55"/>
        <v>0</v>
      </c>
      <c r="AA482" s="18">
        <f t="shared" si="56"/>
        <v>0.91728906650709519</v>
      </c>
    </row>
    <row r="483" spans="1:27" outlineLevel="2" x14ac:dyDescent="0.35">
      <c r="A483" s="14" t="s">
        <v>339</v>
      </c>
      <c r="B483" s="14" t="s">
        <v>29</v>
      </c>
      <c r="C483" s="14" t="s">
        <v>102</v>
      </c>
      <c r="D483" s="14" t="s">
        <v>103</v>
      </c>
      <c r="E483" s="14" t="s">
        <v>32</v>
      </c>
      <c r="F483" s="14" t="s">
        <v>104</v>
      </c>
      <c r="G483" s="14" t="s">
        <v>105</v>
      </c>
      <c r="H483" s="14" t="s">
        <v>35</v>
      </c>
      <c r="I483" s="14" t="s">
        <v>30</v>
      </c>
      <c r="J483" s="20" t="s">
        <v>106</v>
      </c>
      <c r="K483" s="21">
        <v>38752855</v>
      </c>
      <c r="L483" s="21">
        <v>38752855</v>
      </c>
      <c r="M483" s="21">
        <v>0</v>
      </c>
      <c r="N483" s="16">
        <f t="shared" si="57"/>
        <v>38752855</v>
      </c>
      <c r="O483" s="21">
        <v>0</v>
      </c>
      <c r="P483" s="21">
        <v>0</v>
      </c>
      <c r="Q483" s="21">
        <v>0</v>
      </c>
      <c r="R483" s="21">
        <v>33453273.489999998</v>
      </c>
      <c r="S483" s="21">
        <v>33453273.489999998</v>
      </c>
      <c r="T483" s="21">
        <v>5299581.51</v>
      </c>
      <c r="U483" s="21">
        <v>5299581.51</v>
      </c>
      <c r="V483" s="21">
        <v>5299581.51</v>
      </c>
      <c r="W483" s="17">
        <f t="shared" si="58"/>
        <v>5299581.51</v>
      </c>
      <c r="X483" s="18">
        <f t="shared" si="53"/>
        <v>0.86324668182511965</v>
      </c>
      <c r="Y483" s="18">
        <f t="shared" si="54"/>
        <v>0.86324668182511965</v>
      </c>
      <c r="Z483" s="18">
        <f t="shared" si="55"/>
        <v>0</v>
      </c>
      <c r="AA483" s="18">
        <f t="shared" si="56"/>
        <v>0.86324668182511965</v>
      </c>
    </row>
    <row r="484" spans="1:27" outlineLevel="2" x14ac:dyDescent="0.35">
      <c r="A484" s="14" t="s">
        <v>339</v>
      </c>
      <c r="B484" s="14" t="s">
        <v>29</v>
      </c>
      <c r="C484" s="14" t="s">
        <v>102</v>
      </c>
      <c r="D484" s="14" t="s">
        <v>107</v>
      </c>
      <c r="E484" s="14" t="s">
        <v>32</v>
      </c>
      <c r="F484" s="14" t="s">
        <v>104</v>
      </c>
      <c r="G484" s="14" t="s">
        <v>105</v>
      </c>
      <c r="H484" s="14" t="s">
        <v>35</v>
      </c>
      <c r="I484" s="14" t="s">
        <v>30</v>
      </c>
      <c r="J484" s="20" t="s">
        <v>108</v>
      </c>
      <c r="K484" s="21">
        <v>150000000</v>
      </c>
      <c r="L484" s="21">
        <v>150000000</v>
      </c>
      <c r="M484" s="21">
        <v>0</v>
      </c>
      <c r="N484" s="16">
        <f t="shared" si="57"/>
        <v>150000000</v>
      </c>
      <c r="O484" s="21">
        <v>0</v>
      </c>
      <c r="P484" s="21">
        <v>49036817.490000002</v>
      </c>
      <c r="Q484" s="21">
        <v>0</v>
      </c>
      <c r="R484" s="21">
        <v>69382973.549999997</v>
      </c>
      <c r="S484" s="21">
        <v>69382973.549999997</v>
      </c>
      <c r="T484" s="21">
        <v>31580208.960000001</v>
      </c>
      <c r="U484" s="21">
        <v>31580208.960000001</v>
      </c>
      <c r="V484" s="21">
        <v>30903910.640000001</v>
      </c>
      <c r="W484" s="17">
        <f t="shared" si="58"/>
        <v>31580208.960000001</v>
      </c>
      <c r="X484" s="18">
        <f t="shared" si="53"/>
        <v>0.46255315699999999</v>
      </c>
      <c r="Y484" s="18">
        <f t="shared" si="54"/>
        <v>0.46255315699999999</v>
      </c>
      <c r="Z484" s="18">
        <f t="shared" si="55"/>
        <v>0.32691211660000002</v>
      </c>
      <c r="AA484" s="18">
        <f t="shared" si="56"/>
        <v>0.78946527360000007</v>
      </c>
    </row>
    <row r="485" spans="1:27" outlineLevel="2" x14ac:dyDescent="0.35">
      <c r="A485" s="14" t="s">
        <v>339</v>
      </c>
      <c r="B485" s="14" t="s">
        <v>29</v>
      </c>
      <c r="C485" s="14" t="s">
        <v>102</v>
      </c>
      <c r="D485" s="14" t="s">
        <v>109</v>
      </c>
      <c r="E485" s="14" t="s">
        <v>32</v>
      </c>
      <c r="F485" s="14" t="s">
        <v>104</v>
      </c>
      <c r="G485" s="14" t="s">
        <v>105</v>
      </c>
      <c r="H485" s="14" t="s">
        <v>35</v>
      </c>
      <c r="I485" s="14" t="s">
        <v>30</v>
      </c>
      <c r="J485" s="20" t="s">
        <v>110</v>
      </c>
      <c r="K485" s="21">
        <v>8852440</v>
      </c>
      <c r="L485" s="21">
        <v>8852440</v>
      </c>
      <c r="M485" s="21">
        <v>0</v>
      </c>
      <c r="N485" s="16">
        <f t="shared" si="57"/>
        <v>8852440</v>
      </c>
      <c r="O485" s="21">
        <v>0</v>
      </c>
      <c r="P485" s="21">
        <v>0</v>
      </c>
      <c r="Q485" s="21">
        <v>0</v>
      </c>
      <c r="R485" s="21">
        <v>0</v>
      </c>
      <c r="S485" s="21">
        <v>0</v>
      </c>
      <c r="T485" s="21">
        <v>8852440</v>
      </c>
      <c r="U485" s="21">
        <v>8852440</v>
      </c>
      <c r="V485" s="21">
        <v>0</v>
      </c>
      <c r="W485" s="17">
        <f t="shared" si="58"/>
        <v>8852440</v>
      </c>
      <c r="X485" s="18">
        <f t="shared" si="53"/>
        <v>0</v>
      </c>
      <c r="Y485" s="18">
        <f t="shared" si="54"/>
        <v>0</v>
      </c>
      <c r="Z485" s="18">
        <f t="shared" si="55"/>
        <v>0</v>
      </c>
      <c r="AA485" s="18">
        <f t="shared" si="56"/>
        <v>0</v>
      </c>
    </row>
    <row r="486" spans="1:27" outlineLevel="2" x14ac:dyDescent="0.35">
      <c r="A486" s="14" t="s">
        <v>339</v>
      </c>
      <c r="B486" s="14" t="s">
        <v>29</v>
      </c>
      <c r="C486" s="14" t="s">
        <v>102</v>
      </c>
      <c r="D486" s="14" t="s">
        <v>268</v>
      </c>
      <c r="E486" s="14" t="s">
        <v>32</v>
      </c>
      <c r="F486" s="14" t="s">
        <v>104</v>
      </c>
      <c r="G486" s="14" t="s">
        <v>105</v>
      </c>
      <c r="H486" s="14" t="s">
        <v>35</v>
      </c>
      <c r="I486" s="14" t="s">
        <v>30</v>
      </c>
      <c r="J486" s="20" t="s">
        <v>269</v>
      </c>
      <c r="K486" s="21">
        <v>2640000</v>
      </c>
      <c r="L486" s="21">
        <v>2640000</v>
      </c>
      <c r="M486" s="21">
        <v>0</v>
      </c>
      <c r="N486" s="16">
        <f t="shared" si="57"/>
        <v>2640000</v>
      </c>
      <c r="O486" s="21">
        <v>2619375</v>
      </c>
      <c r="P486" s="21">
        <v>0</v>
      </c>
      <c r="Q486" s="21">
        <v>0</v>
      </c>
      <c r="R486" s="21">
        <v>0</v>
      </c>
      <c r="S486" s="21">
        <v>0</v>
      </c>
      <c r="T486" s="21">
        <v>20625</v>
      </c>
      <c r="U486" s="21">
        <v>20625</v>
      </c>
      <c r="V486" s="21">
        <v>0</v>
      </c>
      <c r="W486" s="17">
        <f t="shared" si="58"/>
        <v>20625</v>
      </c>
      <c r="X486" s="18">
        <f t="shared" si="53"/>
        <v>0</v>
      </c>
      <c r="Y486" s="18">
        <f t="shared" si="54"/>
        <v>0</v>
      </c>
      <c r="Z486" s="18">
        <f t="shared" si="55"/>
        <v>0.9921875</v>
      </c>
      <c r="AA486" s="18">
        <f t="shared" si="56"/>
        <v>0.9921875</v>
      </c>
    </row>
    <row r="487" spans="1:27" outlineLevel="2" x14ac:dyDescent="0.35">
      <c r="A487" s="14" t="s">
        <v>339</v>
      </c>
      <c r="B487" s="14" t="s">
        <v>29</v>
      </c>
      <c r="C487" s="14" t="s">
        <v>102</v>
      </c>
      <c r="D487" s="14" t="s">
        <v>286</v>
      </c>
      <c r="E487" s="14" t="s">
        <v>32</v>
      </c>
      <c r="F487" s="14" t="s">
        <v>104</v>
      </c>
      <c r="G487" s="14" t="s">
        <v>105</v>
      </c>
      <c r="H487" s="14" t="s">
        <v>35</v>
      </c>
      <c r="I487" s="14" t="s">
        <v>30</v>
      </c>
      <c r="J487" s="20" t="s">
        <v>287</v>
      </c>
      <c r="K487" s="21">
        <v>541948</v>
      </c>
      <c r="L487" s="21">
        <v>0</v>
      </c>
      <c r="M487" s="21">
        <v>0</v>
      </c>
      <c r="N487" s="16">
        <f t="shared" si="57"/>
        <v>0</v>
      </c>
      <c r="O487" s="21">
        <v>0</v>
      </c>
      <c r="P487" s="21">
        <v>0</v>
      </c>
      <c r="Q487" s="21">
        <v>0</v>
      </c>
      <c r="R487" s="21">
        <v>0</v>
      </c>
      <c r="S487" s="21">
        <v>0</v>
      </c>
      <c r="T487" s="21">
        <v>0</v>
      </c>
      <c r="U487" s="21">
        <v>0</v>
      </c>
      <c r="V487" s="21">
        <v>0</v>
      </c>
      <c r="W487" s="17">
        <f t="shared" si="58"/>
        <v>0</v>
      </c>
      <c r="X487" s="18">
        <f t="shared" si="53"/>
        <v>0</v>
      </c>
      <c r="Y487" s="18">
        <f t="shared" si="54"/>
        <v>0</v>
      </c>
      <c r="Z487" s="18">
        <f t="shared" si="55"/>
        <v>0</v>
      </c>
      <c r="AA487" s="18">
        <f t="shared" si="56"/>
        <v>0</v>
      </c>
    </row>
    <row r="488" spans="1:27" outlineLevel="2" x14ac:dyDescent="0.35">
      <c r="A488" s="14" t="s">
        <v>339</v>
      </c>
      <c r="B488" s="14" t="s">
        <v>29</v>
      </c>
      <c r="C488" s="14" t="s">
        <v>102</v>
      </c>
      <c r="D488" s="14" t="s">
        <v>111</v>
      </c>
      <c r="E488" s="14" t="s">
        <v>32</v>
      </c>
      <c r="F488" s="14" t="s">
        <v>104</v>
      </c>
      <c r="G488" s="14" t="s">
        <v>105</v>
      </c>
      <c r="H488" s="14" t="s">
        <v>35</v>
      </c>
      <c r="I488" s="14" t="s">
        <v>30</v>
      </c>
      <c r="J488" s="20" t="s">
        <v>112</v>
      </c>
      <c r="K488" s="21">
        <v>48250662</v>
      </c>
      <c r="L488" s="21">
        <v>48250662</v>
      </c>
      <c r="M488" s="21">
        <v>0</v>
      </c>
      <c r="N488" s="16">
        <f t="shared" si="57"/>
        <v>48250662</v>
      </c>
      <c r="O488" s="21">
        <v>0</v>
      </c>
      <c r="P488" s="21">
        <v>0</v>
      </c>
      <c r="Q488" s="21">
        <v>18057400</v>
      </c>
      <c r="R488" s="21">
        <v>26241752.739999998</v>
      </c>
      <c r="S488" s="21">
        <v>25733309.239999998</v>
      </c>
      <c r="T488" s="21">
        <v>3951509.26</v>
      </c>
      <c r="U488" s="21">
        <v>3951509.26</v>
      </c>
      <c r="V488" s="21">
        <v>0</v>
      </c>
      <c r="W488" s="17">
        <f t="shared" si="58"/>
        <v>3951509.26</v>
      </c>
      <c r="X488" s="18">
        <f t="shared" si="53"/>
        <v>0.54386306119489092</v>
      </c>
      <c r="Y488" s="18">
        <f t="shared" si="54"/>
        <v>0.54386306119489092</v>
      </c>
      <c r="Z488" s="18">
        <f t="shared" si="55"/>
        <v>0.37424149745344426</v>
      </c>
      <c r="AA488" s="18">
        <f t="shared" si="56"/>
        <v>0.91810455864833518</v>
      </c>
    </row>
    <row r="489" spans="1:27" outlineLevel="1" x14ac:dyDescent="0.35">
      <c r="A489" s="43"/>
      <c r="B489" s="44"/>
      <c r="C489" s="44" t="s">
        <v>494</v>
      </c>
      <c r="D489" s="44"/>
      <c r="E489" s="44"/>
      <c r="F489" s="44"/>
      <c r="G489" s="44"/>
      <c r="H489" s="44"/>
      <c r="I489" s="44"/>
      <c r="J489" s="45"/>
      <c r="K489" s="46">
        <f t="shared" ref="K489:W489" si="59">SUBTOTAL(9,K438:K488)</f>
        <v>12203979435</v>
      </c>
      <c r="L489" s="46">
        <f t="shared" si="59"/>
        <v>8331620000.9499998</v>
      </c>
      <c r="M489" s="46">
        <f t="shared" si="59"/>
        <v>0</v>
      </c>
      <c r="N489" s="47">
        <f t="shared" si="59"/>
        <v>8331620000.9499998</v>
      </c>
      <c r="O489" s="46">
        <f t="shared" si="59"/>
        <v>137038064.90000001</v>
      </c>
      <c r="P489" s="46">
        <f t="shared" si="59"/>
        <v>1233955004.8700004</v>
      </c>
      <c r="Q489" s="46">
        <f t="shared" si="59"/>
        <v>18057400</v>
      </c>
      <c r="R489" s="46">
        <f t="shared" si="59"/>
        <v>5187220685.4000006</v>
      </c>
      <c r="S489" s="46">
        <f t="shared" si="59"/>
        <v>5098712088.6199999</v>
      </c>
      <c r="T489" s="46">
        <f t="shared" si="59"/>
        <v>1755348845.7800002</v>
      </c>
      <c r="U489" s="46">
        <f t="shared" si="59"/>
        <v>1755348845.7800002</v>
      </c>
      <c r="V489" s="46">
        <f t="shared" si="59"/>
        <v>1187286263.1700001</v>
      </c>
      <c r="W489" s="48">
        <f t="shared" si="59"/>
        <v>1755348845.7800002</v>
      </c>
      <c r="X489" s="49">
        <f t="shared" si="53"/>
        <v>0.62259448760367564</v>
      </c>
      <c r="Y489" s="49">
        <f t="shared" si="54"/>
        <v>0.62259448760367564</v>
      </c>
      <c r="Z489" s="49">
        <f t="shared" si="55"/>
        <v>0.16672033405407546</v>
      </c>
      <c r="AA489" s="49">
        <f t="shared" si="56"/>
        <v>0.78931482165775113</v>
      </c>
    </row>
    <row r="490" spans="1:27" ht="87" outlineLevel="2" x14ac:dyDescent="0.35">
      <c r="A490" s="14" t="s">
        <v>28</v>
      </c>
      <c r="B490" s="14" t="s">
        <v>29</v>
      </c>
      <c r="C490" s="14" t="s">
        <v>116</v>
      </c>
      <c r="D490" s="14" t="s">
        <v>117</v>
      </c>
      <c r="E490" s="14" t="s">
        <v>54</v>
      </c>
      <c r="F490" s="14" t="s">
        <v>33</v>
      </c>
      <c r="G490" s="14" t="s">
        <v>118</v>
      </c>
      <c r="H490" s="14" t="s">
        <v>35</v>
      </c>
      <c r="I490" s="14" t="s">
        <v>30</v>
      </c>
      <c r="J490" s="15" t="s">
        <v>119</v>
      </c>
      <c r="K490" s="16">
        <v>37280148</v>
      </c>
      <c r="L490" s="16">
        <v>34981215</v>
      </c>
      <c r="M490" s="16">
        <v>0</v>
      </c>
      <c r="N490" s="16">
        <f t="shared" ref="N490:N521" si="60">+L490</f>
        <v>34981215</v>
      </c>
      <c r="O490" s="16">
        <v>0</v>
      </c>
      <c r="P490" s="16">
        <v>9504959.1300000008</v>
      </c>
      <c r="Q490" s="16">
        <v>0</v>
      </c>
      <c r="R490" s="16">
        <v>25476255.870000001</v>
      </c>
      <c r="S490" s="16">
        <v>25476255.870000001</v>
      </c>
      <c r="T490" s="16">
        <v>0</v>
      </c>
      <c r="U490" s="16">
        <v>0</v>
      </c>
      <c r="V490" s="16">
        <v>0</v>
      </c>
      <c r="W490" s="17">
        <f t="shared" ref="W490:W521" si="61">+U490</f>
        <v>0</v>
      </c>
      <c r="X490" s="18">
        <f t="shared" si="53"/>
        <v>0.72828390523313735</v>
      </c>
      <c r="Y490" s="18">
        <f t="shared" si="54"/>
        <v>0.72828390523313735</v>
      </c>
      <c r="Z490" s="18">
        <f t="shared" si="55"/>
        <v>0.27171609476686276</v>
      </c>
      <c r="AA490" s="18">
        <f t="shared" si="56"/>
        <v>1</v>
      </c>
    </row>
    <row r="491" spans="1:27" ht="87" outlineLevel="2" x14ac:dyDescent="0.35">
      <c r="A491" s="14" t="s">
        <v>28</v>
      </c>
      <c r="B491" s="14" t="s">
        <v>29</v>
      </c>
      <c r="C491" s="14" t="s">
        <v>116</v>
      </c>
      <c r="D491" s="14" t="s">
        <v>117</v>
      </c>
      <c r="E491" s="14" t="s">
        <v>120</v>
      </c>
      <c r="F491" s="14" t="s">
        <v>33</v>
      </c>
      <c r="G491" s="14" t="s">
        <v>118</v>
      </c>
      <c r="H491" s="14" t="s">
        <v>35</v>
      </c>
      <c r="I491" s="14" t="s">
        <v>30</v>
      </c>
      <c r="J491" s="15" t="s">
        <v>121</v>
      </c>
      <c r="K491" s="16">
        <v>16961350</v>
      </c>
      <c r="L491" s="16">
        <v>18841815</v>
      </c>
      <c r="M491" s="16">
        <v>0</v>
      </c>
      <c r="N491" s="16">
        <f t="shared" si="60"/>
        <v>18841815</v>
      </c>
      <c r="O491" s="16">
        <v>0</v>
      </c>
      <c r="P491" s="16">
        <v>2874846.29</v>
      </c>
      <c r="Q491" s="16">
        <v>0</v>
      </c>
      <c r="R491" s="16">
        <v>15966968.710000001</v>
      </c>
      <c r="S491" s="16">
        <v>15966968.710000001</v>
      </c>
      <c r="T491" s="16">
        <v>0</v>
      </c>
      <c r="U491" s="16">
        <v>0</v>
      </c>
      <c r="V491" s="16">
        <v>0</v>
      </c>
      <c r="W491" s="17">
        <f t="shared" si="61"/>
        <v>0</v>
      </c>
      <c r="X491" s="18">
        <f t="shared" si="53"/>
        <v>0.84742200844239268</v>
      </c>
      <c r="Y491" s="18">
        <f t="shared" si="54"/>
        <v>0.84742200844239268</v>
      </c>
      <c r="Z491" s="18">
        <f t="shared" si="55"/>
        <v>0.15257799155760737</v>
      </c>
      <c r="AA491" s="18">
        <f t="shared" si="56"/>
        <v>1</v>
      </c>
    </row>
    <row r="492" spans="1:27" ht="58" outlineLevel="2" x14ac:dyDescent="0.35">
      <c r="A492" s="14" t="s">
        <v>28</v>
      </c>
      <c r="B492" s="14" t="s">
        <v>29</v>
      </c>
      <c r="C492" s="14" t="s">
        <v>116</v>
      </c>
      <c r="D492" s="14" t="s">
        <v>117</v>
      </c>
      <c r="E492" s="14" t="s">
        <v>122</v>
      </c>
      <c r="F492" s="14" t="s">
        <v>33</v>
      </c>
      <c r="G492" s="14" t="s">
        <v>118</v>
      </c>
      <c r="H492" s="14" t="s">
        <v>35</v>
      </c>
      <c r="I492" s="14" t="s">
        <v>30</v>
      </c>
      <c r="J492" s="15" t="s">
        <v>123</v>
      </c>
      <c r="K492" s="16">
        <v>58033638</v>
      </c>
      <c r="L492" s="16">
        <v>57285033</v>
      </c>
      <c r="M492" s="16">
        <v>0</v>
      </c>
      <c r="N492" s="16">
        <f t="shared" si="60"/>
        <v>57285033</v>
      </c>
      <c r="O492" s="16">
        <v>0</v>
      </c>
      <c r="P492" s="16">
        <v>0</v>
      </c>
      <c r="Q492" s="16">
        <v>0</v>
      </c>
      <c r="R492" s="16">
        <v>57285033</v>
      </c>
      <c r="S492" s="16">
        <v>57285033</v>
      </c>
      <c r="T492" s="16">
        <v>0</v>
      </c>
      <c r="U492" s="16">
        <v>0</v>
      </c>
      <c r="V492" s="16">
        <v>0</v>
      </c>
      <c r="W492" s="17">
        <f t="shared" si="61"/>
        <v>0</v>
      </c>
      <c r="X492" s="18">
        <f t="shared" si="53"/>
        <v>1</v>
      </c>
      <c r="Y492" s="18">
        <f t="shared" si="54"/>
        <v>1</v>
      </c>
      <c r="Z492" s="18">
        <f t="shared" si="55"/>
        <v>0</v>
      </c>
      <c r="AA492" s="18">
        <f t="shared" si="56"/>
        <v>1</v>
      </c>
    </row>
    <row r="493" spans="1:27" ht="72.5" outlineLevel="2" x14ac:dyDescent="0.35">
      <c r="A493" s="14" t="s">
        <v>28</v>
      </c>
      <c r="B493" s="14" t="s">
        <v>29</v>
      </c>
      <c r="C493" s="14" t="s">
        <v>116</v>
      </c>
      <c r="D493" s="14" t="s">
        <v>117</v>
      </c>
      <c r="E493" s="14" t="s">
        <v>124</v>
      </c>
      <c r="F493" s="14" t="s">
        <v>33</v>
      </c>
      <c r="G493" s="14" t="s">
        <v>118</v>
      </c>
      <c r="H493" s="14" t="s">
        <v>125</v>
      </c>
      <c r="I493" s="14" t="s">
        <v>30</v>
      </c>
      <c r="J493" s="15" t="s">
        <v>126</v>
      </c>
      <c r="K493" s="16">
        <v>4031548315</v>
      </c>
      <c r="L493" s="16">
        <v>4031548315</v>
      </c>
      <c r="M493" s="16">
        <v>0</v>
      </c>
      <c r="N493" s="16">
        <f t="shared" si="60"/>
        <v>4031548315</v>
      </c>
      <c r="O493" s="16">
        <v>0</v>
      </c>
      <c r="P493" s="16">
        <v>287967738</v>
      </c>
      <c r="Q493" s="16">
        <v>0</v>
      </c>
      <c r="R493" s="16">
        <v>3743580577</v>
      </c>
      <c r="S493" s="16">
        <v>3485580577</v>
      </c>
      <c r="T493" s="16">
        <v>0</v>
      </c>
      <c r="U493" s="16">
        <v>0</v>
      </c>
      <c r="V493" s="16">
        <v>0</v>
      </c>
      <c r="W493" s="17">
        <f t="shared" si="61"/>
        <v>0</v>
      </c>
      <c r="X493" s="18">
        <f t="shared" si="53"/>
        <v>0.92857142827023265</v>
      </c>
      <c r="Y493" s="18">
        <f t="shared" si="54"/>
        <v>0.92857142827023265</v>
      </c>
      <c r="Z493" s="18">
        <f t="shared" si="55"/>
        <v>7.1428571729767298E-2</v>
      </c>
      <c r="AA493" s="18">
        <f t="shared" si="56"/>
        <v>1</v>
      </c>
    </row>
    <row r="494" spans="1:27" ht="72.5" outlineLevel="2" x14ac:dyDescent="0.35">
      <c r="A494" s="14" t="s">
        <v>28</v>
      </c>
      <c r="B494" s="14" t="s">
        <v>29</v>
      </c>
      <c r="C494" s="14" t="s">
        <v>116</v>
      </c>
      <c r="D494" s="14" t="s">
        <v>117</v>
      </c>
      <c r="E494" s="14" t="s">
        <v>127</v>
      </c>
      <c r="F494" s="14" t="s">
        <v>33</v>
      </c>
      <c r="G494" s="14" t="s">
        <v>118</v>
      </c>
      <c r="H494" s="14" t="s">
        <v>125</v>
      </c>
      <c r="I494" s="14" t="s">
        <v>30</v>
      </c>
      <c r="J494" s="15" t="s">
        <v>128</v>
      </c>
      <c r="K494" s="16">
        <v>2444778463</v>
      </c>
      <c r="L494" s="16">
        <v>2444778463</v>
      </c>
      <c r="M494" s="16">
        <v>0</v>
      </c>
      <c r="N494" s="16">
        <f t="shared" si="60"/>
        <v>2444778463</v>
      </c>
      <c r="O494" s="16">
        <v>0</v>
      </c>
      <c r="P494" s="16">
        <v>174627034</v>
      </c>
      <c r="Q494" s="16">
        <v>0</v>
      </c>
      <c r="R494" s="16">
        <v>2270151429</v>
      </c>
      <c r="S494" s="16">
        <v>2180620487.3000002</v>
      </c>
      <c r="T494" s="16">
        <v>0</v>
      </c>
      <c r="U494" s="16">
        <v>0</v>
      </c>
      <c r="V494" s="16">
        <v>0</v>
      </c>
      <c r="W494" s="17">
        <f t="shared" si="61"/>
        <v>0</v>
      </c>
      <c r="X494" s="18">
        <f t="shared" si="53"/>
        <v>0.92857142819161032</v>
      </c>
      <c r="Y494" s="18">
        <f t="shared" si="54"/>
        <v>0.92857142819161032</v>
      </c>
      <c r="Z494" s="18">
        <f t="shared" si="55"/>
        <v>7.1428571808389657E-2</v>
      </c>
      <c r="AA494" s="18">
        <f t="shared" si="56"/>
        <v>1</v>
      </c>
    </row>
    <row r="495" spans="1:27" ht="130.5" outlineLevel="2" x14ac:dyDescent="0.35">
      <c r="A495" s="14" t="s">
        <v>28</v>
      </c>
      <c r="B495" s="14" t="s">
        <v>29</v>
      </c>
      <c r="C495" s="14" t="s">
        <v>116</v>
      </c>
      <c r="D495" s="14" t="s">
        <v>117</v>
      </c>
      <c r="E495" s="14" t="s">
        <v>129</v>
      </c>
      <c r="F495" s="14" t="s">
        <v>33</v>
      </c>
      <c r="G495" s="14" t="s">
        <v>118</v>
      </c>
      <c r="H495" s="14" t="s">
        <v>125</v>
      </c>
      <c r="I495" s="14" t="s">
        <v>30</v>
      </c>
      <c r="J495" s="15" t="s">
        <v>130</v>
      </c>
      <c r="K495" s="16">
        <v>572608745648</v>
      </c>
      <c r="L495" s="16">
        <v>544323238512.21002</v>
      </c>
      <c r="M495" s="16">
        <v>0</v>
      </c>
      <c r="N495" s="16">
        <f t="shared" si="60"/>
        <v>544323238512.21002</v>
      </c>
      <c r="O495" s="16">
        <v>0</v>
      </c>
      <c r="P495" s="16">
        <v>14875031751.209999</v>
      </c>
      <c r="Q495" s="16">
        <v>0</v>
      </c>
      <c r="R495" s="16">
        <v>518426466651</v>
      </c>
      <c r="S495" s="16">
        <v>518426466651</v>
      </c>
      <c r="T495" s="16">
        <v>11021740110</v>
      </c>
      <c r="U495" s="16">
        <v>11021740110</v>
      </c>
      <c r="V495" s="16">
        <v>11021740110</v>
      </c>
      <c r="W495" s="17">
        <f t="shared" si="61"/>
        <v>11021740110</v>
      </c>
      <c r="X495" s="18">
        <f t="shared" si="53"/>
        <v>0.95242390912430408</v>
      </c>
      <c r="Y495" s="18">
        <f t="shared" si="54"/>
        <v>0.95242390912430408</v>
      </c>
      <c r="Z495" s="18">
        <f t="shared" si="55"/>
        <v>2.7327570639584825E-2</v>
      </c>
      <c r="AA495" s="18">
        <f t="shared" si="56"/>
        <v>0.97975147976388888</v>
      </c>
    </row>
    <row r="496" spans="1:27" ht="130.5" outlineLevel="2" x14ac:dyDescent="0.35">
      <c r="A496" s="14" t="s">
        <v>28</v>
      </c>
      <c r="B496" s="14" t="s">
        <v>29</v>
      </c>
      <c r="C496" s="14" t="s">
        <v>116</v>
      </c>
      <c r="D496" s="14" t="s">
        <v>117</v>
      </c>
      <c r="E496" s="14" t="s">
        <v>129</v>
      </c>
      <c r="F496" s="14" t="s">
        <v>104</v>
      </c>
      <c r="G496" s="14" t="s">
        <v>118</v>
      </c>
      <c r="H496" s="14" t="s">
        <v>125</v>
      </c>
      <c r="I496" s="14" t="s">
        <v>30</v>
      </c>
      <c r="J496" s="15" t="s">
        <v>130</v>
      </c>
      <c r="K496" s="16">
        <v>0</v>
      </c>
      <c r="L496" s="16">
        <v>28285507135.790001</v>
      </c>
      <c r="M496" s="16">
        <v>0</v>
      </c>
      <c r="N496" s="16">
        <f t="shared" si="60"/>
        <v>28285507135.790001</v>
      </c>
      <c r="O496" s="16">
        <v>0</v>
      </c>
      <c r="P496" s="16">
        <v>28285507135.790001</v>
      </c>
      <c r="Q496" s="16">
        <v>0</v>
      </c>
      <c r="R496" s="16">
        <v>0</v>
      </c>
      <c r="S496" s="16">
        <v>0</v>
      </c>
      <c r="T496" s="16">
        <v>0</v>
      </c>
      <c r="U496" s="16">
        <v>0</v>
      </c>
      <c r="V496" s="16">
        <v>0</v>
      </c>
      <c r="W496" s="17">
        <f t="shared" si="61"/>
        <v>0</v>
      </c>
      <c r="X496" s="18">
        <f t="shared" si="53"/>
        <v>0</v>
      </c>
      <c r="Y496" s="18">
        <f t="shared" si="54"/>
        <v>0</v>
      </c>
      <c r="Z496" s="18">
        <f t="shared" si="55"/>
        <v>1</v>
      </c>
      <c r="AA496" s="18">
        <f t="shared" si="56"/>
        <v>1</v>
      </c>
    </row>
    <row r="497" spans="1:27" ht="72.5" outlineLevel="2" x14ac:dyDescent="0.35">
      <c r="A497" s="14" t="s">
        <v>28</v>
      </c>
      <c r="B497" s="14" t="s">
        <v>29</v>
      </c>
      <c r="C497" s="14" t="s">
        <v>116</v>
      </c>
      <c r="D497" s="14" t="s">
        <v>117</v>
      </c>
      <c r="E497" s="14" t="s">
        <v>131</v>
      </c>
      <c r="F497" s="14" t="s">
        <v>33</v>
      </c>
      <c r="G497" s="14" t="s">
        <v>118</v>
      </c>
      <c r="H497" s="14" t="s">
        <v>125</v>
      </c>
      <c r="I497" s="14" t="s">
        <v>30</v>
      </c>
      <c r="J497" s="15" t="s">
        <v>132</v>
      </c>
      <c r="K497" s="16">
        <v>1971517902</v>
      </c>
      <c r="L497" s="16">
        <v>1971517902</v>
      </c>
      <c r="M497" s="16">
        <v>0</v>
      </c>
      <c r="N497" s="16">
        <f t="shared" si="60"/>
        <v>1971517902</v>
      </c>
      <c r="O497" s="16">
        <v>0</v>
      </c>
      <c r="P497" s="16">
        <v>164293160</v>
      </c>
      <c r="Q497" s="16">
        <v>0</v>
      </c>
      <c r="R497" s="16">
        <v>1807224742</v>
      </c>
      <c r="S497" s="16">
        <v>1807224742</v>
      </c>
      <c r="T497" s="16">
        <v>0</v>
      </c>
      <c r="U497" s="16">
        <v>0</v>
      </c>
      <c r="V497" s="16">
        <v>0</v>
      </c>
      <c r="W497" s="17">
        <f t="shared" si="61"/>
        <v>0</v>
      </c>
      <c r="X497" s="18">
        <f t="shared" si="53"/>
        <v>0.91666666590583157</v>
      </c>
      <c r="Y497" s="18">
        <f t="shared" si="54"/>
        <v>0.91666666590583157</v>
      </c>
      <c r="Z497" s="18">
        <f t="shared" si="55"/>
        <v>8.3333334094168418E-2</v>
      </c>
      <c r="AA497" s="18">
        <f t="shared" si="56"/>
        <v>1</v>
      </c>
    </row>
    <row r="498" spans="1:27" ht="72.5" outlineLevel="2" x14ac:dyDescent="0.35">
      <c r="A498" s="14" t="s">
        <v>28</v>
      </c>
      <c r="B498" s="14" t="s">
        <v>29</v>
      </c>
      <c r="C498" s="14" t="s">
        <v>116</v>
      </c>
      <c r="D498" s="14" t="s">
        <v>117</v>
      </c>
      <c r="E498" s="14" t="s">
        <v>133</v>
      </c>
      <c r="F498" s="14" t="s">
        <v>33</v>
      </c>
      <c r="G498" s="14" t="s">
        <v>118</v>
      </c>
      <c r="H498" s="14" t="s">
        <v>125</v>
      </c>
      <c r="I498" s="14" t="s">
        <v>30</v>
      </c>
      <c r="J498" s="15" t="s">
        <v>134</v>
      </c>
      <c r="K498" s="16">
        <v>1971517902</v>
      </c>
      <c r="L498" s="16">
        <v>1971517902</v>
      </c>
      <c r="M498" s="16">
        <v>0</v>
      </c>
      <c r="N498" s="16">
        <f t="shared" si="60"/>
        <v>1971517902</v>
      </c>
      <c r="O498" s="16">
        <v>0</v>
      </c>
      <c r="P498" s="16">
        <v>164293160</v>
      </c>
      <c r="Q498" s="16">
        <v>0</v>
      </c>
      <c r="R498" s="16">
        <v>1807224742</v>
      </c>
      <c r="S498" s="16">
        <v>1807224742</v>
      </c>
      <c r="T498" s="16">
        <v>0</v>
      </c>
      <c r="U498" s="16">
        <v>0</v>
      </c>
      <c r="V498" s="16">
        <v>0</v>
      </c>
      <c r="W498" s="17">
        <f t="shared" si="61"/>
        <v>0</v>
      </c>
      <c r="X498" s="18">
        <f t="shared" si="53"/>
        <v>0.91666666590583157</v>
      </c>
      <c r="Y498" s="18">
        <f t="shared" si="54"/>
        <v>0.91666666590583157</v>
      </c>
      <c r="Z498" s="18">
        <f t="shared" si="55"/>
        <v>8.3333334094168418E-2</v>
      </c>
      <c r="AA498" s="18">
        <f t="shared" si="56"/>
        <v>1</v>
      </c>
    </row>
    <row r="499" spans="1:27" ht="72.5" outlineLevel="2" x14ac:dyDescent="0.35">
      <c r="A499" s="14" t="s">
        <v>28</v>
      </c>
      <c r="B499" s="14" t="s">
        <v>29</v>
      </c>
      <c r="C499" s="14" t="s">
        <v>116</v>
      </c>
      <c r="D499" s="14" t="s">
        <v>117</v>
      </c>
      <c r="E499" s="14" t="s">
        <v>135</v>
      </c>
      <c r="F499" s="14" t="s">
        <v>33</v>
      </c>
      <c r="G499" s="14" t="s">
        <v>118</v>
      </c>
      <c r="H499" s="14" t="s">
        <v>125</v>
      </c>
      <c r="I499" s="14" t="s">
        <v>30</v>
      </c>
      <c r="J499" s="15" t="s">
        <v>136</v>
      </c>
      <c r="K499" s="16">
        <v>1971517906</v>
      </c>
      <c r="L499" s="16">
        <v>1971517906</v>
      </c>
      <c r="M499" s="16">
        <v>0</v>
      </c>
      <c r="N499" s="16">
        <f t="shared" si="60"/>
        <v>1971517906</v>
      </c>
      <c r="O499" s="16">
        <v>0</v>
      </c>
      <c r="P499" s="16">
        <v>164293160</v>
      </c>
      <c r="Q499" s="16">
        <v>0</v>
      </c>
      <c r="R499" s="16">
        <v>1807224746</v>
      </c>
      <c r="S499" s="16">
        <v>1807224746</v>
      </c>
      <c r="T499" s="16">
        <v>0</v>
      </c>
      <c r="U499" s="16">
        <v>0</v>
      </c>
      <c r="V499" s="16">
        <v>0</v>
      </c>
      <c r="W499" s="17">
        <f t="shared" si="61"/>
        <v>0</v>
      </c>
      <c r="X499" s="18">
        <f t="shared" si="53"/>
        <v>0.91666666607490599</v>
      </c>
      <c r="Y499" s="18">
        <f t="shared" si="54"/>
        <v>0.91666666607490599</v>
      </c>
      <c r="Z499" s="18">
        <f t="shared" si="55"/>
        <v>8.3333333925093955E-2</v>
      </c>
      <c r="AA499" s="18">
        <f t="shared" si="56"/>
        <v>1</v>
      </c>
    </row>
    <row r="500" spans="1:27" ht="72.5" outlineLevel="2" x14ac:dyDescent="0.35">
      <c r="A500" s="14" t="s">
        <v>28</v>
      </c>
      <c r="B500" s="14" t="s">
        <v>29</v>
      </c>
      <c r="C500" s="14" t="s">
        <v>116</v>
      </c>
      <c r="D500" s="14" t="s">
        <v>117</v>
      </c>
      <c r="E500" s="14" t="s">
        <v>137</v>
      </c>
      <c r="F500" s="14" t="s">
        <v>33</v>
      </c>
      <c r="G500" s="14" t="s">
        <v>118</v>
      </c>
      <c r="H500" s="14" t="s">
        <v>125</v>
      </c>
      <c r="I500" s="14" t="s">
        <v>30</v>
      </c>
      <c r="J500" s="15" t="s">
        <v>138</v>
      </c>
      <c r="K500" s="16">
        <v>1971517902</v>
      </c>
      <c r="L500" s="16">
        <v>1971517902</v>
      </c>
      <c r="M500" s="16">
        <v>0</v>
      </c>
      <c r="N500" s="16">
        <f t="shared" si="60"/>
        <v>1971517902</v>
      </c>
      <c r="O500" s="16">
        <v>0</v>
      </c>
      <c r="P500" s="16">
        <v>164293160</v>
      </c>
      <c r="Q500" s="16">
        <v>0</v>
      </c>
      <c r="R500" s="16">
        <v>1807224742</v>
      </c>
      <c r="S500" s="16">
        <v>1807224742</v>
      </c>
      <c r="T500" s="16">
        <v>0</v>
      </c>
      <c r="U500" s="16">
        <v>0</v>
      </c>
      <c r="V500" s="16">
        <v>0</v>
      </c>
      <c r="W500" s="17">
        <f t="shared" si="61"/>
        <v>0</v>
      </c>
      <c r="X500" s="18">
        <f t="shared" si="53"/>
        <v>0.91666666590583157</v>
      </c>
      <c r="Y500" s="18">
        <f t="shared" si="54"/>
        <v>0.91666666590583157</v>
      </c>
      <c r="Z500" s="18">
        <f t="shared" si="55"/>
        <v>8.3333334094168418E-2</v>
      </c>
      <c r="AA500" s="18">
        <f t="shared" si="56"/>
        <v>1</v>
      </c>
    </row>
    <row r="501" spans="1:27" ht="87" outlineLevel="2" x14ac:dyDescent="0.35">
      <c r="A501" s="14" t="s">
        <v>28</v>
      </c>
      <c r="B501" s="14" t="s">
        <v>29</v>
      </c>
      <c r="C501" s="14" t="s">
        <v>116</v>
      </c>
      <c r="D501" s="14" t="s">
        <v>117</v>
      </c>
      <c r="E501" s="14" t="s">
        <v>139</v>
      </c>
      <c r="F501" s="14" t="s">
        <v>33</v>
      </c>
      <c r="G501" s="14" t="s">
        <v>118</v>
      </c>
      <c r="H501" s="14" t="s">
        <v>125</v>
      </c>
      <c r="I501" s="14" t="s">
        <v>30</v>
      </c>
      <c r="J501" s="15" t="s">
        <v>140</v>
      </c>
      <c r="K501" s="16">
        <v>2880435027</v>
      </c>
      <c r="L501" s="16">
        <v>2880435027</v>
      </c>
      <c r="M501" s="16">
        <v>0</v>
      </c>
      <c r="N501" s="16">
        <f t="shared" si="60"/>
        <v>2880435027</v>
      </c>
      <c r="O501" s="16">
        <v>0</v>
      </c>
      <c r="P501" s="16">
        <v>1256774177</v>
      </c>
      <c r="Q501" s="16">
        <v>0</v>
      </c>
      <c r="R501" s="16">
        <v>1623660850</v>
      </c>
      <c r="S501" s="16">
        <v>1623660850</v>
      </c>
      <c r="T501" s="16">
        <v>0</v>
      </c>
      <c r="U501" s="16">
        <v>0</v>
      </c>
      <c r="V501" s="16">
        <v>0</v>
      </c>
      <c r="W501" s="17">
        <f t="shared" si="61"/>
        <v>0</v>
      </c>
      <c r="X501" s="18">
        <f t="shared" si="53"/>
        <v>0.56368598311729945</v>
      </c>
      <c r="Y501" s="18">
        <f t="shared" si="54"/>
        <v>0.56368598311729945</v>
      </c>
      <c r="Z501" s="18">
        <f t="shared" si="55"/>
        <v>0.43631401688270055</v>
      </c>
      <c r="AA501" s="18">
        <f t="shared" si="56"/>
        <v>1</v>
      </c>
    </row>
    <row r="502" spans="1:27" ht="101.5" outlineLevel="2" x14ac:dyDescent="0.35">
      <c r="A502" s="14" t="s">
        <v>28</v>
      </c>
      <c r="B502" s="14" t="s">
        <v>29</v>
      </c>
      <c r="C502" s="14" t="s">
        <v>116</v>
      </c>
      <c r="D502" s="14" t="s">
        <v>117</v>
      </c>
      <c r="E502" s="14" t="s">
        <v>141</v>
      </c>
      <c r="F502" s="14" t="s">
        <v>33</v>
      </c>
      <c r="G502" s="14" t="s">
        <v>118</v>
      </c>
      <c r="H502" s="14" t="s">
        <v>125</v>
      </c>
      <c r="I502" s="14" t="s">
        <v>30</v>
      </c>
      <c r="J502" s="15" t="s">
        <v>142</v>
      </c>
      <c r="K502" s="16">
        <v>330482748</v>
      </c>
      <c r="L502" s="16">
        <v>330482748</v>
      </c>
      <c r="M502" s="16">
        <v>0</v>
      </c>
      <c r="N502" s="16">
        <f t="shared" si="60"/>
        <v>330482748</v>
      </c>
      <c r="O502" s="16">
        <v>0</v>
      </c>
      <c r="P502" s="16">
        <v>33730498.950000003</v>
      </c>
      <c r="Q502" s="16">
        <v>0</v>
      </c>
      <c r="R502" s="16">
        <v>296752249.05000001</v>
      </c>
      <c r="S502" s="16">
        <v>296752249.05000001</v>
      </c>
      <c r="T502" s="16">
        <v>0</v>
      </c>
      <c r="U502" s="16">
        <v>0</v>
      </c>
      <c r="V502" s="16">
        <v>0</v>
      </c>
      <c r="W502" s="17">
        <f t="shared" si="61"/>
        <v>0</v>
      </c>
      <c r="X502" s="18">
        <f t="shared" si="53"/>
        <v>0.89793567393720664</v>
      </c>
      <c r="Y502" s="18">
        <f t="shared" si="54"/>
        <v>0.89793567393720664</v>
      </c>
      <c r="Z502" s="18">
        <f t="shared" si="55"/>
        <v>0.10206432606279346</v>
      </c>
      <c r="AA502" s="18">
        <f t="shared" si="56"/>
        <v>1</v>
      </c>
    </row>
    <row r="503" spans="1:27" ht="72.5" outlineLevel="2" x14ac:dyDescent="0.35">
      <c r="A503" s="14" t="s">
        <v>28</v>
      </c>
      <c r="B503" s="14" t="s">
        <v>29</v>
      </c>
      <c r="C503" s="14" t="s">
        <v>116</v>
      </c>
      <c r="D503" s="14" t="s">
        <v>117</v>
      </c>
      <c r="E503" s="14" t="s">
        <v>143</v>
      </c>
      <c r="F503" s="14" t="s">
        <v>33</v>
      </c>
      <c r="G503" s="14" t="s">
        <v>118</v>
      </c>
      <c r="H503" s="14" t="s">
        <v>125</v>
      </c>
      <c r="I503" s="14" t="s">
        <v>30</v>
      </c>
      <c r="J503" s="15" t="s">
        <v>144</v>
      </c>
      <c r="K503" s="16">
        <v>50843499</v>
      </c>
      <c r="L503" s="16">
        <v>50843499</v>
      </c>
      <c r="M503" s="16">
        <v>0</v>
      </c>
      <c r="N503" s="16">
        <f t="shared" si="60"/>
        <v>50843499</v>
      </c>
      <c r="O503" s="16">
        <v>0</v>
      </c>
      <c r="P503" s="16">
        <v>5189307.46</v>
      </c>
      <c r="Q503" s="16">
        <v>0</v>
      </c>
      <c r="R503" s="16">
        <v>45654191.539999999</v>
      </c>
      <c r="S503" s="16">
        <v>45654191.539999999</v>
      </c>
      <c r="T503" s="16">
        <v>0</v>
      </c>
      <c r="U503" s="16">
        <v>0</v>
      </c>
      <c r="V503" s="16">
        <v>0</v>
      </c>
      <c r="W503" s="17">
        <f t="shared" si="61"/>
        <v>0</v>
      </c>
      <c r="X503" s="18">
        <f t="shared" si="53"/>
        <v>0.89793567393935647</v>
      </c>
      <c r="Y503" s="18">
        <f t="shared" si="54"/>
        <v>0.89793567393935647</v>
      </c>
      <c r="Z503" s="18">
        <f t="shared" si="55"/>
        <v>0.10206432606064346</v>
      </c>
      <c r="AA503" s="18">
        <f t="shared" si="56"/>
        <v>0.99999999999999989</v>
      </c>
    </row>
    <row r="504" spans="1:27" ht="101.5" outlineLevel="2" x14ac:dyDescent="0.35">
      <c r="A504" s="14" t="s">
        <v>28</v>
      </c>
      <c r="B504" s="14" t="s">
        <v>29</v>
      </c>
      <c r="C504" s="14" t="s">
        <v>116</v>
      </c>
      <c r="D504" s="14" t="s">
        <v>117</v>
      </c>
      <c r="E504" s="14" t="s">
        <v>145</v>
      </c>
      <c r="F504" s="14" t="s">
        <v>33</v>
      </c>
      <c r="G504" s="14" t="s">
        <v>118</v>
      </c>
      <c r="H504" s="14" t="s">
        <v>125</v>
      </c>
      <c r="I504" s="14" t="s">
        <v>30</v>
      </c>
      <c r="J504" s="15" t="s">
        <v>146</v>
      </c>
      <c r="K504" s="16">
        <v>7258377</v>
      </c>
      <c r="L504" s="16">
        <v>7258377</v>
      </c>
      <c r="M504" s="16">
        <v>0</v>
      </c>
      <c r="N504" s="16">
        <f t="shared" si="60"/>
        <v>7258377</v>
      </c>
      <c r="O504" s="16">
        <v>0</v>
      </c>
      <c r="P504" s="16">
        <v>740821.36</v>
      </c>
      <c r="Q504" s="16">
        <v>0</v>
      </c>
      <c r="R504" s="16">
        <v>6517555.6399999997</v>
      </c>
      <c r="S504" s="16">
        <v>6517555.6399999997</v>
      </c>
      <c r="T504" s="16">
        <v>0</v>
      </c>
      <c r="U504" s="16">
        <v>0</v>
      </c>
      <c r="V504" s="16">
        <v>0</v>
      </c>
      <c r="W504" s="17">
        <f t="shared" si="61"/>
        <v>0</v>
      </c>
      <c r="X504" s="18">
        <f t="shared" si="53"/>
        <v>0.89793567349835912</v>
      </c>
      <c r="Y504" s="18">
        <f t="shared" si="54"/>
        <v>0.89793567349835912</v>
      </c>
      <c r="Z504" s="18">
        <f t="shared" si="55"/>
        <v>0.1020643265016408</v>
      </c>
      <c r="AA504" s="18">
        <f t="shared" si="56"/>
        <v>0.99999999999999989</v>
      </c>
    </row>
    <row r="505" spans="1:27" ht="72.5" outlineLevel="2" x14ac:dyDescent="0.35">
      <c r="A505" s="14" t="s">
        <v>28</v>
      </c>
      <c r="B505" s="14" t="s">
        <v>29</v>
      </c>
      <c r="C505" s="14" t="s">
        <v>116</v>
      </c>
      <c r="D505" s="14" t="s">
        <v>117</v>
      </c>
      <c r="E505" s="14" t="s">
        <v>147</v>
      </c>
      <c r="F505" s="14" t="s">
        <v>33</v>
      </c>
      <c r="G505" s="14" t="s">
        <v>118</v>
      </c>
      <c r="H505" s="14" t="s">
        <v>125</v>
      </c>
      <c r="I505" s="14" t="s">
        <v>30</v>
      </c>
      <c r="J505" s="15" t="s">
        <v>148</v>
      </c>
      <c r="K505" s="16">
        <v>1116673</v>
      </c>
      <c r="L505" s="16">
        <v>1116673</v>
      </c>
      <c r="M505" s="16">
        <v>0</v>
      </c>
      <c r="N505" s="16">
        <f t="shared" si="60"/>
        <v>1116673</v>
      </c>
      <c r="O505" s="16">
        <v>0</v>
      </c>
      <c r="P505" s="16">
        <v>113972.48</v>
      </c>
      <c r="Q505" s="16">
        <v>0</v>
      </c>
      <c r="R505" s="16">
        <v>1002700.52</v>
      </c>
      <c r="S505" s="16">
        <v>1002700.52</v>
      </c>
      <c r="T505" s="16">
        <v>0</v>
      </c>
      <c r="U505" s="16">
        <v>0</v>
      </c>
      <c r="V505" s="16">
        <v>0</v>
      </c>
      <c r="W505" s="17">
        <f t="shared" si="61"/>
        <v>0</v>
      </c>
      <c r="X505" s="18">
        <f t="shared" si="53"/>
        <v>0.89793567140962482</v>
      </c>
      <c r="Y505" s="18">
        <f t="shared" si="54"/>
        <v>0.89793567140962482</v>
      </c>
      <c r="Z505" s="18">
        <f t="shared" si="55"/>
        <v>0.10206432859037516</v>
      </c>
      <c r="AA505" s="18">
        <f t="shared" si="56"/>
        <v>1</v>
      </c>
    </row>
    <row r="506" spans="1:27" ht="72.5" outlineLevel="2" x14ac:dyDescent="0.35">
      <c r="A506" s="14" t="s">
        <v>28</v>
      </c>
      <c r="B506" s="14" t="s">
        <v>29</v>
      </c>
      <c r="C506" s="14" t="s">
        <v>116</v>
      </c>
      <c r="D506" s="14" t="s">
        <v>117</v>
      </c>
      <c r="E506" s="14" t="s">
        <v>149</v>
      </c>
      <c r="F506" s="14" t="s">
        <v>33</v>
      </c>
      <c r="G506" s="14" t="s">
        <v>118</v>
      </c>
      <c r="H506" s="14" t="s">
        <v>125</v>
      </c>
      <c r="I506" s="14" t="s">
        <v>30</v>
      </c>
      <c r="J506" s="15" t="s">
        <v>150</v>
      </c>
      <c r="K506" s="16">
        <v>101686999</v>
      </c>
      <c r="L506" s="16">
        <v>101686999</v>
      </c>
      <c r="M506" s="16">
        <v>0</v>
      </c>
      <c r="N506" s="16">
        <f t="shared" si="60"/>
        <v>101686999</v>
      </c>
      <c r="O506" s="16">
        <v>0</v>
      </c>
      <c r="P506" s="16">
        <v>10378615.02</v>
      </c>
      <c r="Q506" s="16">
        <v>0</v>
      </c>
      <c r="R506" s="16">
        <v>91308383.980000004</v>
      </c>
      <c r="S506" s="16">
        <v>91308383.980000004</v>
      </c>
      <c r="T506" s="16">
        <v>0</v>
      </c>
      <c r="U506" s="16">
        <v>0</v>
      </c>
      <c r="V506" s="16">
        <v>0</v>
      </c>
      <c r="W506" s="17">
        <f t="shared" si="61"/>
        <v>0</v>
      </c>
      <c r="X506" s="18">
        <f t="shared" si="53"/>
        <v>0.89793567395965734</v>
      </c>
      <c r="Y506" s="18">
        <f t="shared" si="54"/>
        <v>0.89793567395965734</v>
      </c>
      <c r="Z506" s="18">
        <f t="shared" si="55"/>
        <v>0.10206432604034267</v>
      </c>
      <c r="AA506" s="18">
        <f t="shared" si="56"/>
        <v>1</v>
      </c>
    </row>
    <row r="507" spans="1:27" ht="72.5" outlineLevel="2" x14ac:dyDescent="0.35">
      <c r="A507" s="14" t="s">
        <v>28</v>
      </c>
      <c r="B507" s="14" t="s">
        <v>29</v>
      </c>
      <c r="C507" s="14" t="s">
        <v>116</v>
      </c>
      <c r="D507" s="14" t="s">
        <v>117</v>
      </c>
      <c r="E507" s="14" t="s">
        <v>151</v>
      </c>
      <c r="F507" s="14" t="s">
        <v>33</v>
      </c>
      <c r="G507" s="14" t="s">
        <v>118</v>
      </c>
      <c r="H507" s="14" t="s">
        <v>125</v>
      </c>
      <c r="I507" s="14" t="s">
        <v>30</v>
      </c>
      <c r="J507" s="15" t="s">
        <v>152</v>
      </c>
      <c r="K507" s="16">
        <v>2233346</v>
      </c>
      <c r="L507" s="16">
        <v>2233346</v>
      </c>
      <c r="M507" s="16">
        <v>0</v>
      </c>
      <c r="N507" s="16">
        <f t="shared" si="60"/>
        <v>2233346</v>
      </c>
      <c r="O507" s="16">
        <v>0</v>
      </c>
      <c r="P507" s="16">
        <v>227944.95</v>
      </c>
      <c r="Q507" s="16">
        <v>0</v>
      </c>
      <c r="R507" s="16">
        <v>2005401.05</v>
      </c>
      <c r="S507" s="16">
        <v>2005401.05</v>
      </c>
      <c r="T507" s="16">
        <v>0</v>
      </c>
      <c r="U507" s="16">
        <v>0</v>
      </c>
      <c r="V507" s="16">
        <v>0</v>
      </c>
      <c r="W507" s="17">
        <f t="shared" si="61"/>
        <v>0</v>
      </c>
      <c r="X507" s="18">
        <f t="shared" si="53"/>
        <v>0.89793567588721146</v>
      </c>
      <c r="Y507" s="18">
        <f t="shared" si="54"/>
        <v>0.89793567588721146</v>
      </c>
      <c r="Z507" s="18">
        <f t="shared" si="55"/>
        <v>0.10206432411278862</v>
      </c>
      <c r="AA507" s="18">
        <f t="shared" si="56"/>
        <v>1</v>
      </c>
    </row>
    <row r="508" spans="1:27" ht="87" outlineLevel="2" x14ac:dyDescent="0.35">
      <c r="A508" s="14" t="s">
        <v>28</v>
      </c>
      <c r="B508" s="14" t="s">
        <v>29</v>
      </c>
      <c r="C508" s="14" t="s">
        <v>116</v>
      </c>
      <c r="D508" s="14" t="s">
        <v>117</v>
      </c>
      <c r="E508" s="14" t="s">
        <v>153</v>
      </c>
      <c r="F508" s="14" t="s">
        <v>33</v>
      </c>
      <c r="G508" s="14" t="s">
        <v>118</v>
      </c>
      <c r="H508" s="14" t="s">
        <v>125</v>
      </c>
      <c r="I508" s="14" t="s">
        <v>30</v>
      </c>
      <c r="J508" s="15" t="s">
        <v>154</v>
      </c>
      <c r="K508" s="16">
        <v>119080000</v>
      </c>
      <c r="L508" s="16">
        <v>119080000</v>
      </c>
      <c r="M508" s="16">
        <v>0</v>
      </c>
      <c r="N508" s="16">
        <f t="shared" si="60"/>
        <v>119080000</v>
      </c>
      <c r="O508" s="16">
        <v>0</v>
      </c>
      <c r="P508" s="16">
        <v>0</v>
      </c>
      <c r="Q508" s="16">
        <v>0</v>
      </c>
      <c r="R508" s="16">
        <v>0</v>
      </c>
      <c r="S508" s="16">
        <v>0</v>
      </c>
      <c r="T508" s="16">
        <v>119080000</v>
      </c>
      <c r="U508" s="16">
        <v>119080000</v>
      </c>
      <c r="V508" s="16">
        <v>119080000</v>
      </c>
      <c r="W508" s="17">
        <f t="shared" si="61"/>
        <v>119080000</v>
      </c>
      <c r="X508" s="18">
        <f t="shared" si="53"/>
        <v>0</v>
      </c>
      <c r="Y508" s="18">
        <f t="shared" si="54"/>
        <v>0</v>
      </c>
      <c r="Z508" s="18">
        <f t="shared" si="55"/>
        <v>0</v>
      </c>
      <c r="AA508" s="18">
        <f t="shared" si="56"/>
        <v>0</v>
      </c>
    </row>
    <row r="509" spans="1:27" ht="145" outlineLevel="2" x14ac:dyDescent="0.35">
      <c r="A509" s="14" t="s">
        <v>28</v>
      </c>
      <c r="B509" s="14" t="s">
        <v>29</v>
      </c>
      <c r="C509" s="14" t="s">
        <v>116</v>
      </c>
      <c r="D509" s="14" t="s">
        <v>155</v>
      </c>
      <c r="E509" s="14" t="s">
        <v>54</v>
      </c>
      <c r="F509" s="14" t="s">
        <v>33</v>
      </c>
      <c r="G509" s="14" t="s">
        <v>118</v>
      </c>
      <c r="H509" s="14" t="s">
        <v>156</v>
      </c>
      <c r="I509" s="14" t="s">
        <v>30</v>
      </c>
      <c r="J509" s="15" t="s">
        <v>157</v>
      </c>
      <c r="K509" s="16">
        <v>0</v>
      </c>
      <c r="L509" s="16">
        <v>350000000</v>
      </c>
      <c r="M509" s="16">
        <v>0</v>
      </c>
      <c r="N509" s="16">
        <f t="shared" si="60"/>
        <v>350000000</v>
      </c>
      <c r="O509" s="16">
        <v>0</v>
      </c>
      <c r="P509" s="16">
        <v>350000000</v>
      </c>
      <c r="Q509" s="16">
        <v>0</v>
      </c>
      <c r="R509" s="16">
        <v>0</v>
      </c>
      <c r="S509" s="16">
        <v>0</v>
      </c>
      <c r="T509" s="16">
        <v>0</v>
      </c>
      <c r="U509" s="16">
        <v>0</v>
      </c>
      <c r="V509" s="16">
        <v>0</v>
      </c>
      <c r="W509" s="17">
        <f t="shared" si="61"/>
        <v>0</v>
      </c>
      <c r="X509" s="18">
        <f t="shared" si="53"/>
        <v>0</v>
      </c>
      <c r="Y509" s="18">
        <f t="shared" si="54"/>
        <v>0</v>
      </c>
      <c r="Z509" s="18">
        <f t="shared" si="55"/>
        <v>1</v>
      </c>
      <c r="AA509" s="18">
        <f t="shared" si="56"/>
        <v>1</v>
      </c>
    </row>
    <row r="510" spans="1:27" ht="29" outlineLevel="2" x14ac:dyDescent="0.35">
      <c r="A510" s="14" t="s">
        <v>28</v>
      </c>
      <c r="B510" s="14" t="s">
        <v>29</v>
      </c>
      <c r="C510" s="14" t="s">
        <v>116</v>
      </c>
      <c r="D510" s="14" t="s">
        <v>158</v>
      </c>
      <c r="E510" s="14" t="s">
        <v>32</v>
      </c>
      <c r="F510" s="14" t="s">
        <v>33</v>
      </c>
      <c r="G510" s="14" t="s">
        <v>159</v>
      </c>
      <c r="H510" s="14" t="s">
        <v>35</v>
      </c>
      <c r="I510" s="14" t="s">
        <v>30</v>
      </c>
      <c r="J510" s="15" t="s">
        <v>160</v>
      </c>
      <c r="K510" s="16">
        <v>36698589</v>
      </c>
      <c r="L510" s="16">
        <v>34782399</v>
      </c>
      <c r="M510" s="16">
        <v>0</v>
      </c>
      <c r="N510" s="16">
        <f t="shared" si="60"/>
        <v>34782399</v>
      </c>
      <c r="O510" s="16">
        <v>0</v>
      </c>
      <c r="P510" s="16">
        <v>0</v>
      </c>
      <c r="Q510" s="16">
        <v>0</v>
      </c>
      <c r="R510" s="16">
        <v>23775409.899999999</v>
      </c>
      <c r="S510" s="16">
        <v>23775409.899999999</v>
      </c>
      <c r="T510" s="16">
        <v>11006989.1</v>
      </c>
      <c r="U510" s="16">
        <v>11006989.1</v>
      </c>
      <c r="V510" s="16">
        <v>0</v>
      </c>
      <c r="W510" s="17">
        <f t="shared" si="61"/>
        <v>11006989.1</v>
      </c>
      <c r="X510" s="18">
        <f t="shared" si="53"/>
        <v>0.68354715555991408</v>
      </c>
      <c r="Y510" s="18">
        <f t="shared" si="54"/>
        <v>0.68354715555991408</v>
      </c>
      <c r="Z510" s="18">
        <f t="shared" si="55"/>
        <v>0</v>
      </c>
      <c r="AA510" s="18">
        <f t="shared" si="56"/>
        <v>0.68354715555991408</v>
      </c>
    </row>
    <row r="511" spans="1:27" ht="58" outlineLevel="2" x14ac:dyDescent="0.35">
      <c r="A511" s="14" t="s">
        <v>28</v>
      </c>
      <c r="B511" s="14" t="s">
        <v>29</v>
      </c>
      <c r="C511" s="14" t="s">
        <v>116</v>
      </c>
      <c r="D511" s="14" t="s">
        <v>161</v>
      </c>
      <c r="E511" s="14" t="s">
        <v>120</v>
      </c>
      <c r="F511" s="14" t="s">
        <v>33</v>
      </c>
      <c r="G511" s="14" t="s">
        <v>159</v>
      </c>
      <c r="H511" s="14" t="s">
        <v>35</v>
      </c>
      <c r="I511" s="14" t="s">
        <v>30</v>
      </c>
      <c r="J511" s="15" t="s">
        <v>162</v>
      </c>
      <c r="K511" s="16">
        <v>153029554</v>
      </c>
      <c r="L511" s="16">
        <v>153029554</v>
      </c>
      <c r="M511" s="16">
        <v>0</v>
      </c>
      <c r="N511" s="16">
        <f t="shared" si="60"/>
        <v>153029554</v>
      </c>
      <c r="O511" s="16">
        <v>0</v>
      </c>
      <c r="P511" s="16">
        <v>12752461</v>
      </c>
      <c r="Q511" s="16">
        <v>0</v>
      </c>
      <c r="R511" s="16">
        <v>140277093</v>
      </c>
      <c r="S511" s="16">
        <v>140277093</v>
      </c>
      <c r="T511" s="16">
        <v>0</v>
      </c>
      <c r="U511" s="16">
        <v>0</v>
      </c>
      <c r="V511" s="16">
        <v>0</v>
      </c>
      <c r="W511" s="17">
        <f t="shared" si="61"/>
        <v>0</v>
      </c>
      <c r="X511" s="18">
        <f t="shared" si="53"/>
        <v>0.91666667864692331</v>
      </c>
      <c r="Y511" s="18">
        <f t="shared" si="54"/>
        <v>0.91666667864692331</v>
      </c>
      <c r="Z511" s="18">
        <f t="shared" si="55"/>
        <v>8.3333321353076681E-2</v>
      </c>
      <c r="AA511" s="18">
        <f t="shared" si="56"/>
        <v>1</v>
      </c>
    </row>
    <row r="512" spans="1:27" ht="58" outlineLevel="2" x14ac:dyDescent="0.35">
      <c r="A512" s="14" t="s">
        <v>28</v>
      </c>
      <c r="B512" s="14" t="s">
        <v>29</v>
      </c>
      <c r="C512" s="14" t="s">
        <v>116</v>
      </c>
      <c r="D512" s="14" t="s">
        <v>161</v>
      </c>
      <c r="E512" s="14" t="s">
        <v>122</v>
      </c>
      <c r="F512" s="14" t="s">
        <v>33</v>
      </c>
      <c r="G512" s="14" t="s">
        <v>159</v>
      </c>
      <c r="H512" s="14" t="s">
        <v>35</v>
      </c>
      <c r="I512" s="14" t="s">
        <v>30</v>
      </c>
      <c r="J512" s="15" t="s">
        <v>163</v>
      </c>
      <c r="K512" s="16">
        <v>109603200</v>
      </c>
      <c r="L512" s="16">
        <v>109603200</v>
      </c>
      <c r="M512" s="16">
        <v>0</v>
      </c>
      <c r="N512" s="16">
        <f t="shared" si="60"/>
        <v>109603200</v>
      </c>
      <c r="O512" s="16">
        <v>0</v>
      </c>
      <c r="P512" s="16">
        <v>9133600</v>
      </c>
      <c r="Q512" s="16">
        <v>0</v>
      </c>
      <c r="R512" s="16">
        <v>100469600</v>
      </c>
      <c r="S512" s="16">
        <v>100469600</v>
      </c>
      <c r="T512" s="16">
        <v>0</v>
      </c>
      <c r="U512" s="16">
        <v>0</v>
      </c>
      <c r="V512" s="16">
        <v>0</v>
      </c>
      <c r="W512" s="17">
        <f t="shared" si="61"/>
        <v>0</v>
      </c>
      <c r="X512" s="18">
        <f t="shared" si="53"/>
        <v>0.91666666666666663</v>
      </c>
      <c r="Y512" s="18">
        <f t="shared" si="54"/>
        <v>0.91666666666666663</v>
      </c>
      <c r="Z512" s="18">
        <f t="shared" si="55"/>
        <v>8.3333333333333329E-2</v>
      </c>
      <c r="AA512" s="18">
        <f t="shared" si="56"/>
        <v>1</v>
      </c>
    </row>
    <row r="513" spans="1:27" ht="87" outlineLevel="2" x14ac:dyDescent="0.35">
      <c r="A513" s="14" t="s">
        <v>28</v>
      </c>
      <c r="B513" s="14" t="s">
        <v>29</v>
      </c>
      <c r="C513" s="14" t="s">
        <v>116</v>
      </c>
      <c r="D513" s="14" t="s">
        <v>164</v>
      </c>
      <c r="E513" s="14" t="s">
        <v>165</v>
      </c>
      <c r="F513" s="14" t="s">
        <v>33</v>
      </c>
      <c r="G513" s="14" t="s">
        <v>166</v>
      </c>
      <c r="H513" s="14" t="s">
        <v>167</v>
      </c>
      <c r="I513" s="14" t="s">
        <v>30</v>
      </c>
      <c r="J513" s="15" t="s">
        <v>168</v>
      </c>
      <c r="K513" s="16">
        <v>15537900</v>
      </c>
      <c r="L513" s="16">
        <v>15537900</v>
      </c>
      <c r="M513" s="16">
        <v>0</v>
      </c>
      <c r="N513" s="16">
        <f t="shared" si="60"/>
        <v>15537900</v>
      </c>
      <c r="O513" s="16">
        <v>0</v>
      </c>
      <c r="P513" s="16">
        <v>1553500</v>
      </c>
      <c r="Q513" s="16">
        <v>0</v>
      </c>
      <c r="R513" s="16">
        <v>13984400</v>
      </c>
      <c r="S513" s="16">
        <v>13984400</v>
      </c>
      <c r="T513" s="16">
        <v>0</v>
      </c>
      <c r="U513" s="16">
        <v>0</v>
      </c>
      <c r="V513" s="16">
        <v>0</v>
      </c>
      <c r="W513" s="17">
        <f t="shared" si="61"/>
        <v>0</v>
      </c>
      <c r="X513" s="18">
        <f t="shared" si="53"/>
        <v>0.9000186640408292</v>
      </c>
      <c r="Y513" s="18">
        <f t="shared" si="54"/>
        <v>0.9000186640408292</v>
      </c>
      <c r="Z513" s="18">
        <f t="shared" si="55"/>
        <v>9.9981335959170803E-2</v>
      </c>
      <c r="AA513" s="18">
        <f t="shared" si="56"/>
        <v>1</v>
      </c>
    </row>
    <row r="514" spans="1:27" ht="101.5" outlineLevel="2" x14ac:dyDescent="0.35">
      <c r="A514" s="14" t="s">
        <v>28</v>
      </c>
      <c r="B514" s="14" t="s">
        <v>29</v>
      </c>
      <c r="C514" s="14" t="s">
        <v>116</v>
      </c>
      <c r="D514" s="14" t="s">
        <v>164</v>
      </c>
      <c r="E514" s="14" t="s">
        <v>169</v>
      </c>
      <c r="F514" s="14" t="s">
        <v>33</v>
      </c>
      <c r="G514" s="14" t="s">
        <v>166</v>
      </c>
      <c r="H514" s="14" t="s">
        <v>167</v>
      </c>
      <c r="I514" s="14" t="s">
        <v>30</v>
      </c>
      <c r="J514" s="15" t="s">
        <v>170</v>
      </c>
      <c r="K514" s="16">
        <v>125038455</v>
      </c>
      <c r="L514" s="16">
        <v>125038455</v>
      </c>
      <c r="M514" s="16">
        <v>0</v>
      </c>
      <c r="N514" s="16">
        <f t="shared" si="60"/>
        <v>125038455</v>
      </c>
      <c r="O514" s="16">
        <v>0</v>
      </c>
      <c r="P514" s="16">
        <v>16268875.68</v>
      </c>
      <c r="Q514" s="16">
        <v>0</v>
      </c>
      <c r="R514" s="16">
        <v>108769579.31999999</v>
      </c>
      <c r="S514" s="16">
        <v>108769579.31999999</v>
      </c>
      <c r="T514" s="16">
        <v>0</v>
      </c>
      <c r="U514" s="16">
        <v>0</v>
      </c>
      <c r="V514" s="16">
        <v>0</v>
      </c>
      <c r="W514" s="17">
        <f t="shared" si="61"/>
        <v>0</v>
      </c>
      <c r="X514" s="18">
        <f t="shared" si="53"/>
        <v>0.86988902190130224</v>
      </c>
      <c r="Y514" s="18">
        <f t="shared" si="54"/>
        <v>0.86988902190130224</v>
      </c>
      <c r="Z514" s="18">
        <f t="shared" si="55"/>
        <v>0.1301109780986977</v>
      </c>
      <c r="AA514" s="18">
        <f t="shared" si="56"/>
        <v>1</v>
      </c>
    </row>
    <row r="515" spans="1:27" ht="58" outlineLevel="2" x14ac:dyDescent="0.35">
      <c r="A515" s="14" t="s">
        <v>28</v>
      </c>
      <c r="B515" s="14" t="s">
        <v>29</v>
      </c>
      <c r="C515" s="14" t="s">
        <v>116</v>
      </c>
      <c r="D515" s="14" t="s">
        <v>164</v>
      </c>
      <c r="E515" s="14" t="s">
        <v>171</v>
      </c>
      <c r="F515" s="14" t="s">
        <v>33</v>
      </c>
      <c r="G515" s="14" t="s">
        <v>166</v>
      </c>
      <c r="H515" s="14" t="s">
        <v>167</v>
      </c>
      <c r="I515" s="14" t="s">
        <v>30</v>
      </c>
      <c r="J515" s="15" t="s">
        <v>172</v>
      </c>
      <c r="K515" s="16">
        <v>85458450</v>
      </c>
      <c r="L515" s="16">
        <v>85458450</v>
      </c>
      <c r="M515" s="16">
        <v>0</v>
      </c>
      <c r="N515" s="16">
        <f t="shared" si="60"/>
        <v>85458450</v>
      </c>
      <c r="O515" s="16">
        <v>0</v>
      </c>
      <c r="P515" s="16">
        <v>8536962.5</v>
      </c>
      <c r="Q515" s="16">
        <v>0</v>
      </c>
      <c r="R515" s="16">
        <v>76921487.5</v>
      </c>
      <c r="S515" s="16">
        <v>76921487.5</v>
      </c>
      <c r="T515" s="16">
        <v>0</v>
      </c>
      <c r="U515" s="16">
        <v>0</v>
      </c>
      <c r="V515" s="16">
        <v>0</v>
      </c>
      <c r="W515" s="17">
        <f t="shared" si="61"/>
        <v>0</v>
      </c>
      <c r="X515" s="18">
        <f t="shared" si="53"/>
        <v>0.90010393939979016</v>
      </c>
      <c r="Y515" s="18">
        <f t="shared" si="54"/>
        <v>0.90010393939979016</v>
      </c>
      <c r="Z515" s="18">
        <f t="shared" si="55"/>
        <v>9.9896060600209807E-2</v>
      </c>
      <c r="AA515" s="18">
        <f t="shared" si="56"/>
        <v>1</v>
      </c>
    </row>
    <row r="516" spans="1:27" ht="145" outlineLevel="2" x14ac:dyDescent="0.35">
      <c r="A516" s="14" t="s">
        <v>28</v>
      </c>
      <c r="B516" s="14" t="s">
        <v>29</v>
      </c>
      <c r="C516" s="14" t="s">
        <v>116</v>
      </c>
      <c r="D516" s="14" t="s">
        <v>164</v>
      </c>
      <c r="E516" s="14" t="s">
        <v>149</v>
      </c>
      <c r="F516" s="14" t="s">
        <v>33</v>
      </c>
      <c r="G516" s="14" t="s">
        <v>166</v>
      </c>
      <c r="H516" s="14" t="s">
        <v>167</v>
      </c>
      <c r="I516" s="14" t="s">
        <v>30</v>
      </c>
      <c r="J516" s="15" t="s">
        <v>173</v>
      </c>
      <c r="K516" s="16">
        <v>19469507</v>
      </c>
      <c r="L516" s="16">
        <v>36695127</v>
      </c>
      <c r="M516" s="16">
        <v>0</v>
      </c>
      <c r="N516" s="16">
        <f t="shared" si="60"/>
        <v>36695127</v>
      </c>
      <c r="O516" s="16">
        <v>0</v>
      </c>
      <c r="P516" s="16">
        <v>4519573.95</v>
      </c>
      <c r="Q516" s="16">
        <v>0</v>
      </c>
      <c r="R516" s="16">
        <v>32175553.050000001</v>
      </c>
      <c r="S516" s="16">
        <v>32175553.050000001</v>
      </c>
      <c r="T516" s="16">
        <v>0</v>
      </c>
      <c r="U516" s="16">
        <v>0</v>
      </c>
      <c r="V516" s="16">
        <v>0</v>
      </c>
      <c r="W516" s="17">
        <f t="shared" si="61"/>
        <v>0</v>
      </c>
      <c r="X516" s="18">
        <f t="shared" si="53"/>
        <v>0.87683449222017951</v>
      </c>
      <c r="Y516" s="18">
        <f t="shared" si="54"/>
        <v>0.87683449222017951</v>
      </c>
      <c r="Z516" s="18">
        <f t="shared" si="55"/>
        <v>0.12316550777982047</v>
      </c>
      <c r="AA516" s="18">
        <f t="shared" si="56"/>
        <v>1</v>
      </c>
    </row>
    <row r="517" spans="1:27" ht="72.5" outlineLevel="2" x14ac:dyDescent="0.35">
      <c r="A517" s="14" t="s">
        <v>28</v>
      </c>
      <c r="B517" s="14" t="s">
        <v>29</v>
      </c>
      <c r="C517" s="14" t="s">
        <v>116</v>
      </c>
      <c r="D517" s="14" t="s">
        <v>164</v>
      </c>
      <c r="E517" s="14" t="s">
        <v>174</v>
      </c>
      <c r="F517" s="14" t="s">
        <v>33</v>
      </c>
      <c r="G517" s="14" t="s">
        <v>166</v>
      </c>
      <c r="H517" s="14" t="s">
        <v>167</v>
      </c>
      <c r="I517" s="14" t="s">
        <v>30</v>
      </c>
      <c r="J517" s="15" t="s">
        <v>175</v>
      </c>
      <c r="K517" s="16">
        <v>46990753</v>
      </c>
      <c r="L517" s="16">
        <v>46990753</v>
      </c>
      <c r="M517" s="16">
        <v>0</v>
      </c>
      <c r="N517" s="16">
        <f t="shared" si="60"/>
        <v>46990753</v>
      </c>
      <c r="O517" s="16">
        <v>0</v>
      </c>
      <c r="P517" s="16">
        <v>4698179.58</v>
      </c>
      <c r="Q517" s="16">
        <v>0</v>
      </c>
      <c r="R517" s="16">
        <v>42292573.420000002</v>
      </c>
      <c r="S517" s="16">
        <v>42292573.420000002</v>
      </c>
      <c r="T517" s="16">
        <v>0</v>
      </c>
      <c r="U517" s="16">
        <v>0</v>
      </c>
      <c r="V517" s="16">
        <v>0</v>
      </c>
      <c r="W517" s="17">
        <f t="shared" si="61"/>
        <v>0</v>
      </c>
      <c r="X517" s="18">
        <f t="shared" si="53"/>
        <v>0.90001906162261336</v>
      </c>
      <c r="Y517" s="18">
        <f t="shared" si="54"/>
        <v>0.90001906162261336</v>
      </c>
      <c r="Z517" s="18">
        <f t="shared" si="55"/>
        <v>9.9980938377386724E-2</v>
      </c>
      <c r="AA517" s="18">
        <f t="shared" si="56"/>
        <v>1</v>
      </c>
    </row>
    <row r="518" spans="1:27" ht="174" outlineLevel="2" x14ac:dyDescent="0.35">
      <c r="A518" s="14" t="s">
        <v>28</v>
      </c>
      <c r="B518" s="14" t="s">
        <v>29</v>
      </c>
      <c r="C518" s="14" t="s">
        <v>116</v>
      </c>
      <c r="D518" s="14" t="s">
        <v>164</v>
      </c>
      <c r="E518" s="14" t="s">
        <v>176</v>
      </c>
      <c r="F518" s="14" t="s">
        <v>33</v>
      </c>
      <c r="G518" s="14" t="s">
        <v>166</v>
      </c>
      <c r="H518" s="14" t="s">
        <v>167</v>
      </c>
      <c r="I518" s="14" t="s">
        <v>30</v>
      </c>
      <c r="J518" s="15" t="s">
        <v>177</v>
      </c>
      <c r="K518" s="16">
        <v>46344989</v>
      </c>
      <c r="L518" s="16">
        <v>46344989</v>
      </c>
      <c r="M518" s="16">
        <v>0</v>
      </c>
      <c r="N518" s="16">
        <f t="shared" si="60"/>
        <v>46344989</v>
      </c>
      <c r="O518" s="16">
        <v>0</v>
      </c>
      <c r="P518" s="16">
        <v>4272312.3</v>
      </c>
      <c r="Q518" s="16">
        <v>0</v>
      </c>
      <c r="R518" s="16">
        <v>42072676.700000003</v>
      </c>
      <c r="S518" s="16">
        <v>42072676.700000003</v>
      </c>
      <c r="T518" s="16">
        <v>0</v>
      </c>
      <c r="U518" s="16">
        <v>0</v>
      </c>
      <c r="V518" s="16">
        <v>0</v>
      </c>
      <c r="W518" s="17">
        <f t="shared" si="61"/>
        <v>0</v>
      </c>
      <c r="X518" s="18">
        <f t="shared" si="53"/>
        <v>0.90781501102524809</v>
      </c>
      <c r="Y518" s="18">
        <f t="shared" si="54"/>
        <v>0.90781501102524809</v>
      </c>
      <c r="Z518" s="18">
        <f t="shared" si="55"/>
        <v>9.2184988974751941E-2</v>
      </c>
      <c r="AA518" s="18">
        <f t="shared" si="56"/>
        <v>1</v>
      </c>
    </row>
    <row r="519" spans="1:27" ht="116" outlineLevel="2" x14ac:dyDescent="0.35">
      <c r="A519" s="14" t="s">
        <v>28</v>
      </c>
      <c r="B519" s="14" t="s">
        <v>29</v>
      </c>
      <c r="C519" s="14" t="s">
        <v>116</v>
      </c>
      <c r="D519" s="14" t="s">
        <v>164</v>
      </c>
      <c r="E519" s="14" t="s">
        <v>178</v>
      </c>
      <c r="F519" s="14" t="s">
        <v>33</v>
      </c>
      <c r="G519" s="14" t="s">
        <v>166</v>
      </c>
      <c r="H519" s="14" t="s">
        <v>167</v>
      </c>
      <c r="I519" s="14" t="s">
        <v>30</v>
      </c>
      <c r="J519" s="15" t="s">
        <v>179</v>
      </c>
      <c r="K519" s="16">
        <v>31593730</v>
      </c>
      <c r="L519" s="16">
        <v>31593730</v>
      </c>
      <c r="M519" s="16">
        <v>0</v>
      </c>
      <c r="N519" s="16">
        <f t="shared" si="60"/>
        <v>31593730</v>
      </c>
      <c r="O519" s="16">
        <v>0</v>
      </c>
      <c r="P519" s="16">
        <v>411140</v>
      </c>
      <c r="Q519" s="16">
        <v>0</v>
      </c>
      <c r="R519" s="16">
        <v>31182590</v>
      </c>
      <c r="S519" s="16">
        <v>31182590</v>
      </c>
      <c r="T519" s="16">
        <v>0</v>
      </c>
      <c r="U519" s="16">
        <v>0</v>
      </c>
      <c r="V519" s="16">
        <v>0</v>
      </c>
      <c r="W519" s="17">
        <f t="shared" si="61"/>
        <v>0</v>
      </c>
      <c r="X519" s="18">
        <f t="shared" si="53"/>
        <v>0.98698665842874522</v>
      </c>
      <c r="Y519" s="18">
        <f t="shared" si="54"/>
        <v>0.98698665842874522</v>
      </c>
      <c r="Z519" s="18">
        <f t="shared" si="55"/>
        <v>1.3013341571254803E-2</v>
      </c>
      <c r="AA519" s="18">
        <f t="shared" si="56"/>
        <v>1</v>
      </c>
    </row>
    <row r="520" spans="1:27" ht="87" outlineLevel="2" x14ac:dyDescent="0.35">
      <c r="A520" s="14" t="s">
        <v>28</v>
      </c>
      <c r="B520" s="14" t="s">
        <v>29</v>
      </c>
      <c r="C520" s="14" t="s">
        <v>116</v>
      </c>
      <c r="D520" s="14" t="s">
        <v>164</v>
      </c>
      <c r="E520" s="14" t="s">
        <v>180</v>
      </c>
      <c r="F520" s="14" t="s">
        <v>33</v>
      </c>
      <c r="G520" s="14" t="s">
        <v>166</v>
      </c>
      <c r="H520" s="14" t="s">
        <v>167</v>
      </c>
      <c r="I520" s="14" t="s">
        <v>30</v>
      </c>
      <c r="J520" s="15" t="s">
        <v>181</v>
      </c>
      <c r="K520" s="16">
        <v>10358600</v>
      </c>
      <c r="L520" s="16">
        <v>10358600</v>
      </c>
      <c r="M520" s="16">
        <v>0</v>
      </c>
      <c r="N520" s="16">
        <f t="shared" si="60"/>
        <v>10358600</v>
      </c>
      <c r="O520" s="16">
        <v>0</v>
      </c>
      <c r="P520" s="16">
        <v>188200</v>
      </c>
      <c r="Q520" s="16">
        <v>0</v>
      </c>
      <c r="R520" s="16">
        <v>10170400</v>
      </c>
      <c r="S520" s="16">
        <v>10170400</v>
      </c>
      <c r="T520" s="16">
        <v>0</v>
      </c>
      <c r="U520" s="16">
        <v>0</v>
      </c>
      <c r="V520" s="16">
        <v>0</v>
      </c>
      <c r="W520" s="17">
        <f t="shared" si="61"/>
        <v>0</v>
      </c>
      <c r="X520" s="18">
        <f t="shared" si="53"/>
        <v>0.98183152163419762</v>
      </c>
      <c r="Y520" s="18">
        <f t="shared" si="54"/>
        <v>0.98183152163419762</v>
      </c>
      <c r="Z520" s="18">
        <f t="shared" si="55"/>
        <v>1.8168478365802328E-2</v>
      </c>
      <c r="AA520" s="18">
        <f t="shared" si="56"/>
        <v>1</v>
      </c>
    </row>
    <row r="521" spans="1:27" outlineLevel="2" x14ac:dyDescent="0.35">
      <c r="A521" s="14" t="s">
        <v>186</v>
      </c>
      <c r="B521" s="14" t="s">
        <v>29</v>
      </c>
      <c r="C521" s="14" t="s">
        <v>116</v>
      </c>
      <c r="D521" s="14" t="s">
        <v>117</v>
      </c>
      <c r="E521" s="14" t="s">
        <v>54</v>
      </c>
      <c r="F521" s="14" t="s">
        <v>33</v>
      </c>
      <c r="G521" s="14" t="s">
        <v>118</v>
      </c>
      <c r="H521" s="14" t="s">
        <v>35</v>
      </c>
      <c r="I521" s="14" t="s">
        <v>30</v>
      </c>
      <c r="J521" s="20" t="s">
        <v>119</v>
      </c>
      <c r="K521" s="21">
        <v>54407779</v>
      </c>
      <c r="L521" s="21">
        <v>49463290</v>
      </c>
      <c r="M521" s="21">
        <v>0</v>
      </c>
      <c r="N521" s="16">
        <f t="shared" si="60"/>
        <v>49463290</v>
      </c>
      <c r="O521" s="21">
        <v>0</v>
      </c>
      <c r="P521" s="21">
        <v>7534411.4199999999</v>
      </c>
      <c r="Q521" s="21">
        <v>0</v>
      </c>
      <c r="R521" s="21">
        <v>41928878.579999998</v>
      </c>
      <c r="S521" s="21">
        <v>41928878.579999998</v>
      </c>
      <c r="T521" s="21">
        <v>0</v>
      </c>
      <c r="U521" s="21">
        <v>0</v>
      </c>
      <c r="V521" s="21">
        <v>0</v>
      </c>
      <c r="W521" s="17">
        <f t="shared" si="61"/>
        <v>0</v>
      </c>
      <c r="X521" s="18">
        <f t="shared" si="53"/>
        <v>0.84767670286388141</v>
      </c>
      <c r="Y521" s="18">
        <f t="shared" si="54"/>
        <v>0.84767670286388141</v>
      </c>
      <c r="Z521" s="18">
        <f t="shared" si="55"/>
        <v>0.15232329713611853</v>
      </c>
      <c r="AA521" s="18">
        <f t="shared" si="56"/>
        <v>1</v>
      </c>
    </row>
    <row r="522" spans="1:27" outlineLevel="2" x14ac:dyDescent="0.35">
      <c r="A522" s="14" t="s">
        <v>186</v>
      </c>
      <c r="B522" s="14" t="s">
        <v>29</v>
      </c>
      <c r="C522" s="14" t="s">
        <v>116</v>
      </c>
      <c r="D522" s="14" t="s">
        <v>117</v>
      </c>
      <c r="E522" s="14" t="s">
        <v>120</v>
      </c>
      <c r="F522" s="14" t="s">
        <v>33</v>
      </c>
      <c r="G522" s="14" t="s">
        <v>118</v>
      </c>
      <c r="H522" s="14" t="s">
        <v>35</v>
      </c>
      <c r="I522" s="14" t="s">
        <v>30</v>
      </c>
      <c r="J522" s="20" t="s">
        <v>121</v>
      </c>
      <c r="K522" s="21">
        <v>24074899</v>
      </c>
      <c r="L522" s="21">
        <v>26543155</v>
      </c>
      <c r="M522" s="21">
        <v>0</v>
      </c>
      <c r="N522" s="16">
        <f t="shared" ref="N522:N553" si="62">+L522</f>
        <v>26543155</v>
      </c>
      <c r="O522" s="21">
        <v>0</v>
      </c>
      <c r="P522" s="21">
        <v>3377868</v>
      </c>
      <c r="Q522" s="21">
        <v>0</v>
      </c>
      <c r="R522" s="21">
        <v>23165287</v>
      </c>
      <c r="S522" s="21">
        <v>23165287</v>
      </c>
      <c r="T522" s="21">
        <v>0</v>
      </c>
      <c r="U522" s="21">
        <v>0</v>
      </c>
      <c r="V522" s="21">
        <v>0</v>
      </c>
      <c r="W522" s="17">
        <f t="shared" ref="W522:W553" si="63">+U522</f>
        <v>0</v>
      </c>
      <c r="X522" s="18">
        <f t="shared" si="53"/>
        <v>0.87274052387517609</v>
      </c>
      <c r="Y522" s="18">
        <f t="shared" si="54"/>
        <v>0.87274052387517609</v>
      </c>
      <c r="Z522" s="18">
        <f t="shared" si="55"/>
        <v>0.12725947612482388</v>
      </c>
      <c r="AA522" s="18">
        <f t="shared" si="56"/>
        <v>1</v>
      </c>
    </row>
    <row r="523" spans="1:27" outlineLevel="2" x14ac:dyDescent="0.35">
      <c r="A523" s="14" t="s">
        <v>186</v>
      </c>
      <c r="B523" s="14" t="s">
        <v>29</v>
      </c>
      <c r="C523" s="14" t="s">
        <v>116</v>
      </c>
      <c r="D523" s="14" t="s">
        <v>117</v>
      </c>
      <c r="E523" s="14" t="s">
        <v>122</v>
      </c>
      <c r="F523" s="14" t="s">
        <v>33</v>
      </c>
      <c r="G523" s="14" t="s">
        <v>118</v>
      </c>
      <c r="H523" s="14" t="s">
        <v>35</v>
      </c>
      <c r="I523" s="14" t="s">
        <v>30</v>
      </c>
      <c r="J523" s="20" t="s">
        <v>123</v>
      </c>
      <c r="K523" s="21">
        <v>5366040268</v>
      </c>
      <c r="L523" s="21">
        <v>5779122022.46</v>
      </c>
      <c r="M523" s="21">
        <v>0</v>
      </c>
      <c r="N523" s="16">
        <f t="shared" si="62"/>
        <v>5779122022.46</v>
      </c>
      <c r="O523" s="21">
        <v>0</v>
      </c>
      <c r="P523" s="21">
        <v>0</v>
      </c>
      <c r="Q523" s="21">
        <v>0</v>
      </c>
      <c r="R523" s="21">
        <v>5365034608</v>
      </c>
      <c r="S523" s="21">
        <v>5365034608</v>
      </c>
      <c r="T523" s="21">
        <v>414087414.45999998</v>
      </c>
      <c r="U523" s="21">
        <v>414087414.45999998</v>
      </c>
      <c r="V523" s="21">
        <v>0</v>
      </c>
      <c r="W523" s="17">
        <f t="shared" si="63"/>
        <v>414087414.45999998</v>
      </c>
      <c r="X523" s="18">
        <f t="shared" ref="X523:X586" si="64">+IF(L523=0,0,R523/L523)</f>
        <v>0.92834769488329039</v>
      </c>
      <c r="Y523" s="18">
        <f t="shared" ref="Y523:Y586" si="65">+IF(N523=0,0,R523/N523)</f>
        <v>0.92834769488329039</v>
      </c>
      <c r="Z523" s="18">
        <f t="shared" ref="Z523:Z586" si="66">+IF(N523=0,0,(O523+P523+Q523)/N523)</f>
        <v>0</v>
      </c>
      <c r="AA523" s="18">
        <f t="shared" ref="AA523:AA586" si="67">+Y523+Z523</f>
        <v>0.92834769488329039</v>
      </c>
    </row>
    <row r="524" spans="1:27" outlineLevel="2" x14ac:dyDescent="0.35">
      <c r="A524" s="14" t="s">
        <v>186</v>
      </c>
      <c r="B524" s="14" t="s">
        <v>29</v>
      </c>
      <c r="C524" s="14" t="s">
        <v>116</v>
      </c>
      <c r="D524" s="14" t="s">
        <v>273</v>
      </c>
      <c r="E524" s="14" t="s">
        <v>32</v>
      </c>
      <c r="F524" s="14" t="s">
        <v>33</v>
      </c>
      <c r="G524" s="14" t="s">
        <v>159</v>
      </c>
      <c r="H524" s="14" t="s">
        <v>35</v>
      </c>
      <c r="I524" s="14" t="s">
        <v>30</v>
      </c>
      <c r="J524" s="20" t="s">
        <v>274</v>
      </c>
      <c r="K524" s="21">
        <v>15000000001</v>
      </c>
      <c r="L524" s="21">
        <v>21926735981.830002</v>
      </c>
      <c r="M524" s="21">
        <v>0</v>
      </c>
      <c r="N524" s="16">
        <f t="shared" si="62"/>
        <v>21926735981.830002</v>
      </c>
      <c r="O524" s="21">
        <v>0</v>
      </c>
      <c r="P524" s="21">
        <v>258960986.75999999</v>
      </c>
      <c r="Q524" s="21">
        <v>0</v>
      </c>
      <c r="R524" s="21">
        <v>21667774995.07</v>
      </c>
      <c r="S524" s="21">
        <v>21447899582.68</v>
      </c>
      <c r="T524" s="21">
        <v>0</v>
      </c>
      <c r="U524" s="21">
        <v>0</v>
      </c>
      <c r="V524" s="21">
        <v>0</v>
      </c>
      <c r="W524" s="17">
        <f t="shared" si="63"/>
        <v>0</v>
      </c>
      <c r="X524" s="18">
        <f t="shared" si="64"/>
        <v>0.98818971565240743</v>
      </c>
      <c r="Y524" s="18">
        <f t="shared" si="65"/>
        <v>0.98818971565240743</v>
      </c>
      <c r="Z524" s="18">
        <f t="shared" si="66"/>
        <v>1.1810284347592494E-2</v>
      </c>
      <c r="AA524" s="18">
        <f t="shared" si="67"/>
        <v>0.99999999999999989</v>
      </c>
    </row>
    <row r="525" spans="1:27" outlineLevel="2" x14ac:dyDescent="0.35">
      <c r="A525" s="14" t="s">
        <v>186</v>
      </c>
      <c r="B525" s="14" t="s">
        <v>29</v>
      </c>
      <c r="C525" s="14" t="s">
        <v>116</v>
      </c>
      <c r="D525" s="14" t="s">
        <v>158</v>
      </c>
      <c r="E525" s="14" t="s">
        <v>32</v>
      </c>
      <c r="F525" s="14" t="s">
        <v>33</v>
      </c>
      <c r="G525" s="14" t="s">
        <v>159</v>
      </c>
      <c r="H525" s="14" t="s">
        <v>35</v>
      </c>
      <c r="I525" s="14" t="s">
        <v>30</v>
      </c>
      <c r="J525" s="20" t="s">
        <v>160</v>
      </c>
      <c r="K525" s="21">
        <v>41987796</v>
      </c>
      <c r="L525" s="21">
        <v>61465864</v>
      </c>
      <c r="M525" s="21">
        <v>0</v>
      </c>
      <c r="N525" s="16">
        <f t="shared" si="62"/>
        <v>61465864</v>
      </c>
      <c r="O525" s="21">
        <v>0</v>
      </c>
      <c r="P525" s="21">
        <v>0</v>
      </c>
      <c r="Q525" s="21">
        <v>0</v>
      </c>
      <c r="R525" s="21">
        <v>51374073.380000003</v>
      </c>
      <c r="S525" s="21">
        <v>51374073.380000003</v>
      </c>
      <c r="T525" s="21">
        <v>10091790.619999999</v>
      </c>
      <c r="U525" s="21">
        <v>10091790.619999999</v>
      </c>
      <c r="V525" s="21">
        <v>0</v>
      </c>
      <c r="W525" s="17">
        <f t="shared" si="63"/>
        <v>10091790.619999999</v>
      </c>
      <c r="X525" s="18">
        <f t="shared" si="64"/>
        <v>0.83581471139818364</v>
      </c>
      <c r="Y525" s="18">
        <f t="shared" si="65"/>
        <v>0.83581471139818364</v>
      </c>
      <c r="Z525" s="18">
        <f t="shared" si="66"/>
        <v>0</v>
      </c>
      <c r="AA525" s="18">
        <f t="shared" si="67"/>
        <v>0.83581471139818364</v>
      </c>
    </row>
    <row r="526" spans="1:27" outlineLevel="2" x14ac:dyDescent="0.35">
      <c r="A526" s="14" t="s">
        <v>186</v>
      </c>
      <c r="B526" s="14" t="s">
        <v>29</v>
      </c>
      <c r="C526" s="14" t="s">
        <v>116</v>
      </c>
      <c r="D526" s="14" t="s">
        <v>275</v>
      </c>
      <c r="E526" s="14" t="s">
        <v>32</v>
      </c>
      <c r="F526" s="14" t="s">
        <v>33</v>
      </c>
      <c r="G526" s="14" t="s">
        <v>159</v>
      </c>
      <c r="H526" s="14" t="s">
        <v>35</v>
      </c>
      <c r="I526" s="14" t="s">
        <v>30</v>
      </c>
      <c r="J526" s="20" t="s">
        <v>276</v>
      </c>
      <c r="K526" s="21">
        <v>1105179996</v>
      </c>
      <c r="L526" s="21">
        <v>1414718458</v>
      </c>
      <c r="M526" s="21">
        <v>0</v>
      </c>
      <c r="N526" s="16">
        <f t="shared" si="62"/>
        <v>1414718458</v>
      </c>
      <c r="O526" s="21">
        <v>0</v>
      </c>
      <c r="P526" s="21">
        <v>138672816.28999999</v>
      </c>
      <c r="Q526" s="21">
        <v>0</v>
      </c>
      <c r="R526" s="21">
        <v>1276045641.71</v>
      </c>
      <c r="S526" s="21">
        <v>1164599404.1300001</v>
      </c>
      <c r="T526" s="21">
        <v>0</v>
      </c>
      <c r="U526" s="21">
        <v>0</v>
      </c>
      <c r="V526" s="21">
        <v>0</v>
      </c>
      <c r="W526" s="17">
        <f t="shared" si="63"/>
        <v>0</v>
      </c>
      <c r="X526" s="18">
        <f t="shared" si="64"/>
        <v>0.90197850639056276</v>
      </c>
      <c r="Y526" s="18">
        <f t="shared" si="65"/>
        <v>0.90197850639056276</v>
      </c>
      <c r="Z526" s="18">
        <f t="shared" si="66"/>
        <v>9.8021493609437294E-2</v>
      </c>
      <c r="AA526" s="18">
        <f t="shared" si="67"/>
        <v>1</v>
      </c>
    </row>
    <row r="527" spans="1:27" outlineLevel="2" x14ac:dyDescent="0.35">
      <c r="A527" s="14" t="s">
        <v>186</v>
      </c>
      <c r="B527" s="14" t="s">
        <v>29</v>
      </c>
      <c r="C527" s="14" t="s">
        <v>116</v>
      </c>
      <c r="D527" s="14" t="s">
        <v>277</v>
      </c>
      <c r="E527" s="14" t="s">
        <v>32</v>
      </c>
      <c r="F527" s="14" t="s">
        <v>33</v>
      </c>
      <c r="G527" s="14" t="s">
        <v>159</v>
      </c>
      <c r="H527" s="14" t="s">
        <v>35</v>
      </c>
      <c r="I527" s="14" t="s">
        <v>30</v>
      </c>
      <c r="J527" s="20" t="s">
        <v>278</v>
      </c>
      <c r="K527" s="21">
        <v>0</v>
      </c>
      <c r="L527" s="21">
        <v>144565</v>
      </c>
      <c r="M527" s="21">
        <v>0</v>
      </c>
      <c r="N527" s="16">
        <f t="shared" si="62"/>
        <v>144565</v>
      </c>
      <c r="O527" s="21">
        <v>0</v>
      </c>
      <c r="P527" s="21">
        <v>0</v>
      </c>
      <c r="Q527" s="21">
        <v>0</v>
      </c>
      <c r="R527" s="21">
        <v>0</v>
      </c>
      <c r="S527" s="21">
        <v>0</v>
      </c>
      <c r="T527" s="21">
        <v>144565</v>
      </c>
      <c r="U527" s="21">
        <v>144565</v>
      </c>
      <c r="V527" s="21">
        <v>0</v>
      </c>
      <c r="W527" s="17">
        <f t="shared" si="63"/>
        <v>144565</v>
      </c>
      <c r="X527" s="18">
        <f t="shared" si="64"/>
        <v>0</v>
      </c>
      <c r="Y527" s="18">
        <f t="shared" si="65"/>
        <v>0</v>
      </c>
      <c r="Z527" s="18">
        <f t="shared" si="66"/>
        <v>0</v>
      </c>
      <c r="AA527" s="18">
        <f t="shared" si="67"/>
        <v>0</v>
      </c>
    </row>
    <row r="528" spans="1:27" outlineLevel="2" x14ac:dyDescent="0.35">
      <c r="A528" s="14" t="s">
        <v>279</v>
      </c>
      <c r="B528" s="14" t="s">
        <v>280</v>
      </c>
      <c r="C528" s="19" t="s">
        <v>116</v>
      </c>
      <c r="D528" s="14" t="s">
        <v>117</v>
      </c>
      <c r="E528" s="14" t="s">
        <v>54</v>
      </c>
      <c r="F528" s="14" t="s">
        <v>33</v>
      </c>
      <c r="G528" s="14" t="s">
        <v>118</v>
      </c>
      <c r="H528" s="14" t="s">
        <v>35</v>
      </c>
      <c r="I528" s="14" t="s">
        <v>30</v>
      </c>
      <c r="J528" s="20" t="s">
        <v>119</v>
      </c>
      <c r="K528" s="21">
        <v>1398253</v>
      </c>
      <c r="L528" s="21">
        <v>1898253</v>
      </c>
      <c r="M528" s="21">
        <v>0</v>
      </c>
      <c r="N528" s="16">
        <f t="shared" si="62"/>
        <v>1898253</v>
      </c>
      <c r="O528" s="21">
        <v>0</v>
      </c>
      <c r="P528" s="21">
        <v>1122478.3400000001</v>
      </c>
      <c r="Q528" s="21">
        <v>0</v>
      </c>
      <c r="R528" s="21">
        <v>775774.66</v>
      </c>
      <c r="S528" s="21">
        <v>775774.66</v>
      </c>
      <c r="T528" s="21">
        <v>0</v>
      </c>
      <c r="U528" s="21">
        <v>0</v>
      </c>
      <c r="V528" s="21">
        <v>0</v>
      </c>
      <c r="W528" s="17">
        <f t="shared" si="63"/>
        <v>0</v>
      </c>
      <c r="X528" s="18">
        <f t="shared" si="64"/>
        <v>0.40867822150155964</v>
      </c>
      <c r="Y528" s="18">
        <f t="shared" si="65"/>
        <v>0.40867822150155964</v>
      </c>
      <c r="Z528" s="18">
        <f t="shared" si="66"/>
        <v>0.59132177849844048</v>
      </c>
      <c r="AA528" s="18">
        <f t="shared" si="67"/>
        <v>1</v>
      </c>
    </row>
    <row r="529" spans="1:27" outlineLevel="2" x14ac:dyDescent="0.35">
      <c r="A529" s="14" t="s">
        <v>279</v>
      </c>
      <c r="B529" s="14" t="s">
        <v>280</v>
      </c>
      <c r="C529" s="14" t="s">
        <v>116</v>
      </c>
      <c r="D529" s="14" t="s">
        <v>117</v>
      </c>
      <c r="E529" s="14" t="s">
        <v>120</v>
      </c>
      <c r="F529" s="14" t="s">
        <v>33</v>
      </c>
      <c r="G529" s="14" t="s">
        <v>118</v>
      </c>
      <c r="H529" s="14" t="s">
        <v>35</v>
      </c>
      <c r="I529" s="14" t="s">
        <v>30</v>
      </c>
      <c r="J529" s="20" t="s">
        <v>121</v>
      </c>
      <c r="K529" s="21">
        <v>721326</v>
      </c>
      <c r="L529" s="21">
        <v>1421326</v>
      </c>
      <c r="M529" s="21">
        <v>0</v>
      </c>
      <c r="N529" s="16">
        <f t="shared" si="62"/>
        <v>1421326</v>
      </c>
      <c r="O529" s="21">
        <v>0</v>
      </c>
      <c r="P529" s="21">
        <v>736224.02</v>
      </c>
      <c r="Q529" s="21">
        <v>0</v>
      </c>
      <c r="R529" s="21">
        <v>685101.98</v>
      </c>
      <c r="S529" s="21">
        <v>685101.98</v>
      </c>
      <c r="T529" s="21">
        <v>0</v>
      </c>
      <c r="U529" s="21">
        <v>0</v>
      </c>
      <c r="V529" s="21">
        <v>0</v>
      </c>
      <c r="W529" s="17">
        <f t="shared" si="63"/>
        <v>0</v>
      </c>
      <c r="X529" s="18">
        <f t="shared" si="64"/>
        <v>0.48201607512984351</v>
      </c>
      <c r="Y529" s="18">
        <f t="shared" si="65"/>
        <v>0.48201607512984351</v>
      </c>
      <c r="Z529" s="18">
        <f t="shared" si="66"/>
        <v>0.51798392487015643</v>
      </c>
      <c r="AA529" s="18">
        <f t="shared" si="67"/>
        <v>1</v>
      </c>
    </row>
    <row r="530" spans="1:27" outlineLevel="2" x14ac:dyDescent="0.35">
      <c r="A530" s="14" t="s">
        <v>279</v>
      </c>
      <c r="B530" s="14" t="s">
        <v>280</v>
      </c>
      <c r="C530" s="14" t="s">
        <v>116</v>
      </c>
      <c r="D530" s="14" t="s">
        <v>117</v>
      </c>
      <c r="E530" s="14" t="s">
        <v>122</v>
      </c>
      <c r="F530" s="14" t="s">
        <v>33</v>
      </c>
      <c r="G530" s="14" t="s">
        <v>118</v>
      </c>
      <c r="H530" s="14" t="s">
        <v>35</v>
      </c>
      <c r="I530" s="14" t="s">
        <v>30</v>
      </c>
      <c r="J530" s="20" t="s">
        <v>123</v>
      </c>
      <c r="K530" s="21">
        <v>2607745</v>
      </c>
      <c r="L530" s="21">
        <v>2607745</v>
      </c>
      <c r="M530" s="21">
        <v>0</v>
      </c>
      <c r="N530" s="16">
        <f t="shared" si="62"/>
        <v>2607745</v>
      </c>
      <c r="O530" s="21">
        <v>0</v>
      </c>
      <c r="P530" s="21">
        <v>0</v>
      </c>
      <c r="Q530" s="21">
        <v>0</v>
      </c>
      <c r="R530" s="21">
        <v>2607745</v>
      </c>
      <c r="S530" s="21">
        <v>2607745</v>
      </c>
      <c r="T530" s="21">
        <v>0</v>
      </c>
      <c r="U530" s="21">
        <v>0</v>
      </c>
      <c r="V530" s="21">
        <v>0</v>
      </c>
      <c r="W530" s="17">
        <f t="shared" si="63"/>
        <v>0</v>
      </c>
      <c r="X530" s="18">
        <f t="shared" si="64"/>
        <v>1</v>
      </c>
      <c r="Y530" s="18">
        <f t="shared" si="65"/>
        <v>1</v>
      </c>
      <c r="Z530" s="18">
        <f t="shared" si="66"/>
        <v>0</v>
      </c>
      <c r="AA530" s="18">
        <f t="shared" si="67"/>
        <v>1</v>
      </c>
    </row>
    <row r="531" spans="1:27" outlineLevel="2" x14ac:dyDescent="0.35">
      <c r="A531" s="14" t="s">
        <v>279</v>
      </c>
      <c r="B531" s="14" t="s">
        <v>280</v>
      </c>
      <c r="C531" s="14" t="s">
        <v>116</v>
      </c>
      <c r="D531" s="14" t="s">
        <v>158</v>
      </c>
      <c r="E531" s="14" t="s">
        <v>32</v>
      </c>
      <c r="F531" s="14" t="s">
        <v>33</v>
      </c>
      <c r="G531" s="14" t="s">
        <v>159</v>
      </c>
      <c r="H531" s="14" t="s">
        <v>35</v>
      </c>
      <c r="I531" s="14" t="s">
        <v>30</v>
      </c>
      <c r="J531" s="20" t="s">
        <v>160</v>
      </c>
      <c r="K531" s="21">
        <v>991400</v>
      </c>
      <c r="L531" s="21">
        <v>9194304</v>
      </c>
      <c r="M531" s="21">
        <v>0</v>
      </c>
      <c r="N531" s="16">
        <f t="shared" si="62"/>
        <v>9194304</v>
      </c>
      <c r="O531" s="21">
        <v>0</v>
      </c>
      <c r="P531" s="21">
        <v>0</v>
      </c>
      <c r="Q531" s="21">
        <v>0</v>
      </c>
      <c r="R531" s="21">
        <v>1856926.59</v>
      </c>
      <c r="S531" s="21">
        <v>1856926.59</v>
      </c>
      <c r="T531" s="21">
        <v>7337377.4100000001</v>
      </c>
      <c r="U531" s="21">
        <v>7337377.4100000001</v>
      </c>
      <c r="V531" s="21">
        <v>0</v>
      </c>
      <c r="W531" s="17">
        <f t="shared" si="63"/>
        <v>7337377.4100000001</v>
      </c>
      <c r="X531" s="18">
        <f t="shared" si="64"/>
        <v>0.20196488934888385</v>
      </c>
      <c r="Y531" s="18">
        <f t="shared" si="65"/>
        <v>0.20196488934888385</v>
      </c>
      <c r="Z531" s="18">
        <f t="shared" si="66"/>
        <v>0</v>
      </c>
      <c r="AA531" s="18">
        <f t="shared" si="67"/>
        <v>0.20196488934888385</v>
      </c>
    </row>
    <row r="532" spans="1:27" outlineLevel="2" x14ac:dyDescent="0.35">
      <c r="A532" s="14" t="s">
        <v>279</v>
      </c>
      <c r="B532" s="14" t="s">
        <v>281</v>
      </c>
      <c r="C532" s="14" t="s">
        <v>116</v>
      </c>
      <c r="D532" s="14" t="s">
        <v>117</v>
      </c>
      <c r="E532" s="14" t="s">
        <v>54</v>
      </c>
      <c r="F532" s="14" t="s">
        <v>33</v>
      </c>
      <c r="G532" s="14" t="s">
        <v>118</v>
      </c>
      <c r="H532" s="14" t="s">
        <v>35</v>
      </c>
      <c r="I532" s="14" t="s">
        <v>30</v>
      </c>
      <c r="J532" s="20" t="s">
        <v>119</v>
      </c>
      <c r="K532" s="21">
        <v>25294932</v>
      </c>
      <c r="L532" s="21">
        <v>22231328</v>
      </c>
      <c r="M532" s="21">
        <v>0</v>
      </c>
      <c r="N532" s="16">
        <f t="shared" si="62"/>
        <v>22231328</v>
      </c>
      <c r="O532" s="21">
        <v>0</v>
      </c>
      <c r="P532" s="21">
        <v>4546807.54</v>
      </c>
      <c r="Q532" s="21">
        <v>0</v>
      </c>
      <c r="R532" s="21">
        <v>17684520.460000001</v>
      </c>
      <c r="S532" s="21">
        <v>17684520.460000001</v>
      </c>
      <c r="T532" s="21">
        <v>0</v>
      </c>
      <c r="U532" s="21">
        <v>0</v>
      </c>
      <c r="V532" s="21">
        <v>0</v>
      </c>
      <c r="W532" s="17">
        <f t="shared" si="63"/>
        <v>0</v>
      </c>
      <c r="X532" s="18">
        <f t="shared" si="64"/>
        <v>0.79547746585359191</v>
      </c>
      <c r="Y532" s="18">
        <f t="shared" si="65"/>
        <v>0.79547746585359191</v>
      </c>
      <c r="Z532" s="18">
        <f t="shared" si="66"/>
        <v>0.20452253414640817</v>
      </c>
      <c r="AA532" s="18">
        <f t="shared" si="67"/>
        <v>1</v>
      </c>
    </row>
    <row r="533" spans="1:27" outlineLevel="2" x14ac:dyDescent="0.35">
      <c r="A533" s="14" t="s">
        <v>279</v>
      </c>
      <c r="B533" s="14" t="s">
        <v>281</v>
      </c>
      <c r="C533" s="19" t="s">
        <v>116</v>
      </c>
      <c r="D533" s="14" t="s">
        <v>117</v>
      </c>
      <c r="E533" s="14" t="s">
        <v>120</v>
      </c>
      <c r="F533" s="14" t="s">
        <v>33</v>
      </c>
      <c r="G533" s="14" t="s">
        <v>118</v>
      </c>
      <c r="H533" s="14" t="s">
        <v>35</v>
      </c>
      <c r="I533" s="14" t="s">
        <v>30</v>
      </c>
      <c r="J533" s="20" t="s">
        <v>121</v>
      </c>
      <c r="K533" s="21">
        <v>13215206</v>
      </c>
      <c r="L533" s="21">
        <v>14872578</v>
      </c>
      <c r="M533" s="21">
        <v>0</v>
      </c>
      <c r="N533" s="16">
        <f t="shared" si="62"/>
        <v>14872578</v>
      </c>
      <c r="O533" s="21">
        <v>0</v>
      </c>
      <c r="P533" s="21">
        <v>2308410.2000000002</v>
      </c>
      <c r="Q533" s="21">
        <v>0</v>
      </c>
      <c r="R533" s="21">
        <v>12564167.800000001</v>
      </c>
      <c r="S533" s="21">
        <v>12564167.800000001</v>
      </c>
      <c r="T533" s="21">
        <v>0</v>
      </c>
      <c r="U533" s="21">
        <v>0</v>
      </c>
      <c r="V533" s="21">
        <v>0</v>
      </c>
      <c r="W533" s="17">
        <f t="shared" si="63"/>
        <v>0</v>
      </c>
      <c r="X533" s="18">
        <f t="shared" si="64"/>
        <v>0.84478748741475762</v>
      </c>
      <c r="Y533" s="18">
        <f t="shared" si="65"/>
        <v>0.84478748741475762</v>
      </c>
      <c r="Z533" s="18">
        <f t="shared" si="66"/>
        <v>0.15521251258524246</v>
      </c>
      <c r="AA533" s="18">
        <f t="shared" si="67"/>
        <v>1</v>
      </c>
    </row>
    <row r="534" spans="1:27" outlineLevel="2" x14ac:dyDescent="0.35">
      <c r="A534" s="14" t="s">
        <v>279</v>
      </c>
      <c r="B534" s="14" t="s">
        <v>281</v>
      </c>
      <c r="C534" s="14" t="s">
        <v>116</v>
      </c>
      <c r="D534" s="14" t="s">
        <v>117</v>
      </c>
      <c r="E534" s="14" t="s">
        <v>288</v>
      </c>
      <c r="F534" s="14" t="s">
        <v>33</v>
      </c>
      <c r="G534" s="14" t="s">
        <v>118</v>
      </c>
      <c r="H534" s="14" t="s">
        <v>35</v>
      </c>
      <c r="I534" s="14" t="s">
        <v>30</v>
      </c>
      <c r="J534" s="20" t="s">
        <v>289</v>
      </c>
      <c r="K534" s="21">
        <v>940000000</v>
      </c>
      <c r="L534" s="21">
        <v>752000000</v>
      </c>
      <c r="M534" s="21">
        <v>0</v>
      </c>
      <c r="N534" s="16">
        <f t="shared" si="62"/>
        <v>752000000</v>
      </c>
      <c r="O534" s="21">
        <v>0</v>
      </c>
      <c r="P534" s="21">
        <v>28735258.859999999</v>
      </c>
      <c r="Q534" s="21">
        <v>0</v>
      </c>
      <c r="R534" s="21">
        <v>723264741.13999999</v>
      </c>
      <c r="S534" s="21">
        <v>723264741.13999999</v>
      </c>
      <c r="T534" s="21">
        <v>0</v>
      </c>
      <c r="U534" s="21">
        <v>0</v>
      </c>
      <c r="V534" s="21">
        <v>0</v>
      </c>
      <c r="W534" s="17">
        <f t="shared" si="63"/>
        <v>0</v>
      </c>
      <c r="X534" s="18">
        <f t="shared" si="64"/>
        <v>0.96178821960106387</v>
      </c>
      <c r="Y534" s="18">
        <f t="shared" si="65"/>
        <v>0.96178821960106387</v>
      </c>
      <c r="Z534" s="18">
        <f t="shared" si="66"/>
        <v>3.821178039893617E-2</v>
      </c>
      <c r="AA534" s="18">
        <f t="shared" si="67"/>
        <v>1</v>
      </c>
    </row>
    <row r="535" spans="1:27" outlineLevel="2" x14ac:dyDescent="0.35">
      <c r="A535" s="14" t="s">
        <v>279</v>
      </c>
      <c r="B535" s="14" t="s">
        <v>281</v>
      </c>
      <c r="C535" s="14" t="s">
        <v>116</v>
      </c>
      <c r="D535" s="14" t="s">
        <v>117</v>
      </c>
      <c r="E535" s="14" t="s">
        <v>122</v>
      </c>
      <c r="F535" s="14" t="s">
        <v>33</v>
      </c>
      <c r="G535" s="14" t="s">
        <v>118</v>
      </c>
      <c r="H535" s="14" t="s">
        <v>35</v>
      </c>
      <c r="I535" s="14" t="s">
        <v>30</v>
      </c>
      <c r="J535" s="20" t="s">
        <v>123</v>
      </c>
      <c r="K535" s="21">
        <v>48217115</v>
      </c>
      <c r="L535" s="21">
        <v>48031839</v>
      </c>
      <c r="M535" s="21">
        <v>0</v>
      </c>
      <c r="N535" s="16">
        <f t="shared" si="62"/>
        <v>48031839</v>
      </c>
      <c r="O535" s="21">
        <v>0</v>
      </c>
      <c r="P535" s="21">
        <v>0</v>
      </c>
      <c r="Q535" s="21">
        <v>0</v>
      </c>
      <c r="R535" s="21">
        <v>48031839</v>
      </c>
      <c r="S535" s="21">
        <v>48031839</v>
      </c>
      <c r="T535" s="21">
        <v>0</v>
      </c>
      <c r="U535" s="21">
        <v>0</v>
      </c>
      <c r="V535" s="21">
        <v>0</v>
      </c>
      <c r="W535" s="17">
        <f t="shared" si="63"/>
        <v>0</v>
      </c>
      <c r="X535" s="18">
        <f t="shared" si="64"/>
        <v>1</v>
      </c>
      <c r="Y535" s="18">
        <f t="shared" si="65"/>
        <v>1</v>
      </c>
      <c r="Z535" s="18">
        <f t="shared" si="66"/>
        <v>0</v>
      </c>
      <c r="AA535" s="18">
        <f t="shared" si="67"/>
        <v>1</v>
      </c>
    </row>
    <row r="536" spans="1:27" outlineLevel="2" x14ac:dyDescent="0.35">
      <c r="A536" s="14" t="s">
        <v>279</v>
      </c>
      <c r="B536" s="14" t="s">
        <v>281</v>
      </c>
      <c r="C536" s="14" t="s">
        <v>116</v>
      </c>
      <c r="D536" s="14" t="s">
        <v>117</v>
      </c>
      <c r="E536" s="14" t="s">
        <v>290</v>
      </c>
      <c r="F536" s="14" t="s">
        <v>33</v>
      </c>
      <c r="G536" s="14" t="s">
        <v>118</v>
      </c>
      <c r="H536" s="14" t="s">
        <v>35</v>
      </c>
      <c r="I536" s="14" t="s">
        <v>30</v>
      </c>
      <c r="J536" s="20" t="s">
        <v>291</v>
      </c>
      <c r="K536" s="21">
        <v>500000000</v>
      </c>
      <c r="L536" s="21">
        <v>392000000</v>
      </c>
      <c r="M536" s="21">
        <v>0</v>
      </c>
      <c r="N536" s="16">
        <f t="shared" si="62"/>
        <v>392000000</v>
      </c>
      <c r="O536" s="21">
        <v>0</v>
      </c>
      <c r="P536" s="21">
        <v>0</v>
      </c>
      <c r="Q536" s="21">
        <v>0</v>
      </c>
      <c r="R536" s="21">
        <v>392000000</v>
      </c>
      <c r="S536" s="21">
        <v>392000000</v>
      </c>
      <c r="T536" s="21">
        <v>0</v>
      </c>
      <c r="U536" s="21">
        <v>0</v>
      </c>
      <c r="V536" s="21">
        <v>0</v>
      </c>
      <c r="W536" s="17">
        <f t="shared" si="63"/>
        <v>0</v>
      </c>
      <c r="X536" s="18">
        <f t="shared" si="64"/>
        <v>1</v>
      </c>
      <c r="Y536" s="18">
        <f t="shared" si="65"/>
        <v>1</v>
      </c>
      <c r="Z536" s="18">
        <f t="shared" si="66"/>
        <v>0</v>
      </c>
      <c r="AA536" s="18">
        <f t="shared" si="67"/>
        <v>1</v>
      </c>
    </row>
    <row r="537" spans="1:27" outlineLevel="2" x14ac:dyDescent="0.35">
      <c r="A537" s="14" t="s">
        <v>279</v>
      </c>
      <c r="B537" s="14" t="s">
        <v>281</v>
      </c>
      <c r="C537" s="14" t="s">
        <v>116</v>
      </c>
      <c r="D537" s="14" t="s">
        <v>117</v>
      </c>
      <c r="E537" s="14" t="s">
        <v>292</v>
      </c>
      <c r="F537" s="14" t="s">
        <v>33</v>
      </c>
      <c r="G537" s="14" t="s">
        <v>118</v>
      </c>
      <c r="H537" s="14" t="s">
        <v>35</v>
      </c>
      <c r="I537" s="14" t="s">
        <v>30</v>
      </c>
      <c r="J537" s="20" t="s">
        <v>293</v>
      </c>
      <c r="K537" s="21">
        <v>150000000</v>
      </c>
      <c r="L537" s="21">
        <v>150000000</v>
      </c>
      <c r="M537" s="21">
        <v>0</v>
      </c>
      <c r="N537" s="16">
        <f t="shared" si="62"/>
        <v>150000000</v>
      </c>
      <c r="O537" s="21">
        <v>0</v>
      </c>
      <c r="P537" s="21">
        <v>0</v>
      </c>
      <c r="Q537" s="21">
        <v>0</v>
      </c>
      <c r="R537" s="21">
        <v>150000000</v>
      </c>
      <c r="S537" s="21">
        <v>150000000</v>
      </c>
      <c r="T537" s="21">
        <v>0</v>
      </c>
      <c r="U537" s="21">
        <v>0</v>
      </c>
      <c r="V537" s="21">
        <v>0</v>
      </c>
      <c r="W537" s="17">
        <f t="shared" si="63"/>
        <v>0</v>
      </c>
      <c r="X537" s="18">
        <f t="shared" si="64"/>
        <v>1</v>
      </c>
      <c r="Y537" s="18">
        <f t="shared" si="65"/>
        <v>1</v>
      </c>
      <c r="Z537" s="18">
        <f t="shared" si="66"/>
        <v>0</v>
      </c>
      <c r="AA537" s="18">
        <f t="shared" si="67"/>
        <v>1</v>
      </c>
    </row>
    <row r="538" spans="1:27" outlineLevel="2" x14ac:dyDescent="0.35">
      <c r="A538" s="14" t="s">
        <v>279</v>
      </c>
      <c r="B538" s="14" t="s">
        <v>281</v>
      </c>
      <c r="C538" s="14" t="s">
        <v>116</v>
      </c>
      <c r="D538" s="14" t="s">
        <v>117</v>
      </c>
      <c r="E538" s="14" t="s">
        <v>294</v>
      </c>
      <c r="F538" s="14" t="s">
        <v>33</v>
      </c>
      <c r="G538" s="14" t="s">
        <v>118</v>
      </c>
      <c r="H538" s="14" t="s">
        <v>35</v>
      </c>
      <c r="I538" s="14" t="s">
        <v>30</v>
      </c>
      <c r="J538" s="20" t="s">
        <v>295</v>
      </c>
      <c r="K538" s="21">
        <v>60000000</v>
      </c>
      <c r="L538" s="21">
        <v>60000000</v>
      </c>
      <c r="M538" s="21">
        <v>0</v>
      </c>
      <c r="N538" s="16">
        <f t="shared" si="62"/>
        <v>60000000</v>
      </c>
      <c r="O538" s="21">
        <v>0</v>
      </c>
      <c r="P538" s="21">
        <v>0</v>
      </c>
      <c r="Q538" s="21">
        <v>0</v>
      </c>
      <c r="R538" s="21">
        <v>60000000</v>
      </c>
      <c r="S538" s="21">
        <v>60000000</v>
      </c>
      <c r="T538" s="21">
        <v>0</v>
      </c>
      <c r="U538" s="21">
        <v>0</v>
      </c>
      <c r="V538" s="21">
        <v>0</v>
      </c>
      <c r="W538" s="17">
        <f t="shared" si="63"/>
        <v>0</v>
      </c>
      <c r="X538" s="18">
        <f t="shared" si="64"/>
        <v>1</v>
      </c>
      <c r="Y538" s="18">
        <f t="shared" si="65"/>
        <v>1</v>
      </c>
      <c r="Z538" s="18">
        <f t="shared" si="66"/>
        <v>0</v>
      </c>
      <c r="AA538" s="18">
        <f t="shared" si="67"/>
        <v>1</v>
      </c>
    </row>
    <row r="539" spans="1:27" outlineLevel="2" x14ac:dyDescent="0.35">
      <c r="A539" s="14" t="s">
        <v>279</v>
      </c>
      <c r="B539" s="14" t="s">
        <v>281</v>
      </c>
      <c r="C539" s="19" t="s">
        <v>116</v>
      </c>
      <c r="D539" s="14" t="s">
        <v>117</v>
      </c>
      <c r="E539" s="14" t="s">
        <v>124</v>
      </c>
      <c r="F539" s="14" t="s">
        <v>33</v>
      </c>
      <c r="G539" s="14" t="s">
        <v>118</v>
      </c>
      <c r="H539" s="14" t="s">
        <v>35</v>
      </c>
      <c r="I539" s="14" t="s">
        <v>30</v>
      </c>
      <c r="J539" s="20" t="s">
        <v>296</v>
      </c>
      <c r="K539" s="21">
        <v>17449277</v>
      </c>
      <c r="L539" s="21">
        <v>17449277</v>
      </c>
      <c r="M539" s="21">
        <v>0</v>
      </c>
      <c r="N539" s="16">
        <f t="shared" si="62"/>
        <v>17449277</v>
      </c>
      <c r="O539" s="21">
        <v>0</v>
      </c>
      <c r="P539" s="21">
        <v>0</v>
      </c>
      <c r="Q539" s="21">
        <v>0</v>
      </c>
      <c r="R539" s="21">
        <v>17449000</v>
      </c>
      <c r="S539" s="21">
        <v>17449000</v>
      </c>
      <c r="T539" s="21">
        <v>277</v>
      </c>
      <c r="U539" s="21">
        <v>277</v>
      </c>
      <c r="V539" s="21">
        <v>0</v>
      </c>
      <c r="W539" s="17">
        <f t="shared" si="63"/>
        <v>277</v>
      </c>
      <c r="X539" s="18">
        <f t="shared" si="64"/>
        <v>0.99998412541677228</v>
      </c>
      <c r="Y539" s="18">
        <f t="shared" si="65"/>
        <v>0.99998412541677228</v>
      </c>
      <c r="Z539" s="18">
        <f t="shared" si="66"/>
        <v>0</v>
      </c>
      <c r="AA539" s="18">
        <f t="shared" si="67"/>
        <v>0.99998412541677228</v>
      </c>
    </row>
    <row r="540" spans="1:27" outlineLevel="2" x14ac:dyDescent="0.35">
      <c r="A540" s="14" t="s">
        <v>279</v>
      </c>
      <c r="B540" s="14" t="s">
        <v>281</v>
      </c>
      <c r="C540" s="14" t="s">
        <v>116</v>
      </c>
      <c r="D540" s="14" t="s">
        <v>117</v>
      </c>
      <c r="E540" s="14" t="s">
        <v>297</v>
      </c>
      <c r="F540" s="14" t="s">
        <v>33</v>
      </c>
      <c r="G540" s="14" t="s">
        <v>118</v>
      </c>
      <c r="H540" s="14" t="s">
        <v>35</v>
      </c>
      <c r="I540" s="14" t="s">
        <v>30</v>
      </c>
      <c r="J540" s="20" t="s">
        <v>298</v>
      </c>
      <c r="K540" s="21">
        <v>10000000</v>
      </c>
      <c r="L540" s="21">
        <v>10000000</v>
      </c>
      <c r="M540" s="21">
        <v>0</v>
      </c>
      <c r="N540" s="16">
        <f t="shared" si="62"/>
        <v>10000000</v>
      </c>
      <c r="O540" s="21">
        <v>0</v>
      </c>
      <c r="P540" s="21">
        <v>0</v>
      </c>
      <c r="Q540" s="21">
        <v>0</v>
      </c>
      <c r="R540" s="21">
        <v>9401460</v>
      </c>
      <c r="S540" s="21">
        <v>9401460</v>
      </c>
      <c r="T540" s="21">
        <v>598540</v>
      </c>
      <c r="U540" s="21">
        <v>598540</v>
      </c>
      <c r="V540" s="21">
        <v>0</v>
      </c>
      <c r="W540" s="17">
        <f t="shared" si="63"/>
        <v>598540</v>
      </c>
      <c r="X540" s="18">
        <f t="shared" si="64"/>
        <v>0.94014600000000004</v>
      </c>
      <c r="Y540" s="18">
        <f t="shared" si="65"/>
        <v>0.94014600000000004</v>
      </c>
      <c r="Z540" s="18">
        <f t="shared" si="66"/>
        <v>0</v>
      </c>
      <c r="AA540" s="18">
        <f t="shared" si="67"/>
        <v>0.94014600000000004</v>
      </c>
    </row>
    <row r="541" spans="1:27" outlineLevel="2" x14ac:dyDescent="0.35">
      <c r="A541" s="14" t="s">
        <v>279</v>
      </c>
      <c r="B541" s="14" t="s">
        <v>281</v>
      </c>
      <c r="C541" s="14" t="s">
        <v>116</v>
      </c>
      <c r="D541" s="14" t="s">
        <v>117</v>
      </c>
      <c r="E541" s="14" t="s">
        <v>299</v>
      </c>
      <c r="F541" s="14" t="s">
        <v>33</v>
      </c>
      <c r="G541" s="14" t="s">
        <v>118</v>
      </c>
      <c r="H541" s="14" t="s">
        <v>35</v>
      </c>
      <c r="I541" s="14" t="s">
        <v>30</v>
      </c>
      <c r="J541" s="20" t="s">
        <v>300</v>
      </c>
      <c r="K541" s="21">
        <v>28350000</v>
      </c>
      <c r="L541" s="21">
        <v>0</v>
      </c>
      <c r="M541" s="21">
        <v>0</v>
      </c>
      <c r="N541" s="16">
        <f t="shared" si="62"/>
        <v>0</v>
      </c>
      <c r="O541" s="21">
        <v>0</v>
      </c>
      <c r="P541" s="21">
        <v>0</v>
      </c>
      <c r="Q541" s="21">
        <v>0</v>
      </c>
      <c r="R541" s="21">
        <v>0</v>
      </c>
      <c r="S541" s="21">
        <v>0</v>
      </c>
      <c r="T541" s="21">
        <v>0</v>
      </c>
      <c r="U541" s="21">
        <v>0</v>
      </c>
      <c r="V541" s="21">
        <v>0</v>
      </c>
      <c r="W541" s="17">
        <f t="shared" si="63"/>
        <v>0</v>
      </c>
      <c r="X541" s="18">
        <f t="shared" si="64"/>
        <v>0</v>
      </c>
      <c r="Y541" s="18">
        <f t="shared" si="65"/>
        <v>0</v>
      </c>
      <c r="Z541" s="18">
        <f t="shared" si="66"/>
        <v>0</v>
      </c>
      <c r="AA541" s="18">
        <f t="shared" si="67"/>
        <v>0</v>
      </c>
    </row>
    <row r="542" spans="1:27" outlineLevel="2" x14ac:dyDescent="0.35">
      <c r="A542" s="14" t="s">
        <v>279</v>
      </c>
      <c r="B542" s="14" t="s">
        <v>281</v>
      </c>
      <c r="C542" s="14" t="s">
        <v>116</v>
      </c>
      <c r="D542" s="14" t="s">
        <v>117</v>
      </c>
      <c r="E542" s="14" t="s">
        <v>301</v>
      </c>
      <c r="F542" s="14" t="s">
        <v>33</v>
      </c>
      <c r="G542" s="14" t="s">
        <v>118</v>
      </c>
      <c r="H542" s="14" t="s">
        <v>35</v>
      </c>
      <c r="I542" s="14" t="s">
        <v>30</v>
      </c>
      <c r="J542" s="20" t="s">
        <v>302</v>
      </c>
      <c r="K542" s="21">
        <v>0</v>
      </c>
      <c r="L542" s="21">
        <v>262414854</v>
      </c>
      <c r="M542" s="21">
        <v>0</v>
      </c>
      <c r="N542" s="16">
        <f t="shared" si="62"/>
        <v>262414854</v>
      </c>
      <c r="O542" s="21">
        <v>0</v>
      </c>
      <c r="P542" s="21">
        <v>262414854</v>
      </c>
      <c r="Q542" s="21">
        <v>0</v>
      </c>
      <c r="R542" s="21">
        <v>0</v>
      </c>
      <c r="S542" s="21">
        <v>0</v>
      </c>
      <c r="T542" s="21">
        <v>0</v>
      </c>
      <c r="U542" s="21">
        <v>0</v>
      </c>
      <c r="V542" s="21">
        <v>0</v>
      </c>
      <c r="W542" s="17">
        <f t="shared" si="63"/>
        <v>0</v>
      </c>
      <c r="X542" s="18">
        <f t="shared" si="64"/>
        <v>0</v>
      </c>
      <c r="Y542" s="18">
        <f t="shared" si="65"/>
        <v>0</v>
      </c>
      <c r="Z542" s="18">
        <f t="shared" si="66"/>
        <v>1</v>
      </c>
      <c r="AA542" s="18">
        <f t="shared" si="67"/>
        <v>1</v>
      </c>
    </row>
    <row r="543" spans="1:27" outlineLevel="2" x14ac:dyDescent="0.35">
      <c r="A543" s="14" t="s">
        <v>279</v>
      </c>
      <c r="B543" s="14" t="s">
        <v>281</v>
      </c>
      <c r="C543" s="14" t="s">
        <v>116</v>
      </c>
      <c r="D543" s="14" t="s">
        <v>303</v>
      </c>
      <c r="E543" s="14" t="s">
        <v>32</v>
      </c>
      <c r="F543" s="14" t="s">
        <v>33</v>
      </c>
      <c r="G543" s="14" t="s">
        <v>159</v>
      </c>
      <c r="H543" s="14" t="s">
        <v>35</v>
      </c>
      <c r="I543" s="14" t="s">
        <v>30</v>
      </c>
      <c r="J543" s="20" t="s">
        <v>304</v>
      </c>
      <c r="K543" s="21">
        <v>1400000</v>
      </c>
      <c r="L543" s="21">
        <v>1400000</v>
      </c>
      <c r="M543" s="21">
        <v>0</v>
      </c>
      <c r="N543" s="16">
        <f t="shared" si="62"/>
        <v>1400000</v>
      </c>
      <c r="O543" s="21">
        <v>0</v>
      </c>
      <c r="P543" s="21">
        <v>0</v>
      </c>
      <c r="Q543" s="21">
        <v>0</v>
      </c>
      <c r="R543" s="21">
        <v>0</v>
      </c>
      <c r="S543" s="21">
        <v>0</v>
      </c>
      <c r="T543" s="21">
        <v>1400000</v>
      </c>
      <c r="U543" s="21">
        <v>1400000</v>
      </c>
      <c r="V543" s="21">
        <v>0</v>
      </c>
      <c r="W543" s="17">
        <f t="shared" si="63"/>
        <v>1400000</v>
      </c>
      <c r="X543" s="18">
        <f t="shared" si="64"/>
        <v>0</v>
      </c>
      <c r="Y543" s="18">
        <f t="shared" si="65"/>
        <v>0</v>
      </c>
      <c r="Z543" s="18">
        <f t="shared" si="66"/>
        <v>0</v>
      </c>
      <c r="AA543" s="18">
        <f t="shared" si="67"/>
        <v>0</v>
      </c>
    </row>
    <row r="544" spans="1:27" outlineLevel="2" x14ac:dyDescent="0.35">
      <c r="A544" s="14" t="s">
        <v>279</v>
      </c>
      <c r="B544" s="14" t="s">
        <v>281</v>
      </c>
      <c r="C544" s="14" t="s">
        <v>116</v>
      </c>
      <c r="D544" s="14" t="s">
        <v>158</v>
      </c>
      <c r="E544" s="14" t="s">
        <v>32</v>
      </c>
      <c r="F544" s="14" t="s">
        <v>33</v>
      </c>
      <c r="G544" s="14" t="s">
        <v>159</v>
      </c>
      <c r="H544" s="14" t="s">
        <v>35</v>
      </c>
      <c r="I544" s="14" t="s">
        <v>30</v>
      </c>
      <c r="J544" s="20" t="s">
        <v>160</v>
      </c>
      <c r="K544" s="21">
        <v>28562665</v>
      </c>
      <c r="L544" s="21">
        <v>16137665</v>
      </c>
      <c r="M544" s="21">
        <v>0</v>
      </c>
      <c r="N544" s="16">
        <f t="shared" si="62"/>
        <v>16137665</v>
      </c>
      <c r="O544" s="21">
        <v>0</v>
      </c>
      <c r="P544" s="21">
        <v>0</v>
      </c>
      <c r="Q544" s="21">
        <v>0</v>
      </c>
      <c r="R544" s="21">
        <v>8401776.8900000006</v>
      </c>
      <c r="S544" s="21">
        <v>8401776.8900000006</v>
      </c>
      <c r="T544" s="21">
        <v>7735888.1100000003</v>
      </c>
      <c r="U544" s="21">
        <v>7735888.1100000003</v>
      </c>
      <c r="V544" s="21">
        <v>0</v>
      </c>
      <c r="W544" s="17">
        <f t="shared" si="63"/>
        <v>7735888.1100000003</v>
      </c>
      <c r="X544" s="18">
        <f t="shared" si="64"/>
        <v>0.52063150957712911</v>
      </c>
      <c r="Y544" s="18">
        <f t="shared" si="65"/>
        <v>0.52063150957712911</v>
      </c>
      <c r="Z544" s="18">
        <f t="shared" si="66"/>
        <v>0</v>
      </c>
      <c r="AA544" s="18">
        <f t="shared" si="67"/>
        <v>0.52063150957712911</v>
      </c>
    </row>
    <row r="545" spans="1:27" outlineLevel="2" x14ac:dyDescent="0.35">
      <c r="A545" s="14" t="s">
        <v>279</v>
      </c>
      <c r="B545" s="14" t="s">
        <v>281</v>
      </c>
      <c r="C545" s="14" t="s">
        <v>116</v>
      </c>
      <c r="D545" s="14" t="s">
        <v>305</v>
      </c>
      <c r="E545" s="14" t="s">
        <v>54</v>
      </c>
      <c r="F545" s="14" t="s">
        <v>33</v>
      </c>
      <c r="G545" s="14" t="s">
        <v>159</v>
      </c>
      <c r="H545" s="14" t="s">
        <v>156</v>
      </c>
      <c r="I545" s="14" t="s">
        <v>30</v>
      </c>
      <c r="J545" s="20" t="s">
        <v>306</v>
      </c>
      <c r="K545" s="21">
        <v>0</v>
      </c>
      <c r="L545" s="21">
        <v>28350000</v>
      </c>
      <c r="M545" s="21">
        <v>0</v>
      </c>
      <c r="N545" s="16">
        <f t="shared" si="62"/>
        <v>28350000</v>
      </c>
      <c r="O545" s="21">
        <v>0</v>
      </c>
      <c r="P545" s="21">
        <v>0</v>
      </c>
      <c r="Q545" s="21">
        <v>0</v>
      </c>
      <c r="R545" s="21">
        <v>28350000</v>
      </c>
      <c r="S545" s="21">
        <v>28350000</v>
      </c>
      <c r="T545" s="21">
        <v>0</v>
      </c>
      <c r="U545" s="21">
        <v>0</v>
      </c>
      <c r="V545" s="21">
        <v>0</v>
      </c>
      <c r="W545" s="17">
        <f t="shared" si="63"/>
        <v>0</v>
      </c>
      <c r="X545" s="18">
        <f t="shared" si="64"/>
        <v>1</v>
      </c>
      <c r="Y545" s="18">
        <f t="shared" si="65"/>
        <v>1</v>
      </c>
      <c r="Z545" s="18">
        <f t="shared" si="66"/>
        <v>0</v>
      </c>
      <c r="AA545" s="18">
        <f t="shared" si="67"/>
        <v>1</v>
      </c>
    </row>
    <row r="546" spans="1:27" outlineLevel="2" x14ac:dyDescent="0.35">
      <c r="A546" s="14" t="s">
        <v>279</v>
      </c>
      <c r="B546" s="14" t="s">
        <v>281</v>
      </c>
      <c r="C546" s="14" t="s">
        <v>116</v>
      </c>
      <c r="D546" s="14" t="s">
        <v>307</v>
      </c>
      <c r="E546" s="14" t="s">
        <v>122</v>
      </c>
      <c r="F546" s="14" t="s">
        <v>33</v>
      </c>
      <c r="G546" s="14" t="s">
        <v>159</v>
      </c>
      <c r="H546" s="14" t="s">
        <v>35</v>
      </c>
      <c r="I546" s="14" t="s">
        <v>30</v>
      </c>
      <c r="J546" s="20" t="s">
        <v>308</v>
      </c>
      <c r="K546" s="21">
        <v>100000000</v>
      </c>
      <c r="L546" s="21">
        <v>100000000</v>
      </c>
      <c r="M546" s="21">
        <v>0</v>
      </c>
      <c r="N546" s="16">
        <f t="shared" si="62"/>
        <v>100000000</v>
      </c>
      <c r="O546" s="21">
        <v>0</v>
      </c>
      <c r="P546" s="21">
        <v>0</v>
      </c>
      <c r="Q546" s="21">
        <v>0</v>
      </c>
      <c r="R546" s="21">
        <v>100000000</v>
      </c>
      <c r="S546" s="21">
        <v>100000000</v>
      </c>
      <c r="T546" s="21">
        <v>0</v>
      </c>
      <c r="U546" s="21">
        <v>0</v>
      </c>
      <c r="V546" s="21">
        <v>0</v>
      </c>
      <c r="W546" s="17">
        <f t="shared" si="63"/>
        <v>0</v>
      </c>
      <c r="X546" s="18">
        <f t="shared" si="64"/>
        <v>1</v>
      </c>
      <c r="Y546" s="18">
        <f t="shared" si="65"/>
        <v>1</v>
      </c>
      <c r="Z546" s="18">
        <f t="shared" si="66"/>
        <v>0</v>
      </c>
      <c r="AA546" s="18">
        <f t="shared" si="67"/>
        <v>1</v>
      </c>
    </row>
    <row r="547" spans="1:27" outlineLevel="2" x14ac:dyDescent="0.35">
      <c r="A547" s="14" t="s">
        <v>279</v>
      </c>
      <c r="B547" s="14" t="s">
        <v>281</v>
      </c>
      <c r="C547" s="14" t="s">
        <v>116</v>
      </c>
      <c r="D547" s="14" t="s">
        <v>307</v>
      </c>
      <c r="E547" s="14" t="s">
        <v>309</v>
      </c>
      <c r="F547" s="14" t="s">
        <v>33</v>
      </c>
      <c r="G547" s="14" t="s">
        <v>159</v>
      </c>
      <c r="H547" s="14" t="s">
        <v>35</v>
      </c>
      <c r="I547" s="14" t="s">
        <v>30</v>
      </c>
      <c r="J547" s="20" t="s">
        <v>310</v>
      </c>
      <c r="K547" s="21">
        <v>176500000</v>
      </c>
      <c r="L547" s="21">
        <v>176500000</v>
      </c>
      <c r="M547" s="21">
        <v>0</v>
      </c>
      <c r="N547" s="16">
        <f t="shared" si="62"/>
        <v>176500000</v>
      </c>
      <c r="O547" s="21">
        <v>0</v>
      </c>
      <c r="P547" s="21">
        <v>0</v>
      </c>
      <c r="Q547" s="21">
        <v>0</v>
      </c>
      <c r="R547" s="21">
        <v>76500000</v>
      </c>
      <c r="S547" s="21">
        <v>76500000</v>
      </c>
      <c r="T547" s="21">
        <v>100000000</v>
      </c>
      <c r="U547" s="21">
        <v>100000000</v>
      </c>
      <c r="V547" s="21">
        <v>100000000</v>
      </c>
      <c r="W547" s="17">
        <f t="shared" si="63"/>
        <v>100000000</v>
      </c>
      <c r="X547" s="18">
        <f t="shared" si="64"/>
        <v>0.43342776203966005</v>
      </c>
      <c r="Y547" s="18">
        <f t="shared" si="65"/>
        <v>0.43342776203966005</v>
      </c>
      <c r="Z547" s="18">
        <f t="shared" si="66"/>
        <v>0</v>
      </c>
      <c r="AA547" s="18">
        <f t="shared" si="67"/>
        <v>0.43342776203966005</v>
      </c>
    </row>
    <row r="548" spans="1:27" outlineLevel="2" x14ac:dyDescent="0.35">
      <c r="A548" s="14" t="s">
        <v>279</v>
      </c>
      <c r="B548" s="14" t="s">
        <v>281</v>
      </c>
      <c r="C548" s="14" t="s">
        <v>116</v>
      </c>
      <c r="D548" s="14" t="s">
        <v>311</v>
      </c>
      <c r="E548" s="14" t="s">
        <v>54</v>
      </c>
      <c r="F548" s="14" t="s">
        <v>33</v>
      </c>
      <c r="G548" s="14" t="s">
        <v>166</v>
      </c>
      <c r="H548" s="14" t="s">
        <v>167</v>
      </c>
      <c r="I548" s="14" t="s">
        <v>30</v>
      </c>
      <c r="J548" s="20" t="s">
        <v>312</v>
      </c>
      <c r="K548" s="21">
        <v>331002000</v>
      </c>
      <c r="L548" s="21">
        <v>331002000</v>
      </c>
      <c r="M548" s="21">
        <v>0</v>
      </c>
      <c r="N548" s="16">
        <f t="shared" si="62"/>
        <v>331002000</v>
      </c>
      <c r="O548" s="21">
        <v>0</v>
      </c>
      <c r="P548" s="21">
        <v>0</v>
      </c>
      <c r="Q548" s="21">
        <v>0</v>
      </c>
      <c r="R548" s="21">
        <v>298245813.60000002</v>
      </c>
      <c r="S548" s="21">
        <v>298245813.60000002</v>
      </c>
      <c r="T548" s="21">
        <v>32756186.399999999</v>
      </c>
      <c r="U548" s="21">
        <v>32756186.399999999</v>
      </c>
      <c r="V548" s="21">
        <v>32756186</v>
      </c>
      <c r="W548" s="17">
        <f t="shared" si="63"/>
        <v>32756186.399999999</v>
      </c>
      <c r="X548" s="18">
        <f t="shared" si="64"/>
        <v>0.90103930973226753</v>
      </c>
      <c r="Y548" s="18">
        <f t="shared" si="65"/>
        <v>0.90103930973226753</v>
      </c>
      <c r="Z548" s="18">
        <f t="shared" si="66"/>
        <v>0</v>
      </c>
      <c r="AA548" s="18">
        <f t="shared" si="67"/>
        <v>0.90103930973226753</v>
      </c>
    </row>
    <row r="549" spans="1:27" outlineLevel="2" x14ac:dyDescent="0.35">
      <c r="A549" s="14" t="s">
        <v>279</v>
      </c>
      <c r="B549" s="14" t="s">
        <v>313</v>
      </c>
      <c r="C549" s="14" t="s">
        <v>116</v>
      </c>
      <c r="D549" s="14" t="s">
        <v>117</v>
      </c>
      <c r="E549" s="14" t="s">
        <v>54</v>
      </c>
      <c r="F549" s="14" t="s">
        <v>33</v>
      </c>
      <c r="G549" s="14" t="s">
        <v>118</v>
      </c>
      <c r="H549" s="14" t="s">
        <v>35</v>
      </c>
      <c r="I549" s="14" t="s">
        <v>30</v>
      </c>
      <c r="J549" s="20" t="s">
        <v>119</v>
      </c>
      <c r="K549" s="21">
        <v>4981342</v>
      </c>
      <c r="L549" s="21">
        <v>4981342</v>
      </c>
      <c r="M549" s="21">
        <v>0</v>
      </c>
      <c r="N549" s="16">
        <f t="shared" si="62"/>
        <v>4981342</v>
      </c>
      <c r="O549" s="21">
        <v>0</v>
      </c>
      <c r="P549" s="21">
        <v>1449063</v>
      </c>
      <c r="Q549" s="21">
        <v>0</v>
      </c>
      <c r="R549" s="21">
        <v>3532279</v>
      </c>
      <c r="S549" s="21">
        <v>3532279</v>
      </c>
      <c r="T549" s="21">
        <v>0</v>
      </c>
      <c r="U549" s="21">
        <v>0</v>
      </c>
      <c r="V549" s="21">
        <v>0</v>
      </c>
      <c r="W549" s="17">
        <f t="shared" si="63"/>
        <v>0</v>
      </c>
      <c r="X549" s="18">
        <f t="shared" si="64"/>
        <v>0.70910188459254553</v>
      </c>
      <c r="Y549" s="18">
        <f t="shared" si="65"/>
        <v>0.70910188459254553</v>
      </c>
      <c r="Z549" s="18">
        <f t="shared" si="66"/>
        <v>0.29089811540745447</v>
      </c>
      <c r="AA549" s="18">
        <f t="shared" si="67"/>
        <v>1</v>
      </c>
    </row>
    <row r="550" spans="1:27" outlineLevel="2" x14ac:dyDescent="0.35">
      <c r="A550" s="14" t="s">
        <v>279</v>
      </c>
      <c r="B550" s="14" t="s">
        <v>313</v>
      </c>
      <c r="C550" s="14" t="s">
        <v>116</v>
      </c>
      <c r="D550" s="14" t="s">
        <v>117</v>
      </c>
      <c r="E550" s="14" t="s">
        <v>120</v>
      </c>
      <c r="F550" s="14" t="s">
        <v>33</v>
      </c>
      <c r="G550" s="14" t="s">
        <v>118</v>
      </c>
      <c r="H550" s="14" t="s">
        <v>35</v>
      </c>
      <c r="I550" s="14" t="s">
        <v>30</v>
      </c>
      <c r="J550" s="20" t="s">
        <v>121</v>
      </c>
      <c r="K550" s="21">
        <v>2569759</v>
      </c>
      <c r="L550" s="21">
        <v>3319759</v>
      </c>
      <c r="M550" s="21">
        <v>0</v>
      </c>
      <c r="N550" s="16">
        <f t="shared" si="62"/>
        <v>3319759</v>
      </c>
      <c r="O550" s="21">
        <v>0</v>
      </c>
      <c r="P550" s="21">
        <v>918517.48</v>
      </c>
      <c r="Q550" s="21">
        <v>0</v>
      </c>
      <c r="R550" s="21">
        <v>2401241.52</v>
      </c>
      <c r="S550" s="21">
        <v>2401241.52</v>
      </c>
      <c r="T550" s="21">
        <v>0</v>
      </c>
      <c r="U550" s="21">
        <v>0</v>
      </c>
      <c r="V550" s="21">
        <v>0</v>
      </c>
      <c r="W550" s="17">
        <f t="shared" si="63"/>
        <v>0</v>
      </c>
      <c r="X550" s="18">
        <f t="shared" si="64"/>
        <v>0.72331802398909073</v>
      </c>
      <c r="Y550" s="18">
        <f t="shared" si="65"/>
        <v>0.72331802398909073</v>
      </c>
      <c r="Z550" s="18">
        <f t="shared" si="66"/>
        <v>0.27668197601090921</v>
      </c>
      <c r="AA550" s="18">
        <f t="shared" si="67"/>
        <v>1</v>
      </c>
    </row>
    <row r="551" spans="1:27" outlineLevel="2" x14ac:dyDescent="0.35">
      <c r="A551" s="14" t="s">
        <v>279</v>
      </c>
      <c r="B551" s="14" t="s">
        <v>313</v>
      </c>
      <c r="C551" s="14" t="s">
        <v>116</v>
      </c>
      <c r="D551" s="14" t="s">
        <v>117</v>
      </c>
      <c r="E551" s="14" t="s">
        <v>122</v>
      </c>
      <c r="F551" s="14" t="s">
        <v>33</v>
      </c>
      <c r="G551" s="14" t="s">
        <v>118</v>
      </c>
      <c r="H551" s="14" t="s">
        <v>35</v>
      </c>
      <c r="I551" s="14" t="s">
        <v>30</v>
      </c>
      <c r="J551" s="20" t="s">
        <v>123</v>
      </c>
      <c r="K551" s="21">
        <v>9288474</v>
      </c>
      <c r="L551" s="21">
        <v>9288474</v>
      </c>
      <c r="M551" s="21">
        <v>0</v>
      </c>
      <c r="N551" s="16">
        <f t="shared" si="62"/>
        <v>9288474</v>
      </c>
      <c r="O551" s="21">
        <v>0</v>
      </c>
      <c r="P551" s="21">
        <v>0</v>
      </c>
      <c r="Q551" s="21">
        <v>0</v>
      </c>
      <c r="R551" s="21">
        <v>9288474</v>
      </c>
      <c r="S551" s="21">
        <v>9288474</v>
      </c>
      <c r="T551" s="21">
        <v>0</v>
      </c>
      <c r="U551" s="21">
        <v>0</v>
      </c>
      <c r="V551" s="21">
        <v>0</v>
      </c>
      <c r="W551" s="17">
        <f t="shared" si="63"/>
        <v>0</v>
      </c>
      <c r="X551" s="18">
        <f t="shared" si="64"/>
        <v>1</v>
      </c>
      <c r="Y551" s="18">
        <f t="shared" si="65"/>
        <v>1</v>
      </c>
      <c r="Z551" s="18">
        <f t="shared" si="66"/>
        <v>0</v>
      </c>
      <c r="AA551" s="18">
        <f t="shared" si="67"/>
        <v>1</v>
      </c>
    </row>
    <row r="552" spans="1:27" outlineLevel="2" x14ac:dyDescent="0.35">
      <c r="A552" s="14" t="s">
        <v>279</v>
      </c>
      <c r="B552" s="14" t="s">
        <v>313</v>
      </c>
      <c r="C552" s="14" t="s">
        <v>116</v>
      </c>
      <c r="D552" s="14" t="s">
        <v>158</v>
      </c>
      <c r="E552" s="14" t="s">
        <v>32</v>
      </c>
      <c r="F552" s="14" t="s">
        <v>33</v>
      </c>
      <c r="G552" s="14" t="s">
        <v>159</v>
      </c>
      <c r="H552" s="14" t="s">
        <v>35</v>
      </c>
      <c r="I552" s="14" t="s">
        <v>30</v>
      </c>
      <c r="J552" s="20" t="s">
        <v>160</v>
      </c>
      <c r="K552" s="21">
        <v>15027110</v>
      </c>
      <c r="L552" s="21">
        <v>7252110</v>
      </c>
      <c r="M552" s="21">
        <v>0</v>
      </c>
      <c r="N552" s="16">
        <f t="shared" si="62"/>
        <v>7252110</v>
      </c>
      <c r="O552" s="21">
        <v>0</v>
      </c>
      <c r="P552" s="21">
        <v>0</v>
      </c>
      <c r="Q552" s="21">
        <v>0</v>
      </c>
      <c r="R552" s="21">
        <v>332648.69</v>
      </c>
      <c r="S552" s="21">
        <v>332648.69</v>
      </c>
      <c r="T552" s="21">
        <v>6919461.3099999996</v>
      </c>
      <c r="U552" s="21">
        <v>6919461.3099999996</v>
      </c>
      <c r="V552" s="21">
        <v>0</v>
      </c>
      <c r="W552" s="17">
        <f t="shared" si="63"/>
        <v>6919461.3099999996</v>
      </c>
      <c r="X552" s="18">
        <f t="shared" si="64"/>
        <v>4.5869228403871427E-2</v>
      </c>
      <c r="Y552" s="18">
        <f t="shared" si="65"/>
        <v>4.5869228403871427E-2</v>
      </c>
      <c r="Z552" s="18">
        <f t="shared" si="66"/>
        <v>0</v>
      </c>
      <c r="AA552" s="18">
        <f t="shared" si="67"/>
        <v>4.5869228403871427E-2</v>
      </c>
    </row>
    <row r="553" spans="1:27" outlineLevel="2" x14ac:dyDescent="0.35">
      <c r="A553" s="14" t="s">
        <v>279</v>
      </c>
      <c r="B553" s="14" t="s">
        <v>313</v>
      </c>
      <c r="C553" s="14" t="s">
        <v>116</v>
      </c>
      <c r="D553" s="14" t="s">
        <v>275</v>
      </c>
      <c r="E553" s="14" t="s">
        <v>32</v>
      </c>
      <c r="F553" s="14" t="s">
        <v>33</v>
      </c>
      <c r="G553" s="14" t="s">
        <v>159</v>
      </c>
      <c r="H553" s="14" t="s">
        <v>35</v>
      </c>
      <c r="I553" s="14" t="s">
        <v>30</v>
      </c>
      <c r="J553" s="20" t="s">
        <v>319</v>
      </c>
      <c r="K553" s="21">
        <v>5000000</v>
      </c>
      <c r="L553" s="21">
        <v>5000000</v>
      </c>
      <c r="M553" s="21">
        <v>0</v>
      </c>
      <c r="N553" s="16">
        <f t="shared" si="62"/>
        <v>5000000</v>
      </c>
      <c r="O553" s="21">
        <v>0</v>
      </c>
      <c r="P553" s="21">
        <v>0</v>
      </c>
      <c r="Q553" s="21">
        <v>0</v>
      </c>
      <c r="R553" s="21">
        <v>2817346.05</v>
      </c>
      <c r="S553" s="21">
        <v>2817346.05</v>
      </c>
      <c r="T553" s="21">
        <v>2182653.9500000002</v>
      </c>
      <c r="U553" s="21">
        <v>2182653.9500000002</v>
      </c>
      <c r="V553" s="21">
        <v>2100000</v>
      </c>
      <c r="W553" s="17">
        <f t="shared" si="63"/>
        <v>2182653.9500000002</v>
      </c>
      <c r="X553" s="18">
        <f t="shared" si="64"/>
        <v>0.56346920999999994</v>
      </c>
      <c r="Y553" s="18">
        <f t="shared" si="65"/>
        <v>0.56346920999999994</v>
      </c>
      <c r="Z553" s="18">
        <f t="shared" si="66"/>
        <v>0</v>
      </c>
      <c r="AA553" s="18">
        <f t="shared" si="67"/>
        <v>0.56346920999999994</v>
      </c>
    </row>
    <row r="554" spans="1:27" outlineLevel="2" x14ac:dyDescent="0.35">
      <c r="A554" s="14" t="s">
        <v>279</v>
      </c>
      <c r="B554" s="14" t="s">
        <v>313</v>
      </c>
      <c r="C554" s="14" t="s">
        <v>116</v>
      </c>
      <c r="D554" s="14" t="s">
        <v>164</v>
      </c>
      <c r="E554" s="14" t="s">
        <v>122</v>
      </c>
      <c r="F554" s="14" t="s">
        <v>33</v>
      </c>
      <c r="G554" s="14" t="s">
        <v>166</v>
      </c>
      <c r="H554" s="14" t="s">
        <v>167</v>
      </c>
      <c r="I554" s="14" t="s">
        <v>30</v>
      </c>
      <c r="J554" s="20" t="s">
        <v>320</v>
      </c>
      <c r="K554" s="21">
        <v>24828229</v>
      </c>
      <c r="L554" s="21">
        <v>24828229</v>
      </c>
      <c r="M554" s="21">
        <v>0</v>
      </c>
      <c r="N554" s="16">
        <f t="shared" ref="N554:N585" si="68">+L554</f>
        <v>24828229</v>
      </c>
      <c r="O554" s="21">
        <v>0</v>
      </c>
      <c r="P554" s="21">
        <v>0</v>
      </c>
      <c r="Q554" s="21">
        <v>0</v>
      </c>
      <c r="R554" s="21">
        <v>24299056.41</v>
      </c>
      <c r="S554" s="21">
        <v>24299056.41</v>
      </c>
      <c r="T554" s="21">
        <v>529172.59</v>
      </c>
      <c r="U554" s="21">
        <v>529172.59</v>
      </c>
      <c r="V554" s="21">
        <v>0</v>
      </c>
      <c r="W554" s="17">
        <f t="shared" ref="W554:W585" si="69">+U554</f>
        <v>529172.59</v>
      </c>
      <c r="X554" s="18">
        <f t="shared" si="64"/>
        <v>0.97868665582228997</v>
      </c>
      <c r="Y554" s="18">
        <f t="shared" si="65"/>
        <v>0.97868665582228997</v>
      </c>
      <c r="Z554" s="18">
        <f t="shared" si="66"/>
        <v>0</v>
      </c>
      <c r="AA554" s="18">
        <f t="shared" si="67"/>
        <v>0.97868665582228997</v>
      </c>
    </row>
    <row r="555" spans="1:27" outlineLevel="2" x14ac:dyDescent="0.35">
      <c r="A555" s="14" t="s">
        <v>321</v>
      </c>
      <c r="B555" s="14" t="s">
        <v>29</v>
      </c>
      <c r="C555" s="14" t="s">
        <v>116</v>
      </c>
      <c r="D555" s="14" t="s">
        <v>117</v>
      </c>
      <c r="E555" s="14" t="s">
        <v>54</v>
      </c>
      <c r="F555" s="14" t="s">
        <v>33</v>
      </c>
      <c r="G555" s="14" t="s">
        <v>118</v>
      </c>
      <c r="H555" s="14" t="s">
        <v>35</v>
      </c>
      <c r="I555" s="14" t="s">
        <v>30</v>
      </c>
      <c r="J555" s="20" t="s">
        <v>119</v>
      </c>
      <c r="K555" s="21">
        <v>9151759</v>
      </c>
      <c r="L555" s="21">
        <v>10123852</v>
      </c>
      <c r="M555" s="21">
        <v>0</v>
      </c>
      <c r="N555" s="16">
        <f t="shared" si="68"/>
        <v>10123852</v>
      </c>
      <c r="O555" s="21">
        <v>0</v>
      </c>
      <c r="P555" s="21">
        <v>3731128.64</v>
      </c>
      <c r="Q555" s="21">
        <v>0</v>
      </c>
      <c r="R555" s="21">
        <v>6392723.3600000003</v>
      </c>
      <c r="S555" s="21">
        <v>6392723.3600000003</v>
      </c>
      <c r="T555" s="21">
        <v>0</v>
      </c>
      <c r="U555" s="21">
        <v>0</v>
      </c>
      <c r="V555" s="21">
        <v>0</v>
      </c>
      <c r="W555" s="17">
        <f t="shared" si="69"/>
        <v>0</v>
      </c>
      <c r="X555" s="18">
        <f t="shared" si="64"/>
        <v>0.63145168064487711</v>
      </c>
      <c r="Y555" s="18">
        <f t="shared" si="65"/>
        <v>0.63145168064487711</v>
      </c>
      <c r="Z555" s="18">
        <f t="shared" si="66"/>
        <v>0.36854831935512294</v>
      </c>
      <c r="AA555" s="18">
        <f t="shared" si="67"/>
        <v>1</v>
      </c>
    </row>
    <row r="556" spans="1:27" outlineLevel="2" x14ac:dyDescent="0.35">
      <c r="A556" s="14" t="s">
        <v>321</v>
      </c>
      <c r="B556" s="14" t="s">
        <v>29</v>
      </c>
      <c r="C556" s="14" t="s">
        <v>116</v>
      </c>
      <c r="D556" s="14" t="s">
        <v>117</v>
      </c>
      <c r="E556" s="14" t="s">
        <v>120</v>
      </c>
      <c r="F556" s="14" t="s">
        <v>33</v>
      </c>
      <c r="G556" s="14" t="s">
        <v>118</v>
      </c>
      <c r="H556" s="14" t="s">
        <v>35</v>
      </c>
      <c r="I556" s="14" t="s">
        <v>30</v>
      </c>
      <c r="J556" s="20" t="s">
        <v>121</v>
      </c>
      <c r="K556" s="21">
        <v>4578751</v>
      </c>
      <c r="L556" s="21">
        <v>5142898</v>
      </c>
      <c r="M556" s="21">
        <v>0</v>
      </c>
      <c r="N556" s="16">
        <f t="shared" si="68"/>
        <v>5142898</v>
      </c>
      <c r="O556" s="21">
        <v>0</v>
      </c>
      <c r="P556" s="21">
        <v>1368262.97</v>
      </c>
      <c r="Q556" s="21">
        <v>0</v>
      </c>
      <c r="R556" s="21">
        <v>3774635.03</v>
      </c>
      <c r="S556" s="21">
        <v>3774635.03</v>
      </c>
      <c r="T556" s="21">
        <v>0</v>
      </c>
      <c r="U556" s="21">
        <v>0</v>
      </c>
      <c r="V556" s="21">
        <v>0</v>
      </c>
      <c r="W556" s="17">
        <f t="shared" si="69"/>
        <v>0</v>
      </c>
      <c r="X556" s="18">
        <f t="shared" si="64"/>
        <v>0.73395098055609886</v>
      </c>
      <c r="Y556" s="18">
        <f t="shared" si="65"/>
        <v>0.73395098055609886</v>
      </c>
      <c r="Z556" s="18">
        <f t="shared" si="66"/>
        <v>0.26604901944390108</v>
      </c>
      <c r="AA556" s="18">
        <f t="shared" si="67"/>
        <v>1</v>
      </c>
    </row>
    <row r="557" spans="1:27" outlineLevel="2" x14ac:dyDescent="0.35">
      <c r="A557" s="14" t="s">
        <v>321</v>
      </c>
      <c r="B557" s="14" t="s">
        <v>29</v>
      </c>
      <c r="C557" s="19" t="s">
        <v>116</v>
      </c>
      <c r="D557" s="14" t="s">
        <v>117</v>
      </c>
      <c r="E557" s="14" t="s">
        <v>122</v>
      </c>
      <c r="F557" s="14" t="s">
        <v>33</v>
      </c>
      <c r="G557" s="14" t="s">
        <v>118</v>
      </c>
      <c r="H557" s="14" t="s">
        <v>35</v>
      </c>
      <c r="I557" s="14" t="s">
        <v>30</v>
      </c>
      <c r="J557" s="20" t="s">
        <v>123</v>
      </c>
      <c r="K557" s="21">
        <v>17182371</v>
      </c>
      <c r="L557" s="21">
        <v>19820137.210000001</v>
      </c>
      <c r="M557" s="21">
        <v>0</v>
      </c>
      <c r="N557" s="16">
        <f t="shared" si="68"/>
        <v>19820137.210000001</v>
      </c>
      <c r="O557" s="21">
        <v>0</v>
      </c>
      <c r="P557" s="21">
        <v>607862.99</v>
      </c>
      <c r="Q557" s="21">
        <v>0</v>
      </c>
      <c r="R557" s="21">
        <v>15546569.01</v>
      </c>
      <c r="S557" s="21">
        <v>15546569.01</v>
      </c>
      <c r="T557" s="21">
        <v>3665705.21</v>
      </c>
      <c r="U557" s="21">
        <v>3665705.21</v>
      </c>
      <c r="V557" s="21">
        <v>0</v>
      </c>
      <c r="W557" s="17">
        <f t="shared" si="69"/>
        <v>3665705.21</v>
      </c>
      <c r="X557" s="18">
        <f t="shared" si="64"/>
        <v>0.78438251185043129</v>
      </c>
      <c r="Y557" s="18">
        <f t="shared" si="65"/>
        <v>0.78438251185043129</v>
      </c>
      <c r="Z557" s="18">
        <f t="shared" si="66"/>
        <v>3.0668959733200555E-2</v>
      </c>
      <c r="AA557" s="18">
        <f t="shared" si="67"/>
        <v>0.81505147158363189</v>
      </c>
    </row>
    <row r="558" spans="1:27" outlineLevel="2" x14ac:dyDescent="0.35">
      <c r="A558" s="14" t="s">
        <v>321</v>
      </c>
      <c r="B558" s="14" t="s">
        <v>29</v>
      </c>
      <c r="C558" s="14" t="s">
        <v>116</v>
      </c>
      <c r="D558" s="14" t="s">
        <v>158</v>
      </c>
      <c r="E558" s="14" t="s">
        <v>32</v>
      </c>
      <c r="F558" s="14" t="s">
        <v>33</v>
      </c>
      <c r="G558" s="14" t="s">
        <v>159</v>
      </c>
      <c r="H558" s="14" t="s">
        <v>35</v>
      </c>
      <c r="I558" s="14" t="s">
        <v>30</v>
      </c>
      <c r="J558" s="20" t="s">
        <v>160</v>
      </c>
      <c r="K558" s="21">
        <v>10798377</v>
      </c>
      <c r="L558" s="21">
        <v>24798377</v>
      </c>
      <c r="M558" s="21">
        <v>0</v>
      </c>
      <c r="N558" s="16">
        <f t="shared" si="68"/>
        <v>24798377</v>
      </c>
      <c r="O558" s="21">
        <v>0</v>
      </c>
      <c r="P558" s="21">
        <v>0</v>
      </c>
      <c r="Q558" s="21">
        <v>0</v>
      </c>
      <c r="R558" s="21">
        <v>16697647.689999999</v>
      </c>
      <c r="S558" s="21">
        <v>16697647.689999999</v>
      </c>
      <c r="T558" s="21">
        <v>8100729.3099999996</v>
      </c>
      <c r="U558" s="21">
        <v>8100729.3099999996</v>
      </c>
      <c r="V558" s="21">
        <v>0</v>
      </c>
      <c r="W558" s="17">
        <f t="shared" si="69"/>
        <v>8100729.3099999996</v>
      </c>
      <c r="X558" s="18">
        <f t="shared" si="64"/>
        <v>0.67333631108197123</v>
      </c>
      <c r="Y558" s="18">
        <f t="shared" si="65"/>
        <v>0.67333631108197123</v>
      </c>
      <c r="Z558" s="18">
        <f t="shared" si="66"/>
        <v>0</v>
      </c>
      <c r="AA558" s="18">
        <f t="shared" si="67"/>
        <v>0.67333631108197123</v>
      </c>
    </row>
    <row r="559" spans="1:27" outlineLevel="2" x14ac:dyDescent="0.35">
      <c r="A559" s="14" t="s">
        <v>327</v>
      </c>
      <c r="B559" s="14" t="s">
        <v>29</v>
      </c>
      <c r="C559" s="14" t="s">
        <v>116</v>
      </c>
      <c r="D559" s="14" t="s">
        <v>117</v>
      </c>
      <c r="E559" s="14" t="s">
        <v>54</v>
      </c>
      <c r="F559" s="14" t="s">
        <v>33</v>
      </c>
      <c r="G559" s="14" t="s">
        <v>118</v>
      </c>
      <c r="H559" s="14" t="s">
        <v>35</v>
      </c>
      <c r="I559" s="14" t="s">
        <v>30</v>
      </c>
      <c r="J559" s="20" t="s">
        <v>119</v>
      </c>
      <c r="K559" s="21">
        <v>26202419</v>
      </c>
      <c r="L559" s="21">
        <v>26130418</v>
      </c>
      <c r="M559" s="21">
        <v>0</v>
      </c>
      <c r="N559" s="16">
        <f t="shared" si="68"/>
        <v>26130418</v>
      </c>
      <c r="O559" s="21">
        <v>0</v>
      </c>
      <c r="P559" s="21">
        <v>6438274.3200000003</v>
      </c>
      <c r="Q559" s="21">
        <v>0</v>
      </c>
      <c r="R559" s="21">
        <v>19692143.68</v>
      </c>
      <c r="S559" s="21">
        <v>19692143.68</v>
      </c>
      <c r="T559" s="21">
        <v>0</v>
      </c>
      <c r="U559" s="21">
        <v>0</v>
      </c>
      <c r="V559" s="21">
        <v>0</v>
      </c>
      <c r="W559" s="17">
        <f t="shared" si="69"/>
        <v>0</v>
      </c>
      <c r="X559" s="18">
        <f t="shared" si="64"/>
        <v>0.75360997592920254</v>
      </c>
      <c r="Y559" s="18">
        <f t="shared" si="65"/>
        <v>0.75360997592920254</v>
      </c>
      <c r="Z559" s="18">
        <f t="shared" si="66"/>
        <v>0.24639002407079749</v>
      </c>
      <c r="AA559" s="18">
        <f t="shared" si="67"/>
        <v>1</v>
      </c>
    </row>
    <row r="560" spans="1:27" outlineLevel="2" x14ac:dyDescent="0.35">
      <c r="A560" s="14" t="s">
        <v>327</v>
      </c>
      <c r="B560" s="14" t="s">
        <v>29</v>
      </c>
      <c r="C560" s="14" t="s">
        <v>116</v>
      </c>
      <c r="D560" s="14" t="s">
        <v>117</v>
      </c>
      <c r="E560" s="14" t="s">
        <v>120</v>
      </c>
      <c r="F560" s="14" t="s">
        <v>33</v>
      </c>
      <c r="G560" s="14" t="s">
        <v>118</v>
      </c>
      <c r="H560" s="14" t="s">
        <v>35</v>
      </c>
      <c r="I560" s="14" t="s">
        <v>30</v>
      </c>
      <c r="J560" s="20" t="s">
        <v>121</v>
      </c>
      <c r="K560" s="21">
        <v>12850670</v>
      </c>
      <c r="L560" s="21">
        <v>14572207</v>
      </c>
      <c r="M560" s="21">
        <v>0</v>
      </c>
      <c r="N560" s="16">
        <f t="shared" si="68"/>
        <v>14572207</v>
      </c>
      <c r="O560" s="21">
        <v>0</v>
      </c>
      <c r="P560" s="21">
        <v>2419866.85</v>
      </c>
      <c r="Q560" s="21">
        <v>0</v>
      </c>
      <c r="R560" s="21">
        <v>12152340.15</v>
      </c>
      <c r="S560" s="21">
        <v>12152340.15</v>
      </c>
      <c r="T560" s="21">
        <v>0</v>
      </c>
      <c r="U560" s="21">
        <v>0</v>
      </c>
      <c r="V560" s="21">
        <v>0</v>
      </c>
      <c r="W560" s="17">
        <f t="shared" si="69"/>
        <v>0</v>
      </c>
      <c r="X560" s="18">
        <f t="shared" si="64"/>
        <v>0.83393957758080162</v>
      </c>
      <c r="Y560" s="18">
        <f t="shared" si="65"/>
        <v>0.83393957758080162</v>
      </c>
      <c r="Z560" s="18">
        <f t="shared" si="66"/>
        <v>0.16606042241919841</v>
      </c>
      <c r="AA560" s="18">
        <f t="shared" si="67"/>
        <v>1</v>
      </c>
    </row>
    <row r="561" spans="1:27" outlineLevel="2" x14ac:dyDescent="0.35">
      <c r="A561" s="14" t="s">
        <v>327</v>
      </c>
      <c r="B561" s="14" t="s">
        <v>29</v>
      </c>
      <c r="C561" s="14" t="s">
        <v>116</v>
      </c>
      <c r="D561" s="14" t="s">
        <v>117</v>
      </c>
      <c r="E561" s="14" t="s">
        <v>122</v>
      </c>
      <c r="F561" s="14" t="s">
        <v>33</v>
      </c>
      <c r="G561" s="14" t="s">
        <v>118</v>
      </c>
      <c r="H561" s="14" t="s">
        <v>35</v>
      </c>
      <c r="I561" s="14" t="s">
        <v>30</v>
      </c>
      <c r="J561" s="20" t="s">
        <v>123</v>
      </c>
      <c r="K561" s="21">
        <v>45380387</v>
      </c>
      <c r="L561" s="21">
        <v>45201042</v>
      </c>
      <c r="M561" s="21">
        <v>0</v>
      </c>
      <c r="N561" s="16">
        <f t="shared" si="68"/>
        <v>45201042</v>
      </c>
      <c r="O561" s="21">
        <v>0</v>
      </c>
      <c r="P561" s="21">
        <v>0</v>
      </c>
      <c r="Q561" s="21">
        <v>0</v>
      </c>
      <c r="R561" s="21">
        <v>45201042</v>
      </c>
      <c r="S561" s="21">
        <v>45201042</v>
      </c>
      <c r="T561" s="21">
        <v>0</v>
      </c>
      <c r="U561" s="21">
        <v>0</v>
      </c>
      <c r="V561" s="21">
        <v>0</v>
      </c>
      <c r="W561" s="17">
        <f t="shared" si="69"/>
        <v>0</v>
      </c>
      <c r="X561" s="18">
        <f t="shared" si="64"/>
        <v>1</v>
      </c>
      <c r="Y561" s="18">
        <f t="shared" si="65"/>
        <v>1</v>
      </c>
      <c r="Z561" s="18">
        <f t="shared" si="66"/>
        <v>0</v>
      </c>
      <c r="AA561" s="18">
        <f t="shared" si="67"/>
        <v>1</v>
      </c>
    </row>
    <row r="562" spans="1:27" outlineLevel="2" x14ac:dyDescent="0.35">
      <c r="A562" s="14" t="s">
        <v>327</v>
      </c>
      <c r="B562" s="14" t="s">
        <v>29</v>
      </c>
      <c r="C562" s="14" t="s">
        <v>116</v>
      </c>
      <c r="D562" s="14" t="s">
        <v>158</v>
      </c>
      <c r="E562" s="14" t="s">
        <v>32</v>
      </c>
      <c r="F562" s="14" t="s">
        <v>33</v>
      </c>
      <c r="G562" s="14" t="s">
        <v>159</v>
      </c>
      <c r="H562" s="14" t="s">
        <v>35</v>
      </c>
      <c r="I562" s="14" t="s">
        <v>30</v>
      </c>
      <c r="J562" s="20" t="s">
        <v>160</v>
      </c>
      <c r="K562" s="21">
        <v>31684318</v>
      </c>
      <c r="L562" s="21">
        <v>31684318</v>
      </c>
      <c r="M562" s="21">
        <v>0</v>
      </c>
      <c r="N562" s="16">
        <f t="shared" si="68"/>
        <v>31684318</v>
      </c>
      <c r="O562" s="21">
        <v>0</v>
      </c>
      <c r="P562" s="21">
        <v>0</v>
      </c>
      <c r="Q562" s="21">
        <v>0</v>
      </c>
      <c r="R562" s="21">
        <v>10410774.58</v>
      </c>
      <c r="S562" s="21">
        <v>10410774.58</v>
      </c>
      <c r="T562" s="21">
        <v>21273543.420000002</v>
      </c>
      <c r="U562" s="21">
        <v>21273543.420000002</v>
      </c>
      <c r="V562" s="21">
        <v>0</v>
      </c>
      <c r="W562" s="17">
        <f t="shared" si="69"/>
        <v>21273543.420000002</v>
      </c>
      <c r="X562" s="18">
        <f t="shared" si="64"/>
        <v>0.32857814960700749</v>
      </c>
      <c r="Y562" s="18">
        <f t="shared" si="65"/>
        <v>0.32857814960700749</v>
      </c>
      <c r="Z562" s="18">
        <f t="shared" si="66"/>
        <v>0</v>
      </c>
      <c r="AA562" s="18">
        <f t="shared" si="67"/>
        <v>0.32857814960700749</v>
      </c>
    </row>
    <row r="563" spans="1:27" outlineLevel="2" x14ac:dyDescent="0.35">
      <c r="A563" s="14" t="s">
        <v>337</v>
      </c>
      <c r="B563" s="14" t="s">
        <v>29</v>
      </c>
      <c r="C563" s="14" t="s">
        <v>116</v>
      </c>
      <c r="D563" s="14" t="s">
        <v>117</v>
      </c>
      <c r="E563" s="14" t="s">
        <v>54</v>
      </c>
      <c r="F563" s="14" t="s">
        <v>33</v>
      </c>
      <c r="G563" s="14" t="s">
        <v>118</v>
      </c>
      <c r="H563" s="14" t="s">
        <v>35</v>
      </c>
      <c r="I563" s="14" t="s">
        <v>30</v>
      </c>
      <c r="J563" s="20" t="s">
        <v>119</v>
      </c>
      <c r="K563" s="21">
        <v>6768427</v>
      </c>
      <c r="L563" s="21">
        <v>6768427</v>
      </c>
      <c r="M563" s="21">
        <v>0</v>
      </c>
      <c r="N563" s="16">
        <f t="shared" si="68"/>
        <v>6768427</v>
      </c>
      <c r="O563" s="21">
        <v>0</v>
      </c>
      <c r="P563" s="21">
        <v>1871006.65</v>
      </c>
      <c r="Q563" s="21">
        <v>0</v>
      </c>
      <c r="R563" s="21">
        <v>4897420.3499999996</v>
      </c>
      <c r="S563" s="21">
        <v>4897420.3499999996</v>
      </c>
      <c r="T563" s="21">
        <v>0</v>
      </c>
      <c r="U563" s="21">
        <v>0</v>
      </c>
      <c r="V563" s="21">
        <v>0</v>
      </c>
      <c r="W563" s="17">
        <f t="shared" si="69"/>
        <v>0</v>
      </c>
      <c r="X563" s="18">
        <f t="shared" si="64"/>
        <v>0.72356846723766088</v>
      </c>
      <c r="Y563" s="18">
        <f t="shared" si="65"/>
        <v>0.72356846723766088</v>
      </c>
      <c r="Z563" s="18">
        <f t="shared" si="66"/>
        <v>0.27643153276233901</v>
      </c>
      <c r="AA563" s="18">
        <f t="shared" si="67"/>
        <v>0.99999999999999989</v>
      </c>
    </row>
    <row r="564" spans="1:27" outlineLevel="2" x14ac:dyDescent="0.35">
      <c r="A564" s="14" t="s">
        <v>337</v>
      </c>
      <c r="B564" s="14" t="s">
        <v>29</v>
      </c>
      <c r="C564" s="14" t="s">
        <v>116</v>
      </c>
      <c r="D564" s="14" t="s">
        <v>117</v>
      </c>
      <c r="E564" s="14" t="s">
        <v>120</v>
      </c>
      <c r="F564" s="14" t="s">
        <v>33</v>
      </c>
      <c r="G564" s="14" t="s">
        <v>118</v>
      </c>
      <c r="H564" s="14" t="s">
        <v>35</v>
      </c>
      <c r="I564" s="14" t="s">
        <v>30</v>
      </c>
      <c r="J564" s="20" t="s">
        <v>121</v>
      </c>
      <c r="K564" s="21">
        <v>3043324</v>
      </c>
      <c r="L564" s="21">
        <v>4043324</v>
      </c>
      <c r="M564" s="21">
        <v>0</v>
      </c>
      <c r="N564" s="16">
        <f t="shared" si="68"/>
        <v>4043324</v>
      </c>
      <c r="O564" s="21">
        <v>0</v>
      </c>
      <c r="P564" s="21">
        <v>1219863.3</v>
      </c>
      <c r="Q564" s="21">
        <v>0</v>
      </c>
      <c r="R564" s="21">
        <v>2823460.7</v>
      </c>
      <c r="S564" s="21">
        <v>2823460.7</v>
      </c>
      <c r="T564" s="21">
        <v>0</v>
      </c>
      <c r="U564" s="21">
        <v>0</v>
      </c>
      <c r="V564" s="21">
        <v>0</v>
      </c>
      <c r="W564" s="17">
        <f t="shared" si="69"/>
        <v>0</v>
      </c>
      <c r="X564" s="18">
        <f t="shared" si="64"/>
        <v>0.69830186747339573</v>
      </c>
      <c r="Y564" s="18">
        <f t="shared" si="65"/>
        <v>0.69830186747339573</v>
      </c>
      <c r="Z564" s="18">
        <f t="shared" si="66"/>
        <v>0.30169813252660438</v>
      </c>
      <c r="AA564" s="18">
        <f t="shared" si="67"/>
        <v>1</v>
      </c>
    </row>
    <row r="565" spans="1:27" outlineLevel="2" x14ac:dyDescent="0.35">
      <c r="A565" s="14" t="s">
        <v>337</v>
      </c>
      <c r="B565" s="14" t="s">
        <v>29</v>
      </c>
      <c r="C565" s="19" t="s">
        <v>116</v>
      </c>
      <c r="D565" s="14" t="s">
        <v>117</v>
      </c>
      <c r="E565" s="14" t="s">
        <v>122</v>
      </c>
      <c r="F565" s="14" t="s">
        <v>33</v>
      </c>
      <c r="G565" s="14" t="s">
        <v>118</v>
      </c>
      <c r="H565" s="14" t="s">
        <v>35</v>
      </c>
      <c r="I565" s="14" t="s">
        <v>30</v>
      </c>
      <c r="J565" s="20" t="s">
        <v>123</v>
      </c>
      <c r="K565" s="21">
        <v>10278152</v>
      </c>
      <c r="L565" s="21">
        <v>10278152</v>
      </c>
      <c r="M565" s="21">
        <v>0</v>
      </c>
      <c r="N565" s="16">
        <f t="shared" si="68"/>
        <v>10278152</v>
      </c>
      <c r="O565" s="21">
        <v>0</v>
      </c>
      <c r="P565" s="21">
        <v>0</v>
      </c>
      <c r="Q565" s="21">
        <v>0</v>
      </c>
      <c r="R565" s="21">
        <v>10278152</v>
      </c>
      <c r="S565" s="21">
        <v>10278152</v>
      </c>
      <c r="T565" s="21">
        <v>0</v>
      </c>
      <c r="U565" s="21">
        <v>0</v>
      </c>
      <c r="V565" s="21">
        <v>0</v>
      </c>
      <c r="W565" s="17">
        <f t="shared" si="69"/>
        <v>0</v>
      </c>
      <c r="X565" s="18">
        <f t="shared" si="64"/>
        <v>1</v>
      </c>
      <c r="Y565" s="18">
        <f t="shared" si="65"/>
        <v>1</v>
      </c>
      <c r="Z565" s="18">
        <f t="shared" si="66"/>
        <v>0</v>
      </c>
      <c r="AA565" s="18">
        <f t="shared" si="67"/>
        <v>1</v>
      </c>
    </row>
    <row r="566" spans="1:27" outlineLevel="2" x14ac:dyDescent="0.35">
      <c r="A566" s="14" t="s">
        <v>337</v>
      </c>
      <c r="B566" s="14" t="s">
        <v>29</v>
      </c>
      <c r="C566" s="14" t="s">
        <v>116</v>
      </c>
      <c r="D566" s="14" t="s">
        <v>158</v>
      </c>
      <c r="E566" s="14" t="s">
        <v>32</v>
      </c>
      <c r="F566" s="14" t="s">
        <v>33</v>
      </c>
      <c r="G566" s="14" t="s">
        <v>159</v>
      </c>
      <c r="H566" s="14" t="s">
        <v>35</v>
      </c>
      <c r="I566" s="14" t="s">
        <v>30</v>
      </c>
      <c r="J566" s="20" t="s">
        <v>160</v>
      </c>
      <c r="K566" s="21">
        <v>7191349</v>
      </c>
      <c r="L566" s="21">
        <v>5191349</v>
      </c>
      <c r="M566" s="21">
        <v>0</v>
      </c>
      <c r="N566" s="16">
        <f t="shared" si="68"/>
        <v>5191349</v>
      </c>
      <c r="O566" s="21">
        <v>0</v>
      </c>
      <c r="P566" s="21">
        <v>0</v>
      </c>
      <c r="Q566" s="21">
        <v>0</v>
      </c>
      <c r="R566" s="21">
        <v>24566.19</v>
      </c>
      <c r="S566" s="21">
        <v>24566.19</v>
      </c>
      <c r="T566" s="21">
        <v>5166782.8099999996</v>
      </c>
      <c r="U566" s="21">
        <v>5166782.8099999996</v>
      </c>
      <c r="V566" s="21">
        <v>0</v>
      </c>
      <c r="W566" s="17">
        <f t="shared" si="69"/>
        <v>5166782.8099999996</v>
      </c>
      <c r="X566" s="18">
        <f t="shared" si="64"/>
        <v>4.7321399505215311E-3</v>
      </c>
      <c r="Y566" s="18">
        <f t="shared" si="65"/>
        <v>4.7321399505215311E-3</v>
      </c>
      <c r="Z566" s="18">
        <f t="shared" si="66"/>
        <v>0</v>
      </c>
      <c r="AA566" s="18">
        <f t="shared" si="67"/>
        <v>4.7321399505215311E-3</v>
      </c>
    </row>
    <row r="567" spans="1:27" outlineLevel="2" x14ac:dyDescent="0.35">
      <c r="A567" s="14" t="s">
        <v>339</v>
      </c>
      <c r="B567" s="14" t="s">
        <v>29</v>
      </c>
      <c r="C567" s="14" t="s">
        <v>116</v>
      </c>
      <c r="D567" s="14" t="s">
        <v>117</v>
      </c>
      <c r="E567" s="14" t="s">
        <v>54</v>
      </c>
      <c r="F567" s="14" t="s">
        <v>33</v>
      </c>
      <c r="G567" s="14" t="s">
        <v>118</v>
      </c>
      <c r="H567" s="14" t="s">
        <v>35</v>
      </c>
      <c r="I567" s="14" t="s">
        <v>30</v>
      </c>
      <c r="J567" s="20" t="s">
        <v>119</v>
      </c>
      <c r="K567" s="21">
        <v>61391007</v>
      </c>
      <c r="L567" s="21">
        <v>59839327</v>
      </c>
      <c r="M567" s="21">
        <v>0</v>
      </c>
      <c r="N567" s="16">
        <f t="shared" si="68"/>
        <v>59839327</v>
      </c>
      <c r="O567" s="21">
        <v>0</v>
      </c>
      <c r="P567" s="21">
        <v>13581209.189999999</v>
      </c>
      <c r="Q567" s="21">
        <v>0</v>
      </c>
      <c r="R567" s="21">
        <v>46258117.810000002</v>
      </c>
      <c r="S567" s="21">
        <v>46258117.810000002</v>
      </c>
      <c r="T567" s="21">
        <v>0</v>
      </c>
      <c r="U567" s="21">
        <v>0</v>
      </c>
      <c r="V567" s="21">
        <v>0</v>
      </c>
      <c r="W567" s="17">
        <f t="shared" si="69"/>
        <v>0</v>
      </c>
      <c r="X567" s="18">
        <f t="shared" si="64"/>
        <v>0.77303873771842391</v>
      </c>
      <c r="Y567" s="18">
        <f t="shared" si="65"/>
        <v>0.77303873771842391</v>
      </c>
      <c r="Z567" s="18">
        <f t="shared" si="66"/>
        <v>0.22696126228157612</v>
      </c>
      <c r="AA567" s="18">
        <f t="shared" si="67"/>
        <v>1</v>
      </c>
    </row>
    <row r="568" spans="1:27" outlineLevel="2" x14ac:dyDescent="0.35">
      <c r="A568" s="14" t="s">
        <v>339</v>
      </c>
      <c r="B568" s="14" t="s">
        <v>29</v>
      </c>
      <c r="C568" s="14" t="s">
        <v>116</v>
      </c>
      <c r="D568" s="14" t="s">
        <v>117</v>
      </c>
      <c r="E568" s="14" t="s">
        <v>120</v>
      </c>
      <c r="F568" s="14" t="s">
        <v>33</v>
      </c>
      <c r="G568" s="14" t="s">
        <v>118</v>
      </c>
      <c r="H568" s="14" t="s">
        <v>35</v>
      </c>
      <c r="I568" s="14" t="s">
        <v>30</v>
      </c>
      <c r="J568" s="20" t="s">
        <v>121</v>
      </c>
      <c r="K568" s="21">
        <v>56468499</v>
      </c>
      <c r="L568" s="21">
        <v>63913382</v>
      </c>
      <c r="M568" s="21">
        <v>0</v>
      </c>
      <c r="N568" s="16">
        <f t="shared" si="68"/>
        <v>63913382</v>
      </c>
      <c r="O568" s="21">
        <v>0</v>
      </c>
      <c r="P568" s="21">
        <v>8554646.1799999997</v>
      </c>
      <c r="Q568" s="21">
        <v>0</v>
      </c>
      <c r="R568" s="21">
        <v>55358735.82</v>
      </c>
      <c r="S568" s="21">
        <v>55358735.82</v>
      </c>
      <c r="T568" s="21">
        <v>0</v>
      </c>
      <c r="U568" s="21">
        <v>0</v>
      </c>
      <c r="V568" s="21">
        <v>0</v>
      </c>
      <c r="W568" s="17">
        <f t="shared" si="69"/>
        <v>0</v>
      </c>
      <c r="X568" s="18">
        <f t="shared" si="64"/>
        <v>0.86615250339905347</v>
      </c>
      <c r="Y568" s="18">
        <f t="shared" si="65"/>
        <v>0.86615250339905347</v>
      </c>
      <c r="Z568" s="18">
        <f t="shared" si="66"/>
        <v>0.13384749660094658</v>
      </c>
      <c r="AA568" s="18">
        <f t="shared" si="67"/>
        <v>1</v>
      </c>
    </row>
    <row r="569" spans="1:27" outlineLevel="2" x14ac:dyDescent="0.35">
      <c r="A569" s="14" t="s">
        <v>339</v>
      </c>
      <c r="B569" s="14" t="s">
        <v>29</v>
      </c>
      <c r="C569" s="14" t="s">
        <v>116</v>
      </c>
      <c r="D569" s="14" t="s">
        <v>117</v>
      </c>
      <c r="E569" s="14" t="s">
        <v>288</v>
      </c>
      <c r="F569" s="14" t="s">
        <v>33</v>
      </c>
      <c r="G569" s="14" t="s">
        <v>118</v>
      </c>
      <c r="H569" s="14" t="s">
        <v>35</v>
      </c>
      <c r="I569" s="14" t="s">
        <v>30</v>
      </c>
      <c r="J569" s="20" t="s">
        <v>347</v>
      </c>
      <c r="K569" s="21">
        <v>50000000000</v>
      </c>
      <c r="L569" s="21">
        <v>50000000000</v>
      </c>
      <c r="M569" s="21">
        <v>0</v>
      </c>
      <c r="N569" s="16">
        <f t="shared" si="68"/>
        <v>50000000000</v>
      </c>
      <c r="O569" s="21">
        <v>0</v>
      </c>
      <c r="P569" s="21">
        <v>3320338209.5599999</v>
      </c>
      <c r="Q569" s="21">
        <v>0</v>
      </c>
      <c r="R569" s="21">
        <v>36679661790.440002</v>
      </c>
      <c r="S569" s="21">
        <v>36679661790.440002</v>
      </c>
      <c r="T569" s="21">
        <v>10000000000</v>
      </c>
      <c r="U569" s="21">
        <v>10000000000</v>
      </c>
      <c r="V569" s="21">
        <v>10000000000</v>
      </c>
      <c r="W569" s="17">
        <f t="shared" si="69"/>
        <v>10000000000</v>
      </c>
      <c r="X569" s="18">
        <f t="shared" si="64"/>
        <v>0.73359323580880009</v>
      </c>
      <c r="Y569" s="18">
        <f t="shared" si="65"/>
        <v>0.73359323580880009</v>
      </c>
      <c r="Z569" s="18">
        <f t="shared" si="66"/>
        <v>6.6406764191199993E-2</v>
      </c>
      <c r="AA569" s="18">
        <f t="shared" si="67"/>
        <v>0.8</v>
      </c>
    </row>
    <row r="570" spans="1:27" outlineLevel="2" x14ac:dyDescent="0.35">
      <c r="A570" s="14" t="s">
        <v>339</v>
      </c>
      <c r="B570" s="14" t="s">
        <v>29</v>
      </c>
      <c r="C570" s="14" t="s">
        <v>116</v>
      </c>
      <c r="D570" s="14" t="s">
        <v>117</v>
      </c>
      <c r="E570" s="14" t="s">
        <v>122</v>
      </c>
      <c r="F570" s="14" t="s">
        <v>33</v>
      </c>
      <c r="G570" s="14" t="s">
        <v>118</v>
      </c>
      <c r="H570" s="14" t="s">
        <v>35</v>
      </c>
      <c r="I570" s="14" t="s">
        <v>30</v>
      </c>
      <c r="J570" s="20" t="s">
        <v>123</v>
      </c>
      <c r="K570" s="21">
        <v>244312229</v>
      </c>
      <c r="L570" s="21">
        <v>244029527</v>
      </c>
      <c r="M570" s="21">
        <v>0</v>
      </c>
      <c r="N570" s="16">
        <f t="shared" si="68"/>
        <v>244029527</v>
      </c>
      <c r="O570" s="21">
        <v>0</v>
      </c>
      <c r="P570" s="21">
        <v>0</v>
      </c>
      <c r="Q570" s="21">
        <v>0</v>
      </c>
      <c r="R570" s="21">
        <v>244029527</v>
      </c>
      <c r="S570" s="21">
        <v>244029527</v>
      </c>
      <c r="T570" s="21">
        <v>0</v>
      </c>
      <c r="U570" s="21">
        <v>0</v>
      </c>
      <c r="V570" s="21">
        <v>0</v>
      </c>
      <c r="W570" s="17">
        <f t="shared" si="69"/>
        <v>0</v>
      </c>
      <c r="X570" s="18">
        <f t="shared" si="64"/>
        <v>1</v>
      </c>
      <c r="Y570" s="18">
        <f t="shared" si="65"/>
        <v>1</v>
      </c>
      <c r="Z570" s="18">
        <f t="shared" si="66"/>
        <v>0</v>
      </c>
      <c r="AA570" s="18">
        <f t="shared" si="67"/>
        <v>1</v>
      </c>
    </row>
    <row r="571" spans="1:27" outlineLevel="2" x14ac:dyDescent="0.35">
      <c r="A571" s="14" t="s">
        <v>339</v>
      </c>
      <c r="B571" s="14" t="s">
        <v>29</v>
      </c>
      <c r="C571" s="14" t="s">
        <v>116</v>
      </c>
      <c r="D571" s="14" t="s">
        <v>117</v>
      </c>
      <c r="E571" s="14" t="s">
        <v>348</v>
      </c>
      <c r="F571" s="14" t="s">
        <v>33</v>
      </c>
      <c r="G571" s="14" t="s">
        <v>118</v>
      </c>
      <c r="H571" s="14" t="s">
        <v>35</v>
      </c>
      <c r="I571" s="14" t="s">
        <v>30</v>
      </c>
      <c r="J571" s="20" t="s">
        <v>349</v>
      </c>
      <c r="K571" s="21">
        <v>3000000000</v>
      </c>
      <c r="L571" s="21">
        <v>3000000000</v>
      </c>
      <c r="M571" s="21">
        <v>0</v>
      </c>
      <c r="N571" s="16">
        <f t="shared" si="68"/>
        <v>3000000000</v>
      </c>
      <c r="O571" s="21">
        <v>0</v>
      </c>
      <c r="P571" s="21">
        <v>59367787.909999996</v>
      </c>
      <c r="Q571" s="21">
        <v>0</v>
      </c>
      <c r="R571" s="21">
        <v>2940632212.0900002</v>
      </c>
      <c r="S571" s="21">
        <v>2940632212.0900002</v>
      </c>
      <c r="T571" s="21">
        <v>0</v>
      </c>
      <c r="U571" s="21">
        <v>0</v>
      </c>
      <c r="V571" s="21">
        <v>0</v>
      </c>
      <c r="W571" s="17">
        <f t="shared" si="69"/>
        <v>0</v>
      </c>
      <c r="X571" s="18">
        <f t="shared" si="64"/>
        <v>0.98021073736333342</v>
      </c>
      <c r="Y571" s="18">
        <f t="shared" si="65"/>
        <v>0.98021073736333342</v>
      </c>
      <c r="Z571" s="18">
        <f t="shared" si="66"/>
        <v>1.9789262636666666E-2</v>
      </c>
      <c r="AA571" s="18">
        <f t="shared" si="67"/>
        <v>1</v>
      </c>
    </row>
    <row r="572" spans="1:27" outlineLevel="2" x14ac:dyDescent="0.35">
      <c r="A572" s="14" t="s">
        <v>339</v>
      </c>
      <c r="B572" s="14" t="s">
        <v>29</v>
      </c>
      <c r="C572" s="14" t="s">
        <v>116</v>
      </c>
      <c r="D572" s="14" t="s">
        <v>158</v>
      </c>
      <c r="E572" s="14" t="s">
        <v>32</v>
      </c>
      <c r="F572" s="14" t="s">
        <v>33</v>
      </c>
      <c r="G572" s="14" t="s">
        <v>159</v>
      </c>
      <c r="H572" s="14" t="s">
        <v>35</v>
      </c>
      <c r="I572" s="14" t="s">
        <v>30</v>
      </c>
      <c r="J572" s="20" t="s">
        <v>160</v>
      </c>
      <c r="K572" s="21">
        <v>298477245</v>
      </c>
      <c r="L572" s="21">
        <v>120793622</v>
      </c>
      <c r="M572" s="21">
        <v>0</v>
      </c>
      <c r="N572" s="16">
        <f t="shared" si="68"/>
        <v>120793622</v>
      </c>
      <c r="O572" s="21">
        <v>0</v>
      </c>
      <c r="P572" s="21">
        <v>0</v>
      </c>
      <c r="Q572" s="21">
        <v>0</v>
      </c>
      <c r="R572" s="21">
        <v>63879690.909999996</v>
      </c>
      <c r="S572" s="21">
        <v>63879690.909999996</v>
      </c>
      <c r="T572" s="21">
        <v>56913931.090000004</v>
      </c>
      <c r="U572" s="21">
        <v>56913931.090000004</v>
      </c>
      <c r="V572" s="21">
        <v>0</v>
      </c>
      <c r="W572" s="17">
        <f t="shared" si="69"/>
        <v>56913931.090000004</v>
      </c>
      <c r="X572" s="18">
        <f t="shared" si="64"/>
        <v>0.52883330967590325</v>
      </c>
      <c r="Y572" s="18">
        <f t="shared" si="65"/>
        <v>0.52883330967590325</v>
      </c>
      <c r="Z572" s="18">
        <f t="shared" si="66"/>
        <v>0</v>
      </c>
      <c r="AA572" s="18">
        <f t="shared" si="67"/>
        <v>0.52883330967590325</v>
      </c>
    </row>
    <row r="573" spans="1:27" outlineLevel="2" x14ac:dyDescent="0.35">
      <c r="A573" s="14" t="s">
        <v>350</v>
      </c>
      <c r="B573" s="14" t="s">
        <v>29</v>
      </c>
      <c r="C573" s="14" t="s">
        <v>116</v>
      </c>
      <c r="D573" s="14" t="s">
        <v>117</v>
      </c>
      <c r="E573" s="14" t="s">
        <v>54</v>
      </c>
      <c r="F573" s="14" t="s">
        <v>33</v>
      </c>
      <c r="G573" s="14" t="s">
        <v>118</v>
      </c>
      <c r="H573" s="14" t="s">
        <v>351</v>
      </c>
      <c r="I573" s="14" t="s">
        <v>30</v>
      </c>
      <c r="J573" s="20" t="s">
        <v>119</v>
      </c>
      <c r="K573" s="21">
        <v>7038063</v>
      </c>
      <c r="L573" s="21">
        <v>6997737</v>
      </c>
      <c r="M573" s="21">
        <v>0</v>
      </c>
      <c r="N573" s="16">
        <f t="shared" si="68"/>
        <v>6997737</v>
      </c>
      <c r="O573" s="21">
        <v>0</v>
      </c>
      <c r="P573" s="21">
        <v>2932431.7</v>
      </c>
      <c r="Q573" s="21">
        <v>0</v>
      </c>
      <c r="R573" s="21">
        <v>4065305.3</v>
      </c>
      <c r="S573" s="21">
        <v>4065305.3</v>
      </c>
      <c r="T573" s="21">
        <v>0</v>
      </c>
      <c r="U573" s="21">
        <v>0</v>
      </c>
      <c r="V573" s="21">
        <v>0</v>
      </c>
      <c r="W573" s="17">
        <f t="shared" si="69"/>
        <v>0</v>
      </c>
      <c r="X573" s="18">
        <f t="shared" si="64"/>
        <v>0.58094571144928708</v>
      </c>
      <c r="Y573" s="18">
        <f t="shared" si="65"/>
        <v>0.58094571144928708</v>
      </c>
      <c r="Z573" s="18">
        <f t="shared" si="66"/>
        <v>0.41905428855071292</v>
      </c>
      <c r="AA573" s="18">
        <f t="shared" si="67"/>
        <v>1</v>
      </c>
    </row>
    <row r="574" spans="1:27" outlineLevel="2" x14ac:dyDescent="0.35">
      <c r="A574" s="14" t="s">
        <v>350</v>
      </c>
      <c r="B574" s="14" t="s">
        <v>29</v>
      </c>
      <c r="C574" s="14" t="s">
        <v>116</v>
      </c>
      <c r="D574" s="14" t="s">
        <v>117</v>
      </c>
      <c r="E574" s="14" t="s">
        <v>120</v>
      </c>
      <c r="F574" s="14" t="s">
        <v>33</v>
      </c>
      <c r="G574" s="14" t="s">
        <v>118</v>
      </c>
      <c r="H574" s="14" t="s">
        <v>351</v>
      </c>
      <c r="I574" s="14" t="s">
        <v>30</v>
      </c>
      <c r="J574" s="20" t="s">
        <v>121</v>
      </c>
      <c r="K574" s="21">
        <v>2988408</v>
      </c>
      <c r="L574" s="21">
        <v>2966914</v>
      </c>
      <c r="M574" s="21">
        <v>0</v>
      </c>
      <c r="N574" s="16">
        <f t="shared" si="68"/>
        <v>2966914</v>
      </c>
      <c r="O574" s="21">
        <v>0</v>
      </c>
      <c r="P574" s="21">
        <v>787108.34</v>
      </c>
      <c r="Q574" s="21">
        <v>0</v>
      </c>
      <c r="R574" s="21">
        <v>2179805.66</v>
      </c>
      <c r="S574" s="21">
        <v>2179805.66</v>
      </c>
      <c r="T574" s="21">
        <v>0</v>
      </c>
      <c r="U574" s="21">
        <v>0</v>
      </c>
      <c r="V574" s="21">
        <v>0</v>
      </c>
      <c r="W574" s="17">
        <f t="shared" si="69"/>
        <v>0</v>
      </c>
      <c r="X574" s="18">
        <f t="shared" si="64"/>
        <v>0.73470469990030052</v>
      </c>
      <c r="Y574" s="18">
        <f t="shared" si="65"/>
        <v>0.73470469990030052</v>
      </c>
      <c r="Z574" s="18">
        <f t="shared" si="66"/>
        <v>0.26529530009969954</v>
      </c>
      <c r="AA574" s="18">
        <f t="shared" si="67"/>
        <v>1</v>
      </c>
    </row>
    <row r="575" spans="1:27" outlineLevel="2" x14ac:dyDescent="0.35">
      <c r="A575" s="14" t="s">
        <v>350</v>
      </c>
      <c r="B575" s="14" t="s">
        <v>29</v>
      </c>
      <c r="C575" s="14" t="s">
        <v>116</v>
      </c>
      <c r="D575" s="14" t="s">
        <v>117</v>
      </c>
      <c r="E575" s="14" t="s">
        <v>122</v>
      </c>
      <c r="F575" s="14" t="s">
        <v>33</v>
      </c>
      <c r="G575" s="14" t="s">
        <v>118</v>
      </c>
      <c r="H575" s="14" t="s">
        <v>351</v>
      </c>
      <c r="I575" s="14" t="s">
        <v>30</v>
      </c>
      <c r="J575" s="20" t="s">
        <v>123</v>
      </c>
      <c r="K575" s="21">
        <v>9822296</v>
      </c>
      <c r="L575" s="21">
        <v>9719520</v>
      </c>
      <c r="M575" s="21">
        <v>0</v>
      </c>
      <c r="N575" s="16">
        <f t="shared" si="68"/>
        <v>9719520</v>
      </c>
      <c r="O575" s="21">
        <v>0</v>
      </c>
      <c r="P575" s="21">
        <v>1063774.1499999999</v>
      </c>
      <c r="Q575" s="21">
        <v>0</v>
      </c>
      <c r="R575" s="21">
        <v>8655745.8499999996</v>
      </c>
      <c r="S575" s="21">
        <v>8655745.8499999996</v>
      </c>
      <c r="T575" s="21">
        <v>0</v>
      </c>
      <c r="U575" s="21">
        <v>0</v>
      </c>
      <c r="V575" s="21">
        <v>0</v>
      </c>
      <c r="W575" s="17">
        <f t="shared" si="69"/>
        <v>0</v>
      </c>
      <c r="X575" s="18">
        <f t="shared" si="64"/>
        <v>0.89055281022108079</v>
      </c>
      <c r="Y575" s="18">
        <f t="shared" si="65"/>
        <v>0.89055281022108079</v>
      </c>
      <c r="Z575" s="18">
        <f t="shared" si="66"/>
        <v>0.10944718977891911</v>
      </c>
      <c r="AA575" s="18">
        <f t="shared" si="67"/>
        <v>0.99999999999999989</v>
      </c>
    </row>
    <row r="576" spans="1:27" outlineLevel="2" x14ac:dyDescent="0.35">
      <c r="A576" s="14" t="s">
        <v>350</v>
      </c>
      <c r="B576" s="14" t="s">
        <v>29</v>
      </c>
      <c r="C576" s="14" t="s">
        <v>116</v>
      </c>
      <c r="D576" s="14" t="s">
        <v>117</v>
      </c>
      <c r="E576" s="14" t="s">
        <v>290</v>
      </c>
      <c r="F576" s="14" t="s">
        <v>33</v>
      </c>
      <c r="G576" s="14" t="s">
        <v>118</v>
      </c>
      <c r="H576" s="14" t="s">
        <v>351</v>
      </c>
      <c r="I576" s="14" t="s">
        <v>30</v>
      </c>
      <c r="J576" s="20" t="s">
        <v>353</v>
      </c>
      <c r="K576" s="21">
        <v>82956640000</v>
      </c>
      <c r="L576" s="21">
        <v>82956640000</v>
      </c>
      <c r="M576" s="21">
        <v>0</v>
      </c>
      <c r="N576" s="16">
        <f t="shared" si="68"/>
        <v>82956640000</v>
      </c>
      <c r="O576" s="21">
        <v>0</v>
      </c>
      <c r="P576" s="21">
        <v>6270553346</v>
      </c>
      <c r="Q576" s="21">
        <v>0</v>
      </c>
      <c r="R576" s="21">
        <v>68976086654</v>
      </c>
      <c r="S576" s="21">
        <v>68976086654</v>
      </c>
      <c r="T576" s="21">
        <v>7710000000</v>
      </c>
      <c r="U576" s="21">
        <v>7710000000</v>
      </c>
      <c r="V576" s="21">
        <v>7710000000</v>
      </c>
      <c r="W576" s="17">
        <f t="shared" si="69"/>
        <v>7710000000</v>
      </c>
      <c r="X576" s="18">
        <f t="shared" si="64"/>
        <v>0.83147155735815725</v>
      </c>
      <c r="Y576" s="18">
        <f t="shared" si="65"/>
        <v>0.83147155735815725</v>
      </c>
      <c r="Z576" s="18">
        <f t="shared" si="66"/>
        <v>7.5588323562767248E-2</v>
      </c>
      <c r="AA576" s="18">
        <f t="shared" si="67"/>
        <v>0.90705988092092449</v>
      </c>
    </row>
    <row r="577" spans="1:27" outlineLevel="2" x14ac:dyDescent="0.35">
      <c r="A577" s="14" t="s">
        <v>350</v>
      </c>
      <c r="B577" s="14" t="s">
        <v>29</v>
      </c>
      <c r="C577" s="14" t="s">
        <v>116</v>
      </c>
      <c r="D577" s="14" t="s">
        <v>117</v>
      </c>
      <c r="E577" s="14" t="s">
        <v>292</v>
      </c>
      <c r="F577" s="14" t="s">
        <v>33</v>
      </c>
      <c r="G577" s="14" t="s">
        <v>118</v>
      </c>
      <c r="H577" s="14" t="s">
        <v>351</v>
      </c>
      <c r="I577" s="14" t="s">
        <v>30</v>
      </c>
      <c r="J577" s="20" t="s">
        <v>354</v>
      </c>
      <c r="K577" s="21">
        <v>100000000</v>
      </c>
      <c r="L577" s="21">
        <v>51567631</v>
      </c>
      <c r="M577" s="21">
        <v>0</v>
      </c>
      <c r="N577" s="16">
        <f t="shared" si="68"/>
        <v>51567631</v>
      </c>
      <c r="O577" s="21">
        <v>0</v>
      </c>
      <c r="P577" s="21">
        <v>143675</v>
      </c>
      <c r="Q577" s="21">
        <v>0</v>
      </c>
      <c r="R577" s="21">
        <v>51423956</v>
      </c>
      <c r="S577" s="21">
        <v>51423956</v>
      </c>
      <c r="T577" s="21">
        <v>0</v>
      </c>
      <c r="U577" s="21">
        <v>0</v>
      </c>
      <c r="V577" s="21">
        <v>0</v>
      </c>
      <c r="W577" s="17">
        <f t="shared" si="69"/>
        <v>0</v>
      </c>
      <c r="X577" s="18">
        <f t="shared" si="64"/>
        <v>0.99721385300790721</v>
      </c>
      <c r="Y577" s="18">
        <f t="shared" si="65"/>
        <v>0.99721385300790721</v>
      </c>
      <c r="Z577" s="18">
        <f t="shared" si="66"/>
        <v>2.7861469920927723E-3</v>
      </c>
      <c r="AA577" s="18">
        <f t="shared" si="67"/>
        <v>1</v>
      </c>
    </row>
    <row r="578" spans="1:27" outlineLevel="2" x14ac:dyDescent="0.35">
      <c r="A578" s="14" t="s">
        <v>350</v>
      </c>
      <c r="B578" s="14" t="s">
        <v>29</v>
      </c>
      <c r="C578" s="14" t="s">
        <v>116</v>
      </c>
      <c r="D578" s="14" t="s">
        <v>117</v>
      </c>
      <c r="E578" s="14" t="s">
        <v>355</v>
      </c>
      <c r="F578" s="14" t="s">
        <v>33</v>
      </c>
      <c r="G578" s="14" t="s">
        <v>118</v>
      </c>
      <c r="H578" s="14" t="s">
        <v>351</v>
      </c>
      <c r="I578" s="14" t="s">
        <v>30</v>
      </c>
      <c r="J578" s="20" t="s">
        <v>356</v>
      </c>
      <c r="K578" s="21">
        <v>46405000000</v>
      </c>
      <c r="L578" s="21">
        <v>50399483033</v>
      </c>
      <c r="M578" s="21">
        <v>0</v>
      </c>
      <c r="N578" s="16">
        <f t="shared" si="68"/>
        <v>50399483033</v>
      </c>
      <c r="O578" s="21">
        <v>0</v>
      </c>
      <c r="P578" s="21">
        <v>2432544125.2399998</v>
      </c>
      <c r="Q578" s="21">
        <v>0</v>
      </c>
      <c r="R578" s="21">
        <v>47848161568.739998</v>
      </c>
      <c r="S578" s="21">
        <v>47848161568.739998</v>
      </c>
      <c r="T578" s="21">
        <v>118777339.02</v>
      </c>
      <c r="U578" s="21">
        <v>118777339.02</v>
      </c>
      <c r="V578" s="21">
        <v>118777339.02</v>
      </c>
      <c r="W578" s="17">
        <f t="shared" si="69"/>
        <v>118777339.02</v>
      </c>
      <c r="X578" s="18">
        <f t="shared" si="64"/>
        <v>0.94937802313191433</v>
      </c>
      <c r="Y578" s="18">
        <f t="shared" si="65"/>
        <v>0.94937802313191433</v>
      </c>
      <c r="Z578" s="18">
        <f t="shared" si="66"/>
        <v>4.8265259460047359E-2</v>
      </c>
      <c r="AA578" s="18">
        <f t="shared" si="67"/>
        <v>0.99764328259196167</v>
      </c>
    </row>
    <row r="579" spans="1:27" outlineLevel="2" x14ac:dyDescent="0.35">
      <c r="A579" s="14" t="s">
        <v>350</v>
      </c>
      <c r="B579" s="14" t="s">
        <v>29</v>
      </c>
      <c r="C579" s="14" t="s">
        <v>116</v>
      </c>
      <c r="D579" s="14" t="s">
        <v>117</v>
      </c>
      <c r="E579" s="14" t="s">
        <v>137</v>
      </c>
      <c r="F579" s="14" t="s">
        <v>33</v>
      </c>
      <c r="G579" s="14" t="s">
        <v>118</v>
      </c>
      <c r="H579" s="14" t="s">
        <v>351</v>
      </c>
      <c r="I579" s="14" t="s">
        <v>30</v>
      </c>
      <c r="J579" s="20" t="s">
        <v>357</v>
      </c>
      <c r="K579" s="21">
        <v>17714586829</v>
      </c>
      <c r="L579" s="21">
        <v>17714586829</v>
      </c>
      <c r="M579" s="21">
        <v>0</v>
      </c>
      <c r="N579" s="16">
        <f t="shared" si="68"/>
        <v>17714586829</v>
      </c>
      <c r="O579" s="21">
        <v>0</v>
      </c>
      <c r="P579" s="21">
        <v>0</v>
      </c>
      <c r="Q579" s="21">
        <v>0</v>
      </c>
      <c r="R579" s="21">
        <v>11924912423</v>
      </c>
      <c r="S579" s="21">
        <v>11924912423</v>
      </c>
      <c r="T579" s="21">
        <v>5789674406</v>
      </c>
      <c r="U579" s="21">
        <v>5789674406</v>
      </c>
      <c r="V579" s="21">
        <v>3789674406</v>
      </c>
      <c r="W579" s="17">
        <f t="shared" si="69"/>
        <v>5789674406</v>
      </c>
      <c r="X579" s="18">
        <f t="shared" si="64"/>
        <v>0.67316909720288232</v>
      </c>
      <c r="Y579" s="18">
        <f t="shared" si="65"/>
        <v>0.67316909720288232</v>
      </c>
      <c r="Z579" s="18">
        <f t="shared" si="66"/>
        <v>0</v>
      </c>
      <c r="AA579" s="18">
        <f t="shared" si="67"/>
        <v>0.67316909720288232</v>
      </c>
    </row>
    <row r="580" spans="1:27" outlineLevel="2" x14ac:dyDescent="0.35">
      <c r="A580" s="14" t="s">
        <v>350</v>
      </c>
      <c r="B580" s="14" t="s">
        <v>29</v>
      </c>
      <c r="C580" s="14" t="s">
        <v>116</v>
      </c>
      <c r="D580" s="14" t="s">
        <v>117</v>
      </c>
      <c r="E580" s="14" t="s">
        <v>358</v>
      </c>
      <c r="F580" s="14" t="s">
        <v>33</v>
      </c>
      <c r="G580" s="14" t="s">
        <v>118</v>
      </c>
      <c r="H580" s="14" t="s">
        <v>351</v>
      </c>
      <c r="I580" s="14" t="s">
        <v>30</v>
      </c>
      <c r="J580" s="20" t="s">
        <v>359</v>
      </c>
      <c r="K580" s="21">
        <v>28698162900</v>
      </c>
      <c r="L580" s="21">
        <v>39480607676.419998</v>
      </c>
      <c r="M580" s="21">
        <v>0</v>
      </c>
      <c r="N580" s="16">
        <f t="shared" si="68"/>
        <v>39480607676.419998</v>
      </c>
      <c r="O580" s="21">
        <v>0</v>
      </c>
      <c r="P580" s="21">
        <v>701116524.80999994</v>
      </c>
      <c r="Q580" s="21">
        <v>0</v>
      </c>
      <c r="R580" s="21">
        <v>38779491151.610001</v>
      </c>
      <c r="S580" s="21">
        <v>38779491151.610001</v>
      </c>
      <c r="T580" s="21">
        <v>0</v>
      </c>
      <c r="U580" s="21">
        <v>0</v>
      </c>
      <c r="V580" s="21">
        <v>0</v>
      </c>
      <c r="W580" s="17">
        <f t="shared" si="69"/>
        <v>0</v>
      </c>
      <c r="X580" s="18">
        <f t="shared" si="64"/>
        <v>0.98224149611484468</v>
      </c>
      <c r="Y580" s="18">
        <f t="shared" si="65"/>
        <v>0.98224149611484468</v>
      </c>
      <c r="Z580" s="18">
        <f t="shared" si="66"/>
        <v>1.7758503885155381E-2</v>
      </c>
      <c r="AA580" s="18">
        <f t="shared" si="67"/>
        <v>1</v>
      </c>
    </row>
    <row r="581" spans="1:27" outlineLevel="2" x14ac:dyDescent="0.35">
      <c r="A581" s="14" t="s">
        <v>350</v>
      </c>
      <c r="B581" s="14" t="s">
        <v>29</v>
      </c>
      <c r="C581" s="14" t="s">
        <v>116</v>
      </c>
      <c r="D581" s="14" t="s">
        <v>117</v>
      </c>
      <c r="E581" s="14" t="s">
        <v>360</v>
      </c>
      <c r="F581" s="14" t="s">
        <v>33</v>
      </c>
      <c r="G581" s="14" t="s">
        <v>118</v>
      </c>
      <c r="H581" s="14" t="s">
        <v>351</v>
      </c>
      <c r="I581" s="14" t="s">
        <v>30</v>
      </c>
      <c r="J581" s="20" t="s">
        <v>361</v>
      </c>
      <c r="K581" s="21">
        <v>12254036500</v>
      </c>
      <c r="L581" s="21">
        <v>12575061439</v>
      </c>
      <c r="M581" s="21">
        <v>0</v>
      </c>
      <c r="N581" s="16">
        <f t="shared" si="68"/>
        <v>12575061439</v>
      </c>
      <c r="O581" s="21">
        <v>0</v>
      </c>
      <c r="P581" s="21">
        <v>0</v>
      </c>
      <c r="Q581" s="21">
        <v>0</v>
      </c>
      <c r="R581" s="21">
        <v>12575061439</v>
      </c>
      <c r="S581" s="21">
        <v>12575061439</v>
      </c>
      <c r="T581" s="21">
        <v>0</v>
      </c>
      <c r="U581" s="21">
        <v>0</v>
      </c>
      <c r="V581" s="21">
        <v>0</v>
      </c>
      <c r="W581" s="17">
        <f t="shared" si="69"/>
        <v>0</v>
      </c>
      <c r="X581" s="18">
        <f t="shared" si="64"/>
        <v>1</v>
      </c>
      <c r="Y581" s="18">
        <f t="shared" si="65"/>
        <v>1</v>
      </c>
      <c r="Z581" s="18">
        <f t="shared" si="66"/>
        <v>0</v>
      </c>
      <c r="AA581" s="18">
        <f t="shared" si="67"/>
        <v>1</v>
      </c>
    </row>
    <row r="582" spans="1:27" outlineLevel="2" x14ac:dyDescent="0.35">
      <c r="A582" s="14" t="s">
        <v>350</v>
      </c>
      <c r="B582" s="14" t="s">
        <v>29</v>
      </c>
      <c r="C582" s="14" t="s">
        <v>116</v>
      </c>
      <c r="D582" s="14" t="s">
        <v>117</v>
      </c>
      <c r="E582" s="14" t="s">
        <v>362</v>
      </c>
      <c r="F582" s="14" t="s">
        <v>33</v>
      </c>
      <c r="G582" s="14" t="s">
        <v>118</v>
      </c>
      <c r="H582" s="14" t="s">
        <v>351</v>
      </c>
      <c r="I582" s="14" t="s">
        <v>30</v>
      </c>
      <c r="J582" s="20" t="s">
        <v>363</v>
      </c>
      <c r="K582" s="21">
        <v>50000000000</v>
      </c>
      <c r="L582" s="21">
        <v>38795311190.580002</v>
      </c>
      <c r="M582" s="21">
        <v>0</v>
      </c>
      <c r="N582" s="16">
        <f t="shared" si="68"/>
        <v>38795311190.580002</v>
      </c>
      <c r="O582" s="21">
        <v>0</v>
      </c>
      <c r="P582" s="21">
        <v>9926735.1099999994</v>
      </c>
      <c r="Q582" s="21">
        <v>0</v>
      </c>
      <c r="R582" s="21">
        <v>38785384455.470001</v>
      </c>
      <c r="S582" s="21">
        <v>38785384455.470001</v>
      </c>
      <c r="T582" s="21">
        <v>0</v>
      </c>
      <c r="U582" s="21">
        <v>0</v>
      </c>
      <c r="V582" s="21">
        <v>0</v>
      </c>
      <c r="W582" s="17">
        <f t="shared" si="69"/>
        <v>0</v>
      </c>
      <c r="X582" s="18">
        <f t="shared" si="64"/>
        <v>0.99974412539027624</v>
      </c>
      <c r="Y582" s="18">
        <f t="shared" si="65"/>
        <v>0.99974412539027624</v>
      </c>
      <c r="Z582" s="18">
        <f t="shared" si="66"/>
        <v>2.5587460972372193E-4</v>
      </c>
      <c r="AA582" s="18">
        <f t="shared" si="67"/>
        <v>1</v>
      </c>
    </row>
    <row r="583" spans="1:27" outlineLevel="2" x14ac:dyDescent="0.35">
      <c r="A583" s="14" t="s">
        <v>350</v>
      </c>
      <c r="B583" s="14" t="s">
        <v>29</v>
      </c>
      <c r="C583" s="14" t="s">
        <v>116</v>
      </c>
      <c r="D583" s="14" t="s">
        <v>117</v>
      </c>
      <c r="E583" s="14" t="s">
        <v>364</v>
      </c>
      <c r="F583" s="14" t="s">
        <v>33</v>
      </c>
      <c r="G583" s="14" t="s">
        <v>118</v>
      </c>
      <c r="H583" s="14" t="s">
        <v>351</v>
      </c>
      <c r="I583" s="14" t="s">
        <v>30</v>
      </c>
      <c r="J583" s="20" t="s">
        <v>365</v>
      </c>
      <c r="K583" s="21">
        <v>272712000</v>
      </c>
      <c r="L583" s="21">
        <v>272712000</v>
      </c>
      <c r="M583" s="21">
        <v>0</v>
      </c>
      <c r="N583" s="16">
        <f t="shared" si="68"/>
        <v>272712000</v>
      </c>
      <c r="O583" s="21">
        <v>0</v>
      </c>
      <c r="P583" s="21">
        <v>90106.880000000005</v>
      </c>
      <c r="Q583" s="21">
        <v>0</v>
      </c>
      <c r="R583" s="21">
        <v>272621893.12</v>
      </c>
      <c r="S583" s="21">
        <v>272621893.12</v>
      </c>
      <c r="T583" s="21">
        <v>0</v>
      </c>
      <c r="U583" s="21">
        <v>0</v>
      </c>
      <c r="V583" s="21">
        <v>0</v>
      </c>
      <c r="W583" s="17">
        <f t="shared" si="69"/>
        <v>0</v>
      </c>
      <c r="X583" s="18">
        <f t="shared" si="64"/>
        <v>0.99966958960368446</v>
      </c>
      <c r="Y583" s="18">
        <f t="shared" si="65"/>
        <v>0.99966958960368446</v>
      </c>
      <c r="Z583" s="18">
        <f t="shared" si="66"/>
        <v>3.30410396315527E-4</v>
      </c>
      <c r="AA583" s="18">
        <f t="shared" si="67"/>
        <v>1</v>
      </c>
    </row>
    <row r="584" spans="1:27" outlineLevel="2" x14ac:dyDescent="0.35">
      <c r="A584" s="14" t="s">
        <v>350</v>
      </c>
      <c r="B584" s="14" t="s">
        <v>29</v>
      </c>
      <c r="C584" s="14" t="s">
        <v>116</v>
      </c>
      <c r="D584" s="14" t="s">
        <v>117</v>
      </c>
      <c r="E584" s="14" t="s">
        <v>366</v>
      </c>
      <c r="F584" s="14" t="s">
        <v>33</v>
      </c>
      <c r="G584" s="14" t="s">
        <v>118</v>
      </c>
      <c r="H584" s="14" t="s">
        <v>351</v>
      </c>
      <c r="I584" s="14" t="s">
        <v>30</v>
      </c>
      <c r="J584" s="20" t="s">
        <v>367</v>
      </c>
      <c r="K584" s="21">
        <v>11000000000</v>
      </c>
      <c r="L584" s="21">
        <v>11000000000</v>
      </c>
      <c r="M584" s="21">
        <v>0</v>
      </c>
      <c r="N584" s="16">
        <f t="shared" si="68"/>
        <v>11000000000</v>
      </c>
      <c r="O584" s="21">
        <v>0</v>
      </c>
      <c r="P584" s="21">
        <v>1987018754.5899999</v>
      </c>
      <c r="Q584" s="21">
        <v>0</v>
      </c>
      <c r="R584" s="21">
        <v>9012981245.4099998</v>
      </c>
      <c r="S584" s="21">
        <v>9012981245.4099998</v>
      </c>
      <c r="T584" s="21">
        <v>0</v>
      </c>
      <c r="U584" s="21">
        <v>0</v>
      </c>
      <c r="V584" s="21">
        <v>0</v>
      </c>
      <c r="W584" s="17">
        <f t="shared" si="69"/>
        <v>0</v>
      </c>
      <c r="X584" s="18">
        <f t="shared" si="64"/>
        <v>0.81936193140090907</v>
      </c>
      <c r="Y584" s="18">
        <f t="shared" si="65"/>
        <v>0.81936193140090907</v>
      </c>
      <c r="Z584" s="18">
        <f t="shared" si="66"/>
        <v>0.1806380685990909</v>
      </c>
      <c r="AA584" s="18">
        <f t="shared" si="67"/>
        <v>1</v>
      </c>
    </row>
    <row r="585" spans="1:27" outlineLevel="2" x14ac:dyDescent="0.35">
      <c r="A585" s="14" t="s">
        <v>350</v>
      </c>
      <c r="B585" s="14" t="s">
        <v>29</v>
      </c>
      <c r="C585" s="14" t="s">
        <v>116</v>
      </c>
      <c r="D585" s="14" t="s">
        <v>117</v>
      </c>
      <c r="E585" s="14" t="s">
        <v>368</v>
      </c>
      <c r="F585" s="14" t="s">
        <v>33</v>
      </c>
      <c r="G585" s="14" t="s">
        <v>118</v>
      </c>
      <c r="H585" s="14" t="s">
        <v>351</v>
      </c>
      <c r="I585" s="14" t="s">
        <v>30</v>
      </c>
      <c r="J585" s="20" t="s">
        <v>369</v>
      </c>
      <c r="K585" s="21">
        <v>698259184</v>
      </c>
      <c r="L585" s="21">
        <v>698259184</v>
      </c>
      <c r="M585" s="21">
        <v>0</v>
      </c>
      <c r="N585" s="16">
        <f t="shared" si="68"/>
        <v>698259184</v>
      </c>
      <c r="O585" s="21">
        <v>0</v>
      </c>
      <c r="P585" s="21">
        <v>58188269</v>
      </c>
      <c r="Q585" s="21">
        <v>0</v>
      </c>
      <c r="R585" s="21">
        <v>640070915</v>
      </c>
      <c r="S585" s="21">
        <v>640070915</v>
      </c>
      <c r="T585" s="21">
        <v>0</v>
      </c>
      <c r="U585" s="21">
        <v>0</v>
      </c>
      <c r="V585" s="21">
        <v>0</v>
      </c>
      <c r="W585" s="17">
        <f t="shared" si="69"/>
        <v>0</v>
      </c>
      <c r="X585" s="18">
        <f t="shared" si="64"/>
        <v>0.91666666141551245</v>
      </c>
      <c r="Y585" s="18">
        <f t="shared" si="65"/>
        <v>0.91666666141551245</v>
      </c>
      <c r="Z585" s="18">
        <f t="shared" si="66"/>
        <v>8.3333338584487562E-2</v>
      </c>
      <c r="AA585" s="18">
        <f t="shared" si="67"/>
        <v>1</v>
      </c>
    </row>
    <row r="586" spans="1:27" outlineLevel="2" x14ac:dyDescent="0.35">
      <c r="A586" s="14" t="s">
        <v>350</v>
      </c>
      <c r="B586" s="14" t="s">
        <v>29</v>
      </c>
      <c r="C586" s="14" t="s">
        <v>116</v>
      </c>
      <c r="D586" s="14" t="s">
        <v>117</v>
      </c>
      <c r="E586" s="14" t="s">
        <v>165</v>
      </c>
      <c r="F586" s="14" t="s">
        <v>33</v>
      </c>
      <c r="G586" s="14" t="s">
        <v>118</v>
      </c>
      <c r="H586" s="14" t="s">
        <v>351</v>
      </c>
      <c r="I586" s="14" t="s">
        <v>30</v>
      </c>
      <c r="J586" s="20" t="s">
        <v>370</v>
      </c>
      <c r="K586" s="21">
        <v>100000000</v>
      </c>
      <c r="L586" s="21">
        <v>100000000</v>
      </c>
      <c r="M586" s="21">
        <v>0</v>
      </c>
      <c r="N586" s="16">
        <f t="shared" ref="N586:N617" si="70">+L586</f>
        <v>100000000</v>
      </c>
      <c r="O586" s="21">
        <v>0</v>
      </c>
      <c r="P586" s="21">
        <v>0</v>
      </c>
      <c r="Q586" s="21">
        <v>0</v>
      </c>
      <c r="R586" s="21">
        <v>100000000</v>
      </c>
      <c r="S586" s="21">
        <v>100000000</v>
      </c>
      <c r="T586" s="21">
        <v>0</v>
      </c>
      <c r="U586" s="21">
        <v>0</v>
      </c>
      <c r="V586" s="21">
        <v>0</v>
      </c>
      <c r="W586" s="17">
        <f t="shared" ref="W586:W617" si="71">+U586</f>
        <v>0</v>
      </c>
      <c r="X586" s="18">
        <f t="shared" si="64"/>
        <v>1</v>
      </c>
      <c r="Y586" s="18">
        <f t="shared" si="65"/>
        <v>1</v>
      </c>
      <c r="Z586" s="18">
        <f t="shared" si="66"/>
        <v>0</v>
      </c>
      <c r="AA586" s="18">
        <f t="shared" si="67"/>
        <v>1</v>
      </c>
    </row>
    <row r="587" spans="1:27" outlineLevel="2" x14ac:dyDescent="0.35">
      <c r="A587" s="14" t="s">
        <v>350</v>
      </c>
      <c r="B587" s="14" t="s">
        <v>29</v>
      </c>
      <c r="C587" s="14" t="s">
        <v>116</v>
      </c>
      <c r="D587" s="14" t="s">
        <v>117</v>
      </c>
      <c r="E587" s="14" t="s">
        <v>371</v>
      </c>
      <c r="F587" s="14" t="s">
        <v>33</v>
      </c>
      <c r="G587" s="14" t="s">
        <v>118</v>
      </c>
      <c r="H587" s="14" t="s">
        <v>351</v>
      </c>
      <c r="I587" s="14" t="s">
        <v>30</v>
      </c>
      <c r="J587" s="20" t="s">
        <v>372</v>
      </c>
      <c r="K587" s="21">
        <v>87806632</v>
      </c>
      <c r="L587" s="21">
        <v>37806632</v>
      </c>
      <c r="M587" s="21">
        <v>0</v>
      </c>
      <c r="N587" s="16">
        <f t="shared" si="70"/>
        <v>37806632</v>
      </c>
      <c r="O587" s="21">
        <v>0</v>
      </c>
      <c r="P587" s="21">
        <v>0</v>
      </c>
      <c r="Q587" s="21">
        <v>0</v>
      </c>
      <c r="R587" s="21">
        <v>25414633.710000001</v>
      </c>
      <c r="S587" s="21">
        <v>25414633.710000001</v>
      </c>
      <c r="T587" s="21">
        <v>12391998.289999999</v>
      </c>
      <c r="U587" s="21">
        <v>12391998.289999999</v>
      </c>
      <c r="V587" s="21">
        <v>12391994</v>
      </c>
      <c r="W587" s="17">
        <f t="shared" si="71"/>
        <v>12391998.289999999</v>
      </c>
      <c r="X587" s="18">
        <f t="shared" ref="X587:X650" si="72">+IF(L587=0,0,R587/L587)</f>
        <v>0.67222686511721019</v>
      </c>
      <c r="Y587" s="18">
        <f t="shared" ref="Y587:Y650" si="73">+IF(N587=0,0,R587/N587)</f>
        <v>0.67222686511721019</v>
      </c>
      <c r="Z587" s="18">
        <f t="shared" ref="Z587:Z650" si="74">+IF(N587=0,0,(O587+P587+Q587)/N587)</f>
        <v>0</v>
      </c>
      <c r="AA587" s="18">
        <f t="shared" ref="AA587:AA650" si="75">+Y587+Z587</f>
        <v>0.67222686511721019</v>
      </c>
    </row>
    <row r="588" spans="1:27" outlineLevel="2" x14ac:dyDescent="0.35">
      <c r="A588" s="14" t="s">
        <v>350</v>
      </c>
      <c r="B588" s="14" t="s">
        <v>29</v>
      </c>
      <c r="C588" s="14" t="s">
        <v>116</v>
      </c>
      <c r="D588" s="14" t="s">
        <v>117</v>
      </c>
      <c r="E588" s="14" t="s">
        <v>171</v>
      </c>
      <c r="F588" s="14" t="s">
        <v>33</v>
      </c>
      <c r="G588" s="14" t="s">
        <v>118</v>
      </c>
      <c r="H588" s="14" t="s">
        <v>351</v>
      </c>
      <c r="I588" s="14" t="s">
        <v>30</v>
      </c>
      <c r="J588" s="20" t="s">
        <v>373</v>
      </c>
      <c r="K588" s="21">
        <v>1617495395</v>
      </c>
      <c r="L588" s="21">
        <v>1617495395</v>
      </c>
      <c r="M588" s="21">
        <v>0</v>
      </c>
      <c r="N588" s="16">
        <f t="shared" si="70"/>
        <v>1617495395</v>
      </c>
      <c r="O588" s="21">
        <v>0</v>
      </c>
      <c r="P588" s="21">
        <v>134791315</v>
      </c>
      <c r="Q588" s="21">
        <v>0</v>
      </c>
      <c r="R588" s="21">
        <v>1482704080</v>
      </c>
      <c r="S588" s="21">
        <v>1482704080</v>
      </c>
      <c r="T588" s="21">
        <v>0</v>
      </c>
      <c r="U588" s="21">
        <v>0</v>
      </c>
      <c r="V588" s="21">
        <v>0</v>
      </c>
      <c r="W588" s="17">
        <f t="shared" si="71"/>
        <v>0</v>
      </c>
      <c r="X588" s="18">
        <f t="shared" si="72"/>
        <v>0.9166666468314737</v>
      </c>
      <c r="Y588" s="18">
        <f t="shared" si="73"/>
        <v>0.9166666468314737</v>
      </c>
      <c r="Z588" s="18">
        <f t="shared" si="74"/>
        <v>8.3333353168526331E-2</v>
      </c>
      <c r="AA588" s="18">
        <f t="shared" si="75"/>
        <v>1</v>
      </c>
    </row>
    <row r="589" spans="1:27" outlineLevel="2" x14ac:dyDescent="0.35">
      <c r="A589" s="14" t="s">
        <v>350</v>
      </c>
      <c r="B589" s="14" t="s">
        <v>29</v>
      </c>
      <c r="C589" s="14" t="s">
        <v>116</v>
      </c>
      <c r="D589" s="14" t="s">
        <v>117</v>
      </c>
      <c r="E589" s="14" t="s">
        <v>141</v>
      </c>
      <c r="F589" s="14" t="s">
        <v>33</v>
      </c>
      <c r="G589" s="14" t="s">
        <v>118</v>
      </c>
      <c r="H589" s="14" t="s">
        <v>351</v>
      </c>
      <c r="I589" s="14" t="s">
        <v>30</v>
      </c>
      <c r="J589" s="20" t="s">
        <v>374</v>
      </c>
      <c r="K589" s="21">
        <v>65978249</v>
      </c>
      <c r="L589" s="21">
        <v>114410618</v>
      </c>
      <c r="M589" s="21">
        <v>0</v>
      </c>
      <c r="N589" s="16">
        <f t="shared" si="70"/>
        <v>114410618</v>
      </c>
      <c r="O589" s="21">
        <v>0</v>
      </c>
      <c r="P589" s="21">
        <v>33711187.240000002</v>
      </c>
      <c r="Q589" s="21">
        <v>0</v>
      </c>
      <c r="R589" s="21">
        <v>80699430.760000005</v>
      </c>
      <c r="S589" s="21">
        <v>80699430.760000005</v>
      </c>
      <c r="T589" s="21">
        <v>0</v>
      </c>
      <c r="U589" s="21">
        <v>0</v>
      </c>
      <c r="V589" s="21">
        <v>0</v>
      </c>
      <c r="W589" s="17">
        <f t="shared" si="71"/>
        <v>0</v>
      </c>
      <c r="X589" s="18">
        <f t="shared" si="72"/>
        <v>0.70534913778719388</v>
      </c>
      <c r="Y589" s="18">
        <f t="shared" si="73"/>
        <v>0.70534913778719388</v>
      </c>
      <c r="Z589" s="18">
        <f t="shared" si="74"/>
        <v>0.29465086221280617</v>
      </c>
      <c r="AA589" s="18">
        <f t="shared" si="75"/>
        <v>1</v>
      </c>
    </row>
    <row r="590" spans="1:27" outlineLevel="2" x14ac:dyDescent="0.35">
      <c r="A590" s="14" t="s">
        <v>350</v>
      </c>
      <c r="B590" s="14" t="s">
        <v>29</v>
      </c>
      <c r="C590" s="14" t="s">
        <v>116</v>
      </c>
      <c r="D590" s="14" t="s">
        <v>375</v>
      </c>
      <c r="E590" s="14" t="s">
        <v>32</v>
      </c>
      <c r="F590" s="14" t="s">
        <v>33</v>
      </c>
      <c r="G590" s="14" t="s">
        <v>159</v>
      </c>
      <c r="H590" s="14" t="s">
        <v>351</v>
      </c>
      <c r="I590" s="14" t="s">
        <v>30</v>
      </c>
      <c r="J590" s="20" t="s">
        <v>376</v>
      </c>
      <c r="K590" s="21">
        <v>5103470151</v>
      </c>
      <c r="L590" s="21">
        <v>5140014857</v>
      </c>
      <c r="M590" s="21">
        <v>0</v>
      </c>
      <c r="N590" s="16">
        <f t="shared" si="70"/>
        <v>5140014857</v>
      </c>
      <c r="O590" s="21">
        <v>0</v>
      </c>
      <c r="P590" s="21">
        <v>570440064</v>
      </c>
      <c r="Q590" s="21">
        <v>0</v>
      </c>
      <c r="R590" s="21">
        <v>4563334560</v>
      </c>
      <c r="S590" s="21">
        <v>4561511180</v>
      </c>
      <c r="T590" s="21">
        <v>6240233</v>
      </c>
      <c r="U590" s="21">
        <v>6240233</v>
      </c>
      <c r="V590" s="21">
        <v>6240233</v>
      </c>
      <c r="W590" s="17">
        <f t="shared" si="71"/>
        <v>6240233</v>
      </c>
      <c r="X590" s="18">
        <f t="shared" si="72"/>
        <v>0.88780571398258901</v>
      </c>
      <c r="Y590" s="18">
        <f t="shared" si="73"/>
        <v>0.88780571398258901</v>
      </c>
      <c r="Z590" s="18">
        <f t="shared" si="74"/>
        <v>0.11098023641374077</v>
      </c>
      <c r="AA590" s="18">
        <f t="shared" si="75"/>
        <v>0.99878595039632978</v>
      </c>
    </row>
    <row r="591" spans="1:27" outlineLevel="2" x14ac:dyDescent="0.35">
      <c r="A591" s="14" t="s">
        <v>350</v>
      </c>
      <c r="B591" s="14" t="s">
        <v>29</v>
      </c>
      <c r="C591" s="14" t="s">
        <v>116</v>
      </c>
      <c r="D591" s="14" t="s">
        <v>158</v>
      </c>
      <c r="E591" s="14" t="s">
        <v>32</v>
      </c>
      <c r="F591" s="14" t="s">
        <v>33</v>
      </c>
      <c r="G591" s="14" t="s">
        <v>159</v>
      </c>
      <c r="H591" s="14" t="s">
        <v>351</v>
      </c>
      <c r="I591" s="14" t="s">
        <v>30</v>
      </c>
      <c r="J591" s="20" t="s">
        <v>160</v>
      </c>
      <c r="K591" s="21">
        <v>4015962</v>
      </c>
      <c r="L591" s="21">
        <v>7215962</v>
      </c>
      <c r="M591" s="21">
        <v>0</v>
      </c>
      <c r="N591" s="16">
        <f t="shared" si="70"/>
        <v>7215962</v>
      </c>
      <c r="O591" s="21">
        <v>0</v>
      </c>
      <c r="P591" s="21">
        <v>0</v>
      </c>
      <c r="Q591" s="21">
        <v>0</v>
      </c>
      <c r="R591" s="21">
        <v>2401381.41</v>
      </c>
      <c r="S591" s="21">
        <v>2401381.41</v>
      </c>
      <c r="T591" s="21">
        <v>4814580.59</v>
      </c>
      <c r="U591" s="21">
        <v>4814580.59</v>
      </c>
      <c r="V591" s="21">
        <v>0</v>
      </c>
      <c r="W591" s="17">
        <f t="shared" si="71"/>
        <v>4814580.59</v>
      </c>
      <c r="X591" s="18">
        <f t="shared" si="72"/>
        <v>0.33278742460118277</v>
      </c>
      <c r="Y591" s="18">
        <f t="shared" si="73"/>
        <v>0.33278742460118277</v>
      </c>
      <c r="Z591" s="18">
        <f t="shared" si="74"/>
        <v>0</v>
      </c>
      <c r="AA591" s="18">
        <f t="shared" si="75"/>
        <v>0.33278742460118277</v>
      </c>
    </row>
    <row r="592" spans="1:27" outlineLevel="2" x14ac:dyDescent="0.35">
      <c r="A592" s="14" t="s">
        <v>379</v>
      </c>
      <c r="B592" s="14" t="s">
        <v>280</v>
      </c>
      <c r="C592" s="14" t="s">
        <v>116</v>
      </c>
      <c r="D592" s="14" t="s">
        <v>117</v>
      </c>
      <c r="E592" s="14" t="s">
        <v>54</v>
      </c>
      <c r="F592" s="14" t="s">
        <v>33</v>
      </c>
      <c r="G592" s="14" t="s">
        <v>118</v>
      </c>
      <c r="H592" s="14" t="s">
        <v>380</v>
      </c>
      <c r="I592" s="14" t="s">
        <v>30</v>
      </c>
      <c r="J592" s="20" t="s">
        <v>119</v>
      </c>
      <c r="K592" s="21">
        <v>832011347</v>
      </c>
      <c r="L592" s="21">
        <v>742011347</v>
      </c>
      <c r="M592" s="21">
        <v>-125000000</v>
      </c>
      <c r="N592" s="16">
        <f t="shared" si="70"/>
        <v>742011347</v>
      </c>
      <c r="O592" s="21">
        <v>0</v>
      </c>
      <c r="P592" s="21">
        <v>104121672.79000001</v>
      </c>
      <c r="Q592" s="21">
        <v>0</v>
      </c>
      <c r="R592" s="21">
        <v>512889674.20999998</v>
      </c>
      <c r="S592" s="21">
        <v>512889674.20999998</v>
      </c>
      <c r="T592" s="21">
        <v>0</v>
      </c>
      <c r="U592" s="21">
        <v>125000000</v>
      </c>
      <c r="V592" s="21">
        <v>0</v>
      </c>
      <c r="W592" s="17">
        <f t="shared" si="71"/>
        <v>125000000</v>
      </c>
      <c r="X592" s="18">
        <f t="shared" si="72"/>
        <v>0.6912154056452724</v>
      </c>
      <c r="Y592" s="18">
        <f t="shared" si="73"/>
        <v>0.6912154056452724</v>
      </c>
      <c r="Z592" s="18">
        <f t="shared" si="74"/>
        <v>0.14032355867733112</v>
      </c>
      <c r="AA592" s="18">
        <f t="shared" si="75"/>
        <v>0.83153896432260355</v>
      </c>
    </row>
    <row r="593" spans="1:27" outlineLevel="2" x14ac:dyDescent="0.35">
      <c r="A593" s="14" t="s">
        <v>379</v>
      </c>
      <c r="B593" s="14" t="s">
        <v>280</v>
      </c>
      <c r="C593" s="14" t="s">
        <v>116</v>
      </c>
      <c r="D593" s="14" t="s">
        <v>117</v>
      </c>
      <c r="E593" s="14" t="s">
        <v>120</v>
      </c>
      <c r="F593" s="14" t="s">
        <v>33</v>
      </c>
      <c r="G593" s="14" t="s">
        <v>118</v>
      </c>
      <c r="H593" s="14" t="s">
        <v>380</v>
      </c>
      <c r="I593" s="14" t="s">
        <v>30</v>
      </c>
      <c r="J593" s="20" t="s">
        <v>121</v>
      </c>
      <c r="K593" s="21">
        <v>1310618307</v>
      </c>
      <c r="L593" s="21">
        <v>1466683766</v>
      </c>
      <c r="M593" s="21">
        <v>0</v>
      </c>
      <c r="N593" s="16">
        <f t="shared" si="70"/>
        <v>1466683766</v>
      </c>
      <c r="O593" s="21">
        <v>0</v>
      </c>
      <c r="P593" s="21">
        <v>159852717.88999999</v>
      </c>
      <c r="Q593" s="21">
        <v>0</v>
      </c>
      <c r="R593" s="21">
        <v>1306831048.1099999</v>
      </c>
      <c r="S593" s="21">
        <v>1306831048.1099999</v>
      </c>
      <c r="T593" s="21">
        <v>0</v>
      </c>
      <c r="U593" s="21">
        <v>0</v>
      </c>
      <c r="V593" s="21">
        <v>0</v>
      </c>
      <c r="W593" s="17">
        <f t="shared" si="71"/>
        <v>0</v>
      </c>
      <c r="X593" s="18">
        <f t="shared" si="72"/>
        <v>0.89101078119521504</v>
      </c>
      <c r="Y593" s="18">
        <f t="shared" si="73"/>
        <v>0.89101078119521504</v>
      </c>
      <c r="Z593" s="18">
        <f t="shared" si="74"/>
        <v>0.10898921880478493</v>
      </c>
      <c r="AA593" s="18">
        <f t="shared" si="75"/>
        <v>1</v>
      </c>
    </row>
    <row r="594" spans="1:27" outlineLevel="2" x14ac:dyDescent="0.35">
      <c r="A594" s="14" t="s">
        <v>379</v>
      </c>
      <c r="B594" s="14" t="s">
        <v>280</v>
      </c>
      <c r="C594" s="14" t="s">
        <v>116</v>
      </c>
      <c r="D594" s="14" t="s">
        <v>117</v>
      </c>
      <c r="E594" s="14" t="s">
        <v>122</v>
      </c>
      <c r="F594" s="14" t="s">
        <v>33</v>
      </c>
      <c r="G594" s="14" t="s">
        <v>118</v>
      </c>
      <c r="H594" s="14" t="s">
        <v>380</v>
      </c>
      <c r="I594" s="14" t="s">
        <v>30</v>
      </c>
      <c r="J594" s="20" t="s">
        <v>123</v>
      </c>
      <c r="K594" s="21">
        <v>6159813469</v>
      </c>
      <c r="L594" s="21">
        <v>8219607913.3199997</v>
      </c>
      <c r="M594" s="21">
        <v>0</v>
      </c>
      <c r="N594" s="16">
        <f t="shared" si="70"/>
        <v>8219607913.3199997</v>
      </c>
      <c r="O594" s="21">
        <v>0</v>
      </c>
      <c r="P594" s="21">
        <v>0</v>
      </c>
      <c r="Q594" s="21">
        <v>0</v>
      </c>
      <c r="R594" s="21">
        <v>6159813469</v>
      </c>
      <c r="S594" s="21">
        <v>6159813469</v>
      </c>
      <c r="T594" s="21">
        <v>2059794444.3199999</v>
      </c>
      <c r="U594" s="21">
        <v>2059794444.3199999</v>
      </c>
      <c r="V594" s="21">
        <v>0</v>
      </c>
      <c r="W594" s="17">
        <f t="shared" si="71"/>
        <v>2059794444.3199999</v>
      </c>
      <c r="X594" s="18">
        <f t="shared" si="72"/>
        <v>0.74940478109885611</v>
      </c>
      <c r="Y594" s="18">
        <f t="shared" si="73"/>
        <v>0.74940478109885611</v>
      </c>
      <c r="Z594" s="18">
        <f t="shared" si="74"/>
        <v>0</v>
      </c>
      <c r="AA594" s="18">
        <f t="shared" si="75"/>
        <v>0.74940478109885611</v>
      </c>
    </row>
    <row r="595" spans="1:27" outlineLevel="2" x14ac:dyDescent="0.35">
      <c r="A595" s="14" t="s">
        <v>379</v>
      </c>
      <c r="B595" s="14" t="s">
        <v>280</v>
      </c>
      <c r="C595" s="14" t="s">
        <v>116</v>
      </c>
      <c r="D595" s="14" t="s">
        <v>117</v>
      </c>
      <c r="E595" s="14" t="s">
        <v>388</v>
      </c>
      <c r="F595" s="14" t="s">
        <v>33</v>
      </c>
      <c r="G595" s="14" t="s">
        <v>118</v>
      </c>
      <c r="H595" s="14" t="s">
        <v>380</v>
      </c>
      <c r="I595" s="14" t="s">
        <v>30</v>
      </c>
      <c r="J595" s="20" t="s">
        <v>389</v>
      </c>
      <c r="K595" s="21">
        <v>262414854</v>
      </c>
      <c r="L595" s="21">
        <v>0</v>
      </c>
      <c r="M595" s="21">
        <v>0</v>
      </c>
      <c r="N595" s="16">
        <f t="shared" si="70"/>
        <v>0</v>
      </c>
      <c r="O595" s="21">
        <v>0</v>
      </c>
      <c r="P595" s="21">
        <v>0</v>
      </c>
      <c r="Q595" s="21">
        <v>0</v>
      </c>
      <c r="R595" s="21">
        <v>0</v>
      </c>
      <c r="S595" s="21">
        <v>0</v>
      </c>
      <c r="T595" s="21">
        <v>0</v>
      </c>
      <c r="U595" s="21">
        <v>0</v>
      </c>
      <c r="V595" s="21">
        <v>0</v>
      </c>
      <c r="W595" s="17">
        <f t="shared" si="71"/>
        <v>0</v>
      </c>
      <c r="X595" s="18">
        <f t="shared" si="72"/>
        <v>0</v>
      </c>
      <c r="Y595" s="18">
        <f t="shared" si="73"/>
        <v>0</v>
      </c>
      <c r="Z595" s="18">
        <f t="shared" si="74"/>
        <v>0</v>
      </c>
      <c r="AA595" s="18">
        <f t="shared" si="75"/>
        <v>0</v>
      </c>
    </row>
    <row r="596" spans="1:27" outlineLevel="2" x14ac:dyDescent="0.35">
      <c r="A596" s="14" t="s">
        <v>379</v>
      </c>
      <c r="B596" s="14" t="s">
        <v>280</v>
      </c>
      <c r="C596" s="14" t="s">
        <v>116</v>
      </c>
      <c r="D596" s="14" t="s">
        <v>158</v>
      </c>
      <c r="E596" s="14" t="s">
        <v>32</v>
      </c>
      <c r="F596" s="14" t="s">
        <v>33</v>
      </c>
      <c r="G596" s="14" t="s">
        <v>159</v>
      </c>
      <c r="H596" s="14" t="s">
        <v>380</v>
      </c>
      <c r="I596" s="14" t="s">
        <v>30</v>
      </c>
      <c r="J596" s="20" t="s">
        <v>160</v>
      </c>
      <c r="K596" s="21">
        <v>8864149984</v>
      </c>
      <c r="L596" s="21">
        <v>1547790281</v>
      </c>
      <c r="M596" s="21">
        <v>-200000000</v>
      </c>
      <c r="N596" s="16">
        <f t="shared" si="70"/>
        <v>1547790281</v>
      </c>
      <c r="O596" s="21">
        <v>0</v>
      </c>
      <c r="P596" s="21">
        <v>0</v>
      </c>
      <c r="Q596" s="21">
        <v>0</v>
      </c>
      <c r="R596" s="21">
        <v>1137639629.3499999</v>
      </c>
      <c r="S596" s="21">
        <v>1137639629.3499999</v>
      </c>
      <c r="T596" s="21">
        <v>210150651.65000001</v>
      </c>
      <c r="U596" s="21">
        <v>410150651.64999998</v>
      </c>
      <c r="V596" s="21">
        <v>0</v>
      </c>
      <c r="W596" s="17">
        <f t="shared" si="71"/>
        <v>410150651.64999998</v>
      </c>
      <c r="X596" s="18">
        <f t="shared" si="72"/>
        <v>0.73500889837284089</v>
      </c>
      <c r="Y596" s="18">
        <f t="shared" si="73"/>
        <v>0.73500889837284089</v>
      </c>
      <c r="Z596" s="18">
        <f t="shared" si="74"/>
        <v>0</v>
      </c>
      <c r="AA596" s="18">
        <f t="shared" si="75"/>
        <v>0.73500889837284089</v>
      </c>
    </row>
    <row r="597" spans="1:27" outlineLevel="2" x14ac:dyDescent="0.35">
      <c r="A597" s="14" t="s">
        <v>379</v>
      </c>
      <c r="B597" s="14" t="s">
        <v>280</v>
      </c>
      <c r="C597" s="14" t="s">
        <v>116</v>
      </c>
      <c r="D597" s="14" t="s">
        <v>161</v>
      </c>
      <c r="E597" s="14" t="s">
        <v>54</v>
      </c>
      <c r="F597" s="14" t="s">
        <v>33</v>
      </c>
      <c r="G597" s="14" t="s">
        <v>159</v>
      </c>
      <c r="H597" s="14" t="s">
        <v>380</v>
      </c>
      <c r="I597" s="14" t="s">
        <v>30</v>
      </c>
      <c r="J597" s="20" t="s">
        <v>390</v>
      </c>
      <c r="K597" s="21">
        <v>202281955</v>
      </c>
      <c r="L597" s="21">
        <v>202281955</v>
      </c>
      <c r="M597" s="21">
        <v>0</v>
      </c>
      <c r="N597" s="16">
        <f t="shared" si="70"/>
        <v>202281955</v>
      </c>
      <c r="O597" s="21">
        <v>0</v>
      </c>
      <c r="P597" s="21">
        <v>41094076.5</v>
      </c>
      <c r="Q597" s="21">
        <v>0</v>
      </c>
      <c r="R597" s="21">
        <v>161187878.5</v>
      </c>
      <c r="S597" s="21">
        <v>161187878.5</v>
      </c>
      <c r="T597" s="21">
        <v>0</v>
      </c>
      <c r="U597" s="21">
        <v>0</v>
      </c>
      <c r="V597" s="21">
        <v>0</v>
      </c>
      <c r="W597" s="17">
        <f t="shared" si="71"/>
        <v>0</v>
      </c>
      <c r="X597" s="18">
        <f t="shared" si="72"/>
        <v>0.79684754134396218</v>
      </c>
      <c r="Y597" s="18">
        <f t="shared" si="73"/>
        <v>0.79684754134396218</v>
      </c>
      <c r="Z597" s="18">
        <f t="shared" si="74"/>
        <v>0.20315245865603782</v>
      </c>
      <c r="AA597" s="18">
        <f t="shared" si="75"/>
        <v>1</v>
      </c>
    </row>
    <row r="598" spans="1:27" outlineLevel="2" x14ac:dyDescent="0.35">
      <c r="A598" s="14" t="s">
        <v>379</v>
      </c>
      <c r="B598" s="14" t="s">
        <v>280</v>
      </c>
      <c r="C598" s="14" t="s">
        <v>116</v>
      </c>
      <c r="D598" s="14" t="s">
        <v>277</v>
      </c>
      <c r="E598" s="14" t="s">
        <v>32</v>
      </c>
      <c r="F598" s="14" t="s">
        <v>33</v>
      </c>
      <c r="G598" s="14" t="s">
        <v>159</v>
      </c>
      <c r="H598" s="14" t="s">
        <v>380</v>
      </c>
      <c r="I598" s="14" t="s">
        <v>30</v>
      </c>
      <c r="J598" s="20" t="s">
        <v>391</v>
      </c>
      <c r="K598" s="21">
        <v>4800000</v>
      </c>
      <c r="L598" s="21">
        <v>4364718.66</v>
      </c>
      <c r="M598" s="21">
        <v>0</v>
      </c>
      <c r="N598" s="16">
        <f t="shared" si="70"/>
        <v>4364718.66</v>
      </c>
      <c r="O598" s="21">
        <v>0</v>
      </c>
      <c r="P598" s="21">
        <v>1761845.84</v>
      </c>
      <c r="Q598" s="21">
        <v>0</v>
      </c>
      <c r="R598" s="21">
        <v>2311615.67</v>
      </c>
      <c r="S598" s="21">
        <v>2311615.67</v>
      </c>
      <c r="T598" s="21">
        <v>291257.15000000002</v>
      </c>
      <c r="U598" s="21">
        <v>291257.15000000002</v>
      </c>
      <c r="V598" s="21">
        <v>0</v>
      </c>
      <c r="W598" s="17">
        <f t="shared" si="71"/>
        <v>291257.15000000002</v>
      </c>
      <c r="X598" s="18">
        <f t="shared" si="72"/>
        <v>0.52961389955887783</v>
      </c>
      <c r="Y598" s="18">
        <f t="shared" si="73"/>
        <v>0.52961389955887783</v>
      </c>
      <c r="Z598" s="18">
        <f t="shared" si="74"/>
        <v>0.4036562209945509</v>
      </c>
      <c r="AA598" s="18">
        <f t="shared" si="75"/>
        <v>0.93327012055342873</v>
      </c>
    </row>
    <row r="599" spans="1:27" outlineLevel="2" x14ac:dyDescent="0.35">
      <c r="A599" s="14" t="s">
        <v>379</v>
      </c>
      <c r="B599" s="14" t="s">
        <v>281</v>
      </c>
      <c r="C599" s="14" t="s">
        <v>116</v>
      </c>
      <c r="D599" s="14" t="s">
        <v>117</v>
      </c>
      <c r="E599" s="14" t="s">
        <v>54</v>
      </c>
      <c r="F599" s="14" t="s">
        <v>33</v>
      </c>
      <c r="G599" s="14" t="s">
        <v>118</v>
      </c>
      <c r="H599" s="14" t="s">
        <v>394</v>
      </c>
      <c r="I599" s="14" t="s">
        <v>30</v>
      </c>
      <c r="J599" s="20" t="s">
        <v>119</v>
      </c>
      <c r="K599" s="21">
        <v>394528727</v>
      </c>
      <c r="L599" s="21">
        <v>394521081.49000001</v>
      </c>
      <c r="M599" s="21">
        <v>-124000000</v>
      </c>
      <c r="N599" s="16">
        <f t="shared" si="70"/>
        <v>394521081.49000001</v>
      </c>
      <c r="O599" s="21">
        <v>0</v>
      </c>
      <c r="P599" s="21">
        <v>43375610.159999996</v>
      </c>
      <c r="Q599" s="21">
        <v>0</v>
      </c>
      <c r="R599" s="21">
        <v>227145471.33000001</v>
      </c>
      <c r="S599" s="21">
        <v>227145471.33000001</v>
      </c>
      <c r="T599" s="21">
        <v>0</v>
      </c>
      <c r="U599" s="21">
        <v>124000000</v>
      </c>
      <c r="V599" s="21">
        <v>0</v>
      </c>
      <c r="W599" s="17">
        <f t="shared" si="71"/>
        <v>124000000</v>
      </c>
      <c r="X599" s="18">
        <f t="shared" si="72"/>
        <v>0.57574989522013031</v>
      </c>
      <c r="Y599" s="18">
        <f t="shared" si="73"/>
        <v>0.57574989522013031</v>
      </c>
      <c r="Z599" s="18">
        <f t="shared" si="74"/>
        <v>0.1099449742867529</v>
      </c>
      <c r="AA599" s="18">
        <f t="shared" si="75"/>
        <v>0.68569486950688319</v>
      </c>
    </row>
    <row r="600" spans="1:27" outlineLevel="2" x14ac:dyDescent="0.35">
      <c r="A600" s="14" t="s">
        <v>379</v>
      </c>
      <c r="B600" s="14" t="s">
        <v>281</v>
      </c>
      <c r="C600" s="14" t="s">
        <v>116</v>
      </c>
      <c r="D600" s="14" t="s">
        <v>117</v>
      </c>
      <c r="E600" s="14" t="s">
        <v>120</v>
      </c>
      <c r="F600" s="14" t="s">
        <v>33</v>
      </c>
      <c r="G600" s="14" t="s">
        <v>118</v>
      </c>
      <c r="H600" s="14" t="s">
        <v>394</v>
      </c>
      <c r="I600" s="14" t="s">
        <v>30</v>
      </c>
      <c r="J600" s="20" t="s">
        <v>121</v>
      </c>
      <c r="K600" s="21">
        <v>628156298</v>
      </c>
      <c r="L600" s="21">
        <v>747087187.77999997</v>
      </c>
      <c r="M600" s="21">
        <v>0</v>
      </c>
      <c r="N600" s="16">
        <f t="shared" si="70"/>
        <v>747087187.77999997</v>
      </c>
      <c r="O600" s="21">
        <v>0</v>
      </c>
      <c r="P600" s="21">
        <v>98844144.920000002</v>
      </c>
      <c r="Q600" s="21">
        <v>0</v>
      </c>
      <c r="R600" s="21">
        <v>648243042.86000001</v>
      </c>
      <c r="S600" s="21">
        <v>648243042.86000001</v>
      </c>
      <c r="T600" s="21">
        <v>0</v>
      </c>
      <c r="U600" s="21">
        <v>0</v>
      </c>
      <c r="V600" s="21">
        <v>0</v>
      </c>
      <c r="W600" s="17">
        <f t="shared" si="71"/>
        <v>0</v>
      </c>
      <c r="X600" s="18">
        <f t="shared" si="72"/>
        <v>0.86769396325250958</v>
      </c>
      <c r="Y600" s="18">
        <f t="shared" si="73"/>
        <v>0.86769396325250958</v>
      </c>
      <c r="Z600" s="18">
        <f t="shared" si="74"/>
        <v>0.13230603674749047</v>
      </c>
      <c r="AA600" s="18">
        <f t="shared" si="75"/>
        <v>1</v>
      </c>
    </row>
    <row r="601" spans="1:27" outlineLevel="2" x14ac:dyDescent="0.35">
      <c r="A601" s="14" t="s">
        <v>379</v>
      </c>
      <c r="B601" s="14" t="s">
        <v>281</v>
      </c>
      <c r="C601" s="14" t="s">
        <v>116</v>
      </c>
      <c r="D601" s="14" t="s">
        <v>117</v>
      </c>
      <c r="E601" s="14" t="s">
        <v>122</v>
      </c>
      <c r="F601" s="14" t="s">
        <v>33</v>
      </c>
      <c r="G601" s="14" t="s">
        <v>118</v>
      </c>
      <c r="H601" s="14" t="s">
        <v>394</v>
      </c>
      <c r="I601" s="14" t="s">
        <v>30</v>
      </c>
      <c r="J601" s="20" t="s">
        <v>123</v>
      </c>
      <c r="K601" s="21">
        <v>2955770451</v>
      </c>
      <c r="L601" s="21">
        <v>3965118257.8699999</v>
      </c>
      <c r="M601" s="21">
        <v>0</v>
      </c>
      <c r="N601" s="16">
        <f t="shared" si="70"/>
        <v>3965118257.8699999</v>
      </c>
      <c r="O601" s="21">
        <v>0</v>
      </c>
      <c r="P601" s="21">
        <v>0</v>
      </c>
      <c r="Q601" s="21">
        <v>0</v>
      </c>
      <c r="R601" s="21">
        <v>2955661974.5799999</v>
      </c>
      <c r="S601" s="21">
        <v>2955661974.5799999</v>
      </c>
      <c r="T601" s="21">
        <v>1009456283.29</v>
      </c>
      <c r="U601" s="21">
        <v>1009456283.29</v>
      </c>
      <c r="V601" s="21">
        <v>0</v>
      </c>
      <c r="W601" s="17">
        <f t="shared" si="71"/>
        <v>1009456283.29</v>
      </c>
      <c r="X601" s="18">
        <f t="shared" si="72"/>
        <v>0.74541584446153086</v>
      </c>
      <c r="Y601" s="18">
        <f t="shared" si="73"/>
        <v>0.74541584446153086</v>
      </c>
      <c r="Z601" s="18">
        <f t="shared" si="74"/>
        <v>0</v>
      </c>
      <c r="AA601" s="18">
        <f t="shared" si="75"/>
        <v>0.74541584446153086</v>
      </c>
    </row>
    <row r="602" spans="1:27" outlineLevel="2" x14ac:dyDescent="0.35">
      <c r="A602" s="14" t="s">
        <v>379</v>
      </c>
      <c r="B602" s="14" t="s">
        <v>281</v>
      </c>
      <c r="C602" s="14" t="s">
        <v>116</v>
      </c>
      <c r="D602" s="14" t="s">
        <v>117</v>
      </c>
      <c r="E602" s="14" t="s">
        <v>388</v>
      </c>
      <c r="F602" s="14" t="s">
        <v>33</v>
      </c>
      <c r="G602" s="14" t="s">
        <v>118</v>
      </c>
      <c r="H602" s="14" t="s">
        <v>394</v>
      </c>
      <c r="I602" s="14" t="s">
        <v>30</v>
      </c>
      <c r="J602" s="20" t="s">
        <v>399</v>
      </c>
      <c r="K602" s="21">
        <v>273990651</v>
      </c>
      <c r="L602" s="21">
        <v>273990651</v>
      </c>
      <c r="M602" s="21">
        <v>0</v>
      </c>
      <c r="N602" s="16">
        <f t="shared" si="70"/>
        <v>273990651</v>
      </c>
      <c r="O602" s="21">
        <v>0</v>
      </c>
      <c r="P602" s="21">
        <v>16959515</v>
      </c>
      <c r="Q602" s="21">
        <v>0</v>
      </c>
      <c r="R602" s="21">
        <v>220473630</v>
      </c>
      <c r="S602" s="21">
        <v>208654595.03</v>
      </c>
      <c r="T602" s="21">
        <v>36557506</v>
      </c>
      <c r="U602" s="21">
        <v>36557506</v>
      </c>
      <c r="V602" s="21">
        <v>36557506</v>
      </c>
      <c r="W602" s="17">
        <f t="shared" si="71"/>
        <v>36557506</v>
      </c>
      <c r="X602" s="18">
        <f t="shared" si="72"/>
        <v>0.80467574056021351</v>
      </c>
      <c r="Y602" s="18">
        <f t="shared" si="73"/>
        <v>0.80467574056021351</v>
      </c>
      <c r="Z602" s="18">
        <f t="shared" si="74"/>
        <v>6.1898152138045032E-2</v>
      </c>
      <c r="AA602" s="18">
        <f t="shared" si="75"/>
        <v>0.86657389269825857</v>
      </c>
    </row>
    <row r="603" spans="1:27" outlineLevel="2" x14ac:dyDescent="0.35">
      <c r="A603" s="14" t="s">
        <v>379</v>
      </c>
      <c r="B603" s="14" t="s">
        <v>281</v>
      </c>
      <c r="C603" s="14" t="s">
        <v>116</v>
      </c>
      <c r="D603" s="14" t="s">
        <v>117</v>
      </c>
      <c r="E603" s="14" t="s">
        <v>400</v>
      </c>
      <c r="F603" s="14" t="s">
        <v>33</v>
      </c>
      <c r="G603" s="14" t="s">
        <v>118</v>
      </c>
      <c r="H603" s="14" t="s">
        <v>394</v>
      </c>
      <c r="I603" s="14" t="s">
        <v>30</v>
      </c>
      <c r="J603" s="20" t="s">
        <v>401</v>
      </c>
      <c r="K603" s="21">
        <v>263181592</v>
      </c>
      <c r="L603" s="21">
        <v>263181592</v>
      </c>
      <c r="M603" s="21">
        <v>0</v>
      </c>
      <c r="N603" s="16">
        <f t="shared" si="70"/>
        <v>263181592</v>
      </c>
      <c r="O603" s="21">
        <v>0</v>
      </c>
      <c r="P603" s="21">
        <v>20300129.690000001</v>
      </c>
      <c r="Q603" s="21">
        <v>0</v>
      </c>
      <c r="R603" s="21">
        <v>198531225</v>
      </c>
      <c r="S603" s="21">
        <v>186894285</v>
      </c>
      <c r="T603" s="21">
        <v>44350237.310000002</v>
      </c>
      <c r="U603" s="21">
        <v>44350237.310000002</v>
      </c>
      <c r="V603" s="21">
        <v>44350237.310000002</v>
      </c>
      <c r="W603" s="17">
        <f t="shared" si="71"/>
        <v>44350237.310000002</v>
      </c>
      <c r="X603" s="18">
        <f t="shared" si="72"/>
        <v>0.75435072601886233</v>
      </c>
      <c r="Y603" s="18">
        <f t="shared" si="73"/>
        <v>0.75435072601886233</v>
      </c>
      <c r="Z603" s="18">
        <f t="shared" si="74"/>
        <v>7.7133546976948145E-2</v>
      </c>
      <c r="AA603" s="18">
        <f t="shared" si="75"/>
        <v>0.83148427299581051</v>
      </c>
    </row>
    <row r="604" spans="1:27" outlineLevel="2" x14ac:dyDescent="0.35">
      <c r="A604" s="14" t="s">
        <v>379</v>
      </c>
      <c r="B604" s="14" t="s">
        <v>281</v>
      </c>
      <c r="C604" s="14" t="s">
        <v>116</v>
      </c>
      <c r="D604" s="14" t="s">
        <v>117</v>
      </c>
      <c r="E604" s="14" t="s">
        <v>129</v>
      </c>
      <c r="F604" s="14" t="s">
        <v>33</v>
      </c>
      <c r="G604" s="14" t="s">
        <v>118</v>
      </c>
      <c r="H604" s="14" t="s">
        <v>394</v>
      </c>
      <c r="I604" s="14" t="s">
        <v>30</v>
      </c>
      <c r="J604" s="20" t="s">
        <v>402</v>
      </c>
      <c r="K604" s="21">
        <v>221482815</v>
      </c>
      <c r="L604" s="21">
        <v>221482815</v>
      </c>
      <c r="M604" s="21">
        <v>0</v>
      </c>
      <c r="N604" s="16">
        <f t="shared" si="70"/>
        <v>221482815</v>
      </c>
      <c r="O604" s="21">
        <v>0</v>
      </c>
      <c r="P604" s="21">
        <v>15497141</v>
      </c>
      <c r="Q604" s="21">
        <v>0</v>
      </c>
      <c r="R604" s="21">
        <v>201462846</v>
      </c>
      <c r="S604" s="21">
        <v>192402639</v>
      </c>
      <c r="T604" s="21">
        <v>4522828</v>
      </c>
      <c r="U604" s="21">
        <v>4522828</v>
      </c>
      <c r="V604" s="21">
        <v>4522828</v>
      </c>
      <c r="W604" s="17">
        <f t="shared" si="71"/>
        <v>4522828</v>
      </c>
      <c r="X604" s="18">
        <f t="shared" si="72"/>
        <v>0.90960937985188606</v>
      </c>
      <c r="Y604" s="18">
        <f t="shared" si="73"/>
        <v>0.90960937985188606</v>
      </c>
      <c r="Z604" s="18">
        <f t="shared" si="74"/>
        <v>6.9969947781275937E-2</v>
      </c>
      <c r="AA604" s="18">
        <f t="shared" si="75"/>
        <v>0.97957932763316202</v>
      </c>
    </row>
    <row r="605" spans="1:27" outlineLevel="2" x14ac:dyDescent="0.35">
      <c r="A605" s="14" t="s">
        <v>379</v>
      </c>
      <c r="B605" s="14" t="s">
        <v>281</v>
      </c>
      <c r="C605" s="14" t="s">
        <v>116</v>
      </c>
      <c r="D605" s="14" t="s">
        <v>117</v>
      </c>
      <c r="E605" s="14" t="s">
        <v>403</v>
      </c>
      <c r="F605" s="14" t="s">
        <v>33</v>
      </c>
      <c r="G605" s="14" t="s">
        <v>118</v>
      </c>
      <c r="H605" s="14" t="s">
        <v>394</v>
      </c>
      <c r="I605" s="14" t="s">
        <v>30</v>
      </c>
      <c r="J605" s="20" t="s">
        <v>404</v>
      </c>
      <c r="K605" s="21">
        <v>229705246</v>
      </c>
      <c r="L605" s="21">
        <v>229705246</v>
      </c>
      <c r="M605" s="21">
        <v>0</v>
      </c>
      <c r="N605" s="16">
        <f t="shared" si="70"/>
        <v>229705246</v>
      </c>
      <c r="O605" s="21">
        <v>0</v>
      </c>
      <c r="P605" s="21">
        <v>14218329</v>
      </c>
      <c r="Q605" s="21">
        <v>0</v>
      </c>
      <c r="R605" s="21">
        <v>184838240</v>
      </c>
      <c r="S605" s="21">
        <v>175852718.68000001</v>
      </c>
      <c r="T605" s="21">
        <v>30648677</v>
      </c>
      <c r="U605" s="21">
        <v>30648677</v>
      </c>
      <c r="V605" s="21">
        <v>30648677</v>
      </c>
      <c r="W605" s="17">
        <f t="shared" si="71"/>
        <v>30648677</v>
      </c>
      <c r="X605" s="18">
        <f t="shared" si="72"/>
        <v>0.80467574519390817</v>
      </c>
      <c r="Y605" s="18">
        <f t="shared" si="73"/>
        <v>0.80467574519390817</v>
      </c>
      <c r="Z605" s="18">
        <f t="shared" si="74"/>
        <v>6.1898146636146047E-2</v>
      </c>
      <c r="AA605" s="18">
        <f t="shared" si="75"/>
        <v>0.86657389183005418</v>
      </c>
    </row>
    <row r="606" spans="1:27" outlineLevel="2" x14ac:dyDescent="0.35">
      <c r="A606" s="14" t="s">
        <v>379</v>
      </c>
      <c r="B606" s="14" t="s">
        <v>281</v>
      </c>
      <c r="C606" s="14" t="s">
        <v>116</v>
      </c>
      <c r="D606" s="14" t="s">
        <v>117</v>
      </c>
      <c r="E606" s="14" t="s">
        <v>131</v>
      </c>
      <c r="F606" s="14" t="s">
        <v>33</v>
      </c>
      <c r="G606" s="14" t="s">
        <v>118</v>
      </c>
      <c r="H606" s="14" t="s">
        <v>394</v>
      </c>
      <c r="I606" s="14" t="s">
        <v>30</v>
      </c>
      <c r="J606" s="20" t="s">
        <v>405</v>
      </c>
      <c r="K606" s="21">
        <v>196776853</v>
      </c>
      <c r="L606" s="21">
        <v>196776853</v>
      </c>
      <c r="M606" s="21">
        <v>0</v>
      </c>
      <c r="N606" s="16">
        <f t="shared" si="70"/>
        <v>196776853</v>
      </c>
      <c r="O606" s="21">
        <v>0</v>
      </c>
      <c r="P606" s="21">
        <v>20962397.100000001</v>
      </c>
      <c r="Q606" s="21">
        <v>0</v>
      </c>
      <c r="R606" s="21">
        <v>152862106.90000001</v>
      </c>
      <c r="S606" s="21">
        <v>145632389.90000001</v>
      </c>
      <c r="T606" s="21">
        <v>22952349</v>
      </c>
      <c r="U606" s="21">
        <v>22952349</v>
      </c>
      <c r="V606" s="21">
        <v>22952349</v>
      </c>
      <c r="W606" s="17">
        <f t="shared" si="71"/>
        <v>22952349</v>
      </c>
      <c r="X606" s="18">
        <f t="shared" si="72"/>
        <v>0.77682971634880249</v>
      </c>
      <c r="Y606" s="18">
        <f t="shared" si="73"/>
        <v>0.77682971634880249</v>
      </c>
      <c r="Z606" s="18">
        <f t="shared" si="74"/>
        <v>0.10652877500790198</v>
      </c>
      <c r="AA606" s="18">
        <f t="shared" si="75"/>
        <v>0.88335849135670452</v>
      </c>
    </row>
    <row r="607" spans="1:27" outlineLevel="2" x14ac:dyDescent="0.35">
      <c r="A607" s="14" t="s">
        <v>379</v>
      </c>
      <c r="B607" s="14" t="s">
        <v>281</v>
      </c>
      <c r="C607" s="14" t="s">
        <v>116</v>
      </c>
      <c r="D607" s="14" t="s">
        <v>117</v>
      </c>
      <c r="E607" s="14" t="s">
        <v>406</v>
      </c>
      <c r="F607" s="14" t="s">
        <v>33</v>
      </c>
      <c r="G607" s="14" t="s">
        <v>118</v>
      </c>
      <c r="H607" s="14" t="s">
        <v>394</v>
      </c>
      <c r="I607" s="14" t="s">
        <v>30</v>
      </c>
      <c r="J607" s="20" t="s">
        <v>407</v>
      </c>
      <c r="K607" s="21">
        <v>296262537</v>
      </c>
      <c r="L607" s="21">
        <v>296262537</v>
      </c>
      <c r="M607" s="21">
        <v>0</v>
      </c>
      <c r="N607" s="16">
        <f t="shared" si="70"/>
        <v>296262537</v>
      </c>
      <c r="O607" s="21">
        <v>0</v>
      </c>
      <c r="P607" s="21">
        <v>18338093</v>
      </c>
      <c r="Q607" s="21">
        <v>0</v>
      </c>
      <c r="R607" s="21">
        <v>238395287</v>
      </c>
      <c r="S607" s="21">
        <v>229179606.22</v>
      </c>
      <c r="T607" s="21">
        <v>39529157</v>
      </c>
      <c r="U607" s="21">
        <v>39529157</v>
      </c>
      <c r="V607" s="21">
        <v>39529157</v>
      </c>
      <c r="W607" s="17">
        <f t="shared" si="71"/>
        <v>39529157</v>
      </c>
      <c r="X607" s="18">
        <f t="shared" si="72"/>
        <v>0.80467577647186628</v>
      </c>
      <c r="Y607" s="18">
        <f t="shared" si="73"/>
        <v>0.80467577647186628</v>
      </c>
      <c r="Z607" s="18">
        <f t="shared" si="74"/>
        <v>6.1898116399374516E-2</v>
      </c>
      <c r="AA607" s="18">
        <f t="shared" si="75"/>
        <v>0.86657389287124076</v>
      </c>
    </row>
    <row r="608" spans="1:27" outlineLevel="2" x14ac:dyDescent="0.35">
      <c r="A608" s="14" t="s">
        <v>379</v>
      </c>
      <c r="B608" s="14" t="s">
        <v>281</v>
      </c>
      <c r="C608" s="14" t="s">
        <v>116</v>
      </c>
      <c r="D608" s="14" t="s">
        <v>117</v>
      </c>
      <c r="E608" s="14" t="s">
        <v>133</v>
      </c>
      <c r="F608" s="14" t="s">
        <v>33</v>
      </c>
      <c r="G608" s="14" t="s">
        <v>118</v>
      </c>
      <c r="H608" s="14" t="s">
        <v>394</v>
      </c>
      <c r="I608" s="14" t="s">
        <v>30</v>
      </c>
      <c r="J608" s="20" t="s">
        <v>408</v>
      </c>
      <c r="K608" s="21">
        <v>246740537</v>
      </c>
      <c r="L608" s="21">
        <v>246740537</v>
      </c>
      <c r="M608" s="21">
        <v>0</v>
      </c>
      <c r="N608" s="16">
        <f t="shared" si="70"/>
        <v>246740537</v>
      </c>
      <c r="O608" s="21">
        <v>0</v>
      </c>
      <c r="P608" s="21">
        <v>15272780</v>
      </c>
      <c r="Q608" s="21">
        <v>0</v>
      </c>
      <c r="R608" s="21">
        <v>198546127</v>
      </c>
      <c r="S608" s="21">
        <v>190546127</v>
      </c>
      <c r="T608" s="21">
        <v>32921630</v>
      </c>
      <c r="U608" s="21">
        <v>32921630</v>
      </c>
      <c r="V608" s="21">
        <v>32921630</v>
      </c>
      <c r="W608" s="17">
        <f t="shared" si="71"/>
        <v>32921630</v>
      </c>
      <c r="X608" s="18">
        <f t="shared" si="72"/>
        <v>0.80467575135414415</v>
      </c>
      <c r="Y608" s="18">
        <f t="shared" si="73"/>
        <v>0.80467575135414415</v>
      </c>
      <c r="Z608" s="18">
        <f t="shared" si="74"/>
        <v>6.189813877238988E-2</v>
      </c>
      <c r="AA608" s="18">
        <f t="shared" si="75"/>
        <v>0.86657389012653407</v>
      </c>
    </row>
    <row r="609" spans="1:27" outlineLevel="2" x14ac:dyDescent="0.35">
      <c r="A609" s="14" t="s">
        <v>379</v>
      </c>
      <c r="B609" s="14" t="s">
        <v>281</v>
      </c>
      <c r="C609" s="14" t="s">
        <v>116</v>
      </c>
      <c r="D609" s="14" t="s">
        <v>117</v>
      </c>
      <c r="E609" s="14" t="s">
        <v>409</v>
      </c>
      <c r="F609" s="14" t="s">
        <v>33</v>
      </c>
      <c r="G609" s="14" t="s">
        <v>118</v>
      </c>
      <c r="H609" s="14" t="s">
        <v>394</v>
      </c>
      <c r="I609" s="14" t="s">
        <v>30</v>
      </c>
      <c r="J609" s="20" t="s">
        <v>410</v>
      </c>
      <c r="K609" s="21">
        <v>365209450</v>
      </c>
      <c r="L609" s="21">
        <v>365209450</v>
      </c>
      <c r="M609" s="21">
        <v>0</v>
      </c>
      <c r="N609" s="16">
        <f t="shared" si="70"/>
        <v>365209450</v>
      </c>
      <c r="O609" s="21">
        <v>0</v>
      </c>
      <c r="P609" s="21">
        <v>35172782</v>
      </c>
      <c r="Q609" s="21">
        <v>0</v>
      </c>
      <c r="R609" s="21">
        <v>330036668</v>
      </c>
      <c r="S609" s="21">
        <v>313036668</v>
      </c>
      <c r="T609" s="21">
        <v>0</v>
      </c>
      <c r="U609" s="21">
        <v>0</v>
      </c>
      <c r="V609" s="21">
        <v>0</v>
      </c>
      <c r="W609" s="17">
        <f t="shared" si="71"/>
        <v>0</v>
      </c>
      <c r="X609" s="18">
        <f t="shared" si="72"/>
        <v>0.90369147895817048</v>
      </c>
      <c r="Y609" s="18">
        <f t="shared" si="73"/>
        <v>0.90369147895817048</v>
      </c>
      <c r="Z609" s="18">
        <f t="shared" si="74"/>
        <v>9.6308521041829562E-2</v>
      </c>
      <c r="AA609" s="18">
        <f t="shared" si="75"/>
        <v>1</v>
      </c>
    </row>
    <row r="610" spans="1:27" outlineLevel="2" x14ac:dyDescent="0.35">
      <c r="A610" s="14" t="s">
        <v>379</v>
      </c>
      <c r="B610" s="14" t="s">
        <v>281</v>
      </c>
      <c r="C610" s="14" t="s">
        <v>116</v>
      </c>
      <c r="D610" s="14" t="s">
        <v>117</v>
      </c>
      <c r="E610" s="14" t="s">
        <v>135</v>
      </c>
      <c r="F610" s="14" t="s">
        <v>33</v>
      </c>
      <c r="G610" s="14" t="s">
        <v>118</v>
      </c>
      <c r="H610" s="14" t="s">
        <v>394</v>
      </c>
      <c r="I610" s="14" t="s">
        <v>30</v>
      </c>
      <c r="J610" s="20" t="s">
        <v>411</v>
      </c>
      <c r="K610" s="21">
        <v>178255583</v>
      </c>
      <c r="L610" s="21">
        <v>178255583</v>
      </c>
      <c r="M610" s="21">
        <v>0</v>
      </c>
      <c r="N610" s="16">
        <f t="shared" si="70"/>
        <v>178255583</v>
      </c>
      <c r="O610" s="21">
        <v>0</v>
      </c>
      <c r="P610" s="21">
        <v>12732550</v>
      </c>
      <c r="Q610" s="21">
        <v>0</v>
      </c>
      <c r="R610" s="21">
        <v>165523033</v>
      </c>
      <c r="S610" s="21">
        <v>152790492</v>
      </c>
      <c r="T610" s="21">
        <v>0</v>
      </c>
      <c r="U610" s="21">
        <v>0</v>
      </c>
      <c r="V610" s="21">
        <v>0</v>
      </c>
      <c r="W610" s="17">
        <f t="shared" si="71"/>
        <v>0</v>
      </c>
      <c r="X610" s="18">
        <f t="shared" si="72"/>
        <v>0.92857138168850506</v>
      </c>
      <c r="Y610" s="18">
        <f t="shared" si="73"/>
        <v>0.92857138168850506</v>
      </c>
      <c r="Z610" s="18">
        <f t="shared" si="74"/>
        <v>7.1428618311494912E-2</v>
      </c>
      <c r="AA610" s="18">
        <f t="shared" si="75"/>
        <v>1</v>
      </c>
    </row>
    <row r="611" spans="1:27" outlineLevel="2" x14ac:dyDescent="0.35">
      <c r="A611" s="14" t="s">
        <v>379</v>
      </c>
      <c r="B611" s="14" t="s">
        <v>281</v>
      </c>
      <c r="C611" s="14" t="s">
        <v>116</v>
      </c>
      <c r="D611" s="14" t="s">
        <v>117</v>
      </c>
      <c r="E611" s="14" t="s">
        <v>412</v>
      </c>
      <c r="F611" s="14" t="s">
        <v>33</v>
      </c>
      <c r="G611" s="14" t="s">
        <v>118</v>
      </c>
      <c r="H611" s="14" t="s">
        <v>394</v>
      </c>
      <c r="I611" s="14" t="s">
        <v>30</v>
      </c>
      <c r="J611" s="20" t="s">
        <v>413</v>
      </c>
      <c r="K611" s="21">
        <v>196264334</v>
      </c>
      <c r="L611" s="21">
        <v>196264334</v>
      </c>
      <c r="M611" s="21">
        <v>0</v>
      </c>
      <c r="N611" s="16">
        <f t="shared" si="70"/>
        <v>196264334</v>
      </c>
      <c r="O611" s="21">
        <v>0</v>
      </c>
      <c r="P611" s="21">
        <v>12831788.869999999</v>
      </c>
      <c r="Q611" s="21">
        <v>0</v>
      </c>
      <c r="R611" s="21">
        <v>160539977.13</v>
      </c>
      <c r="S611" s="21">
        <v>153599608.53999999</v>
      </c>
      <c r="T611" s="21">
        <v>22892568</v>
      </c>
      <c r="U611" s="21">
        <v>22892568</v>
      </c>
      <c r="V611" s="21">
        <v>22892568</v>
      </c>
      <c r="W611" s="17">
        <f t="shared" si="71"/>
        <v>22892568</v>
      </c>
      <c r="X611" s="18">
        <f t="shared" si="72"/>
        <v>0.81797835530321061</v>
      </c>
      <c r="Y611" s="18">
        <f t="shared" si="73"/>
        <v>0.81797835530321061</v>
      </c>
      <c r="Z611" s="18">
        <f t="shared" si="74"/>
        <v>6.5380136107663855E-2</v>
      </c>
      <c r="AA611" s="18">
        <f t="shared" si="75"/>
        <v>0.88335849141087452</v>
      </c>
    </row>
    <row r="612" spans="1:27" outlineLevel="2" x14ac:dyDescent="0.35">
      <c r="A612" s="14" t="s">
        <v>379</v>
      </c>
      <c r="B612" s="14" t="s">
        <v>281</v>
      </c>
      <c r="C612" s="14" t="s">
        <v>116</v>
      </c>
      <c r="D612" s="14" t="s">
        <v>117</v>
      </c>
      <c r="E612" s="14" t="s">
        <v>137</v>
      </c>
      <c r="F612" s="14" t="s">
        <v>33</v>
      </c>
      <c r="G612" s="14" t="s">
        <v>118</v>
      </c>
      <c r="H612" s="14" t="s">
        <v>394</v>
      </c>
      <c r="I612" s="14" t="s">
        <v>30</v>
      </c>
      <c r="J612" s="20" t="s">
        <v>414</v>
      </c>
      <c r="K612" s="21">
        <v>173290162</v>
      </c>
      <c r="L612" s="21">
        <v>173290162</v>
      </c>
      <c r="M612" s="21">
        <v>0</v>
      </c>
      <c r="N612" s="16">
        <f t="shared" si="70"/>
        <v>173290162</v>
      </c>
      <c r="O612" s="21">
        <v>0</v>
      </c>
      <c r="P612" s="21">
        <v>10934098</v>
      </c>
      <c r="Q612" s="21">
        <v>0</v>
      </c>
      <c r="R612" s="21">
        <v>142143238</v>
      </c>
      <c r="S612" s="21">
        <v>135143238</v>
      </c>
      <c r="T612" s="21">
        <v>20212826</v>
      </c>
      <c r="U612" s="21">
        <v>20212826</v>
      </c>
      <c r="V612" s="21">
        <v>20212826</v>
      </c>
      <c r="W612" s="17">
        <f t="shared" si="71"/>
        <v>20212826</v>
      </c>
      <c r="X612" s="18">
        <f t="shared" si="72"/>
        <v>0.8202614410389899</v>
      </c>
      <c r="Y612" s="18">
        <f t="shared" si="73"/>
        <v>0.8202614410389899</v>
      </c>
      <c r="Z612" s="18">
        <f t="shared" si="74"/>
        <v>6.3097049906387648E-2</v>
      </c>
      <c r="AA612" s="18">
        <f t="shared" si="75"/>
        <v>0.88335849094537755</v>
      </c>
    </row>
    <row r="613" spans="1:27" outlineLevel="2" x14ac:dyDescent="0.35">
      <c r="A613" s="14" t="s">
        <v>379</v>
      </c>
      <c r="B613" s="14" t="s">
        <v>281</v>
      </c>
      <c r="C613" s="14" t="s">
        <v>116</v>
      </c>
      <c r="D613" s="14" t="s">
        <v>117</v>
      </c>
      <c r="E613" s="14" t="s">
        <v>415</v>
      </c>
      <c r="F613" s="14" t="s">
        <v>33</v>
      </c>
      <c r="G613" s="14" t="s">
        <v>118</v>
      </c>
      <c r="H613" s="14" t="s">
        <v>394</v>
      </c>
      <c r="I613" s="14" t="s">
        <v>30</v>
      </c>
      <c r="J613" s="20" t="s">
        <v>416</v>
      </c>
      <c r="K613" s="21">
        <v>282850713</v>
      </c>
      <c r="L613" s="21">
        <v>282850713</v>
      </c>
      <c r="M613" s="21">
        <v>0</v>
      </c>
      <c r="N613" s="16">
        <f t="shared" si="70"/>
        <v>282850713</v>
      </c>
      <c r="O613" s="21">
        <v>0</v>
      </c>
      <c r="P613" s="21">
        <v>15446908</v>
      </c>
      <c r="Q613" s="21">
        <v>0</v>
      </c>
      <c r="R613" s="21">
        <v>200809841</v>
      </c>
      <c r="S613" s="21">
        <v>189209841</v>
      </c>
      <c r="T613" s="21">
        <v>66593964</v>
      </c>
      <c r="U613" s="21">
        <v>66593964</v>
      </c>
      <c r="V613" s="21">
        <v>66593964</v>
      </c>
      <c r="W613" s="17">
        <f t="shared" si="71"/>
        <v>66593964</v>
      </c>
      <c r="X613" s="18">
        <f t="shared" si="72"/>
        <v>0.7099499197656256</v>
      </c>
      <c r="Y613" s="18">
        <f t="shared" si="73"/>
        <v>0.7099499197656256</v>
      </c>
      <c r="Z613" s="18">
        <f t="shared" si="74"/>
        <v>5.4611522227274709E-2</v>
      </c>
      <c r="AA613" s="18">
        <f t="shared" si="75"/>
        <v>0.76456144199290033</v>
      </c>
    </row>
    <row r="614" spans="1:27" outlineLevel="2" x14ac:dyDescent="0.35">
      <c r="A614" s="14" t="s">
        <v>379</v>
      </c>
      <c r="B614" s="14" t="s">
        <v>281</v>
      </c>
      <c r="C614" s="14" t="s">
        <v>116</v>
      </c>
      <c r="D614" s="14" t="s">
        <v>117</v>
      </c>
      <c r="E614" s="14" t="s">
        <v>358</v>
      </c>
      <c r="F614" s="14" t="s">
        <v>33</v>
      </c>
      <c r="G614" s="14" t="s">
        <v>118</v>
      </c>
      <c r="H614" s="14" t="s">
        <v>394</v>
      </c>
      <c r="I614" s="14" t="s">
        <v>30</v>
      </c>
      <c r="J614" s="20" t="s">
        <v>417</v>
      </c>
      <c r="K614" s="21">
        <v>177512751</v>
      </c>
      <c r="L614" s="21">
        <v>177512751</v>
      </c>
      <c r="M614" s="21">
        <v>0</v>
      </c>
      <c r="N614" s="16">
        <f t="shared" si="70"/>
        <v>177512751</v>
      </c>
      <c r="O614" s="21">
        <v>0</v>
      </c>
      <c r="P614" s="21">
        <v>12679484</v>
      </c>
      <c r="Q614" s="21">
        <v>0</v>
      </c>
      <c r="R614" s="21">
        <v>164833267</v>
      </c>
      <c r="S614" s="21">
        <v>156471918.47</v>
      </c>
      <c r="T614" s="21">
        <v>0</v>
      </c>
      <c r="U614" s="21">
        <v>0</v>
      </c>
      <c r="V614" s="21">
        <v>0</v>
      </c>
      <c r="W614" s="17">
        <f t="shared" si="71"/>
        <v>0</v>
      </c>
      <c r="X614" s="18">
        <f t="shared" si="72"/>
        <v>0.92857141851178904</v>
      </c>
      <c r="Y614" s="18">
        <f t="shared" si="73"/>
        <v>0.92857141851178904</v>
      </c>
      <c r="Z614" s="18">
        <f t="shared" si="74"/>
        <v>7.1428581488210949E-2</v>
      </c>
      <c r="AA614" s="18">
        <f t="shared" si="75"/>
        <v>1</v>
      </c>
    </row>
    <row r="615" spans="1:27" outlineLevel="2" x14ac:dyDescent="0.35">
      <c r="A615" s="14" t="s">
        <v>379</v>
      </c>
      <c r="B615" s="14" t="s">
        <v>281</v>
      </c>
      <c r="C615" s="14" t="s">
        <v>116</v>
      </c>
      <c r="D615" s="14" t="s">
        <v>117</v>
      </c>
      <c r="E615" s="14" t="s">
        <v>309</v>
      </c>
      <c r="F615" s="14" t="s">
        <v>33</v>
      </c>
      <c r="G615" s="14" t="s">
        <v>118</v>
      </c>
      <c r="H615" s="14" t="s">
        <v>394</v>
      </c>
      <c r="I615" s="14" t="s">
        <v>30</v>
      </c>
      <c r="J615" s="20" t="s">
        <v>418</v>
      </c>
      <c r="K615" s="21">
        <v>181773834</v>
      </c>
      <c r="L615" s="21">
        <v>181773834</v>
      </c>
      <c r="M615" s="21">
        <v>0</v>
      </c>
      <c r="N615" s="16">
        <f t="shared" si="70"/>
        <v>181773834</v>
      </c>
      <c r="O615" s="21">
        <v>0</v>
      </c>
      <c r="P615" s="21">
        <v>12983849</v>
      </c>
      <c r="Q615" s="21">
        <v>0</v>
      </c>
      <c r="R615" s="21">
        <v>168789985</v>
      </c>
      <c r="S615" s="21">
        <v>160089985</v>
      </c>
      <c r="T615" s="21">
        <v>0</v>
      </c>
      <c r="U615" s="21">
        <v>0</v>
      </c>
      <c r="V615" s="21">
        <v>0</v>
      </c>
      <c r="W615" s="17">
        <f t="shared" si="71"/>
        <v>0</v>
      </c>
      <c r="X615" s="18">
        <f t="shared" si="72"/>
        <v>0.92857140813787309</v>
      </c>
      <c r="Y615" s="18">
        <f t="shared" si="73"/>
        <v>0.92857140813787309</v>
      </c>
      <c r="Z615" s="18">
        <f t="shared" si="74"/>
        <v>7.142859186212687E-2</v>
      </c>
      <c r="AA615" s="18">
        <f t="shared" si="75"/>
        <v>1</v>
      </c>
    </row>
    <row r="616" spans="1:27" outlineLevel="2" x14ac:dyDescent="0.35">
      <c r="A616" s="14" t="s">
        <v>379</v>
      </c>
      <c r="B616" s="14" t="s">
        <v>281</v>
      </c>
      <c r="C616" s="14" t="s">
        <v>116</v>
      </c>
      <c r="D616" s="14" t="s">
        <v>117</v>
      </c>
      <c r="E616" s="14" t="s">
        <v>419</v>
      </c>
      <c r="F616" s="14" t="s">
        <v>33</v>
      </c>
      <c r="G616" s="14" t="s">
        <v>118</v>
      </c>
      <c r="H616" s="14" t="s">
        <v>394</v>
      </c>
      <c r="I616" s="14" t="s">
        <v>30</v>
      </c>
      <c r="J616" s="20" t="s">
        <v>420</v>
      </c>
      <c r="K616" s="21">
        <v>72812499</v>
      </c>
      <c r="L616" s="21">
        <v>72812499</v>
      </c>
      <c r="M616" s="21">
        <v>0</v>
      </c>
      <c r="N616" s="16">
        <f t="shared" si="70"/>
        <v>72812499</v>
      </c>
      <c r="O616" s="21">
        <v>0</v>
      </c>
      <c r="P616" s="21">
        <v>24270833</v>
      </c>
      <c r="Q616" s="21">
        <v>0</v>
      </c>
      <c r="R616" s="21">
        <v>48541666</v>
      </c>
      <c r="S616" s="21">
        <v>48541666</v>
      </c>
      <c r="T616" s="21">
        <v>0</v>
      </c>
      <c r="U616" s="21">
        <v>0</v>
      </c>
      <c r="V616" s="21">
        <v>0</v>
      </c>
      <c r="W616" s="17">
        <f t="shared" si="71"/>
        <v>0</v>
      </c>
      <c r="X616" s="18">
        <f t="shared" si="72"/>
        <v>0.66666666666666663</v>
      </c>
      <c r="Y616" s="18">
        <f t="shared" si="73"/>
        <v>0.66666666666666663</v>
      </c>
      <c r="Z616" s="18">
        <f t="shared" si="74"/>
        <v>0.33333333333333331</v>
      </c>
      <c r="AA616" s="18">
        <f t="shared" si="75"/>
        <v>1</v>
      </c>
    </row>
    <row r="617" spans="1:27" outlineLevel="2" x14ac:dyDescent="0.35">
      <c r="A617" s="14" t="s">
        <v>379</v>
      </c>
      <c r="B617" s="14" t="s">
        <v>281</v>
      </c>
      <c r="C617" s="14" t="s">
        <v>116</v>
      </c>
      <c r="D617" s="14" t="s">
        <v>117</v>
      </c>
      <c r="E617" s="14" t="s">
        <v>364</v>
      </c>
      <c r="F617" s="14" t="s">
        <v>33</v>
      </c>
      <c r="G617" s="14" t="s">
        <v>118</v>
      </c>
      <c r="H617" s="14" t="s">
        <v>394</v>
      </c>
      <c r="I617" s="14" t="s">
        <v>30</v>
      </c>
      <c r="J617" s="20" t="s">
        <v>421</v>
      </c>
      <c r="K617" s="21">
        <v>50843499</v>
      </c>
      <c r="L617" s="21">
        <v>50843499</v>
      </c>
      <c r="M617" s="21">
        <v>0</v>
      </c>
      <c r="N617" s="16">
        <f t="shared" si="70"/>
        <v>50843499</v>
      </c>
      <c r="O617" s="21">
        <v>0</v>
      </c>
      <c r="P617" s="21">
        <v>19046123.940000001</v>
      </c>
      <c r="Q617" s="21">
        <v>0</v>
      </c>
      <c r="R617" s="21">
        <v>31797375.059999999</v>
      </c>
      <c r="S617" s="21">
        <v>31797375.059999999</v>
      </c>
      <c r="T617" s="21">
        <v>0</v>
      </c>
      <c r="U617" s="21">
        <v>0</v>
      </c>
      <c r="V617" s="21">
        <v>0</v>
      </c>
      <c r="W617" s="17">
        <f t="shared" si="71"/>
        <v>0</v>
      </c>
      <c r="X617" s="18">
        <f t="shared" si="72"/>
        <v>0.62539706521771832</v>
      </c>
      <c r="Y617" s="18">
        <f t="shared" si="73"/>
        <v>0.62539706521771832</v>
      </c>
      <c r="Z617" s="18">
        <f t="shared" si="74"/>
        <v>0.37460293478228163</v>
      </c>
      <c r="AA617" s="18">
        <f t="shared" si="75"/>
        <v>1</v>
      </c>
    </row>
    <row r="618" spans="1:27" outlineLevel="2" x14ac:dyDescent="0.35">
      <c r="A618" s="14" t="s">
        <v>379</v>
      </c>
      <c r="B618" s="14" t="s">
        <v>281</v>
      </c>
      <c r="C618" s="14" t="s">
        <v>116</v>
      </c>
      <c r="D618" s="14" t="s">
        <v>117</v>
      </c>
      <c r="E618" s="14" t="s">
        <v>366</v>
      </c>
      <c r="F618" s="14" t="s">
        <v>33</v>
      </c>
      <c r="G618" s="14" t="s">
        <v>118</v>
      </c>
      <c r="H618" s="14" t="s">
        <v>394</v>
      </c>
      <c r="I618" s="14" t="s">
        <v>30</v>
      </c>
      <c r="J618" s="20" t="s">
        <v>422</v>
      </c>
      <c r="K618" s="21">
        <v>1116673</v>
      </c>
      <c r="L618" s="21">
        <v>1116673</v>
      </c>
      <c r="M618" s="21">
        <v>0</v>
      </c>
      <c r="N618" s="16">
        <f t="shared" ref="N618:N649" si="76">+L618</f>
        <v>1116673</v>
      </c>
      <c r="O618" s="21">
        <v>0</v>
      </c>
      <c r="P618" s="21">
        <v>418308.98</v>
      </c>
      <c r="Q618" s="21">
        <v>0</v>
      </c>
      <c r="R618" s="21">
        <v>698364.02</v>
      </c>
      <c r="S618" s="21">
        <v>698364.02</v>
      </c>
      <c r="T618" s="21">
        <v>0</v>
      </c>
      <c r="U618" s="21">
        <v>0</v>
      </c>
      <c r="V618" s="21">
        <v>0</v>
      </c>
      <c r="W618" s="17">
        <f t="shared" ref="W618:W649" si="77">+U618</f>
        <v>0</v>
      </c>
      <c r="X618" s="18">
        <f t="shared" si="72"/>
        <v>0.62539706789722682</v>
      </c>
      <c r="Y618" s="18">
        <f t="shared" si="73"/>
        <v>0.62539706789722682</v>
      </c>
      <c r="Z618" s="18">
        <f t="shared" si="74"/>
        <v>0.37460293210277312</v>
      </c>
      <c r="AA618" s="18">
        <f t="shared" si="75"/>
        <v>1</v>
      </c>
    </row>
    <row r="619" spans="1:27" outlineLevel="2" x14ac:dyDescent="0.35">
      <c r="A619" s="14" t="s">
        <v>379</v>
      </c>
      <c r="B619" s="14" t="s">
        <v>281</v>
      </c>
      <c r="C619" s="14" t="s">
        <v>116</v>
      </c>
      <c r="D619" s="14" t="s">
        <v>117</v>
      </c>
      <c r="E619" s="14" t="s">
        <v>368</v>
      </c>
      <c r="F619" s="14" t="s">
        <v>33</v>
      </c>
      <c r="G619" s="14" t="s">
        <v>118</v>
      </c>
      <c r="H619" s="14" t="s">
        <v>394</v>
      </c>
      <c r="I619" s="14" t="s">
        <v>30</v>
      </c>
      <c r="J619" s="20" t="s">
        <v>423</v>
      </c>
      <c r="K619" s="21">
        <v>25421749</v>
      </c>
      <c r="L619" s="21">
        <v>25421749</v>
      </c>
      <c r="M619" s="21">
        <v>0</v>
      </c>
      <c r="N619" s="16">
        <f t="shared" si="76"/>
        <v>25421749</v>
      </c>
      <c r="O619" s="21">
        <v>0</v>
      </c>
      <c r="P619" s="21">
        <v>9523061.7799999993</v>
      </c>
      <c r="Q619" s="21">
        <v>0</v>
      </c>
      <c r="R619" s="21">
        <v>15898687.220000001</v>
      </c>
      <c r="S619" s="21">
        <v>15898687.220000001</v>
      </c>
      <c r="T619" s="21">
        <v>0</v>
      </c>
      <c r="U619" s="21">
        <v>0</v>
      </c>
      <c r="V619" s="21">
        <v>0</v>
      </c>
      <c r="W619" s="17">
        <f t="shared" si="77"/>
        <v>0</v>
      </c>
      <c r="X619" s="18">
        <f t="shared" si="72"/>
        <v>0.62539706532386896</v>
      </c>
      <c r="Y619" s="18">
        <f t="shared" si="73"/>
        <v>0.62539706532386896</v>
      </c>
      <c r="Z619" s="18">
        <f t="shared" si="74"/>
        <v>0.37460293467613104</v>
      </c>
      <c r="AA619" s="18">
        <f t="shared" si="75"/>
        <v>1</v>
      </c>
    </row>
    <row r="620" spans="1:27" outlineLevel="2" x14ac:dyDescent="0.35">
      <c r="A620" s="14" t="s">
        <v>379</v>
      </c>
      <c r="B620" s="14" t="s">
        <v>281</v>
      </c>
      <c r="C620" s="14" t="s">
        <v>116</v>
      </c>
      <c r="D620" s="14" t="s">
        <v>117</v>
      </c>
      <c r="E620" s="14" t="s">
        <v>165</v>
      </c>
      <c r="F620" s="14" t="s">
        <v>33</v>
      </c>
      <c r="G620" s="14" t="s">
        <v>118</v>
      </c>
      <c r="H620" s="14" t="s">
        <v>394</v>
      </c>
      <c r="I620" s="14" t="s">
        <v>30</v>
      </c>
      <c r="J620" s="20" t="s">
        <v>424</v>
      </c>
      <c r="K620" s="21">
        <v>558336</v>
      </c>
      <c r="L620" s="21">
        <v>558336</v>
      </c>
      <c r="M620" s="21">
        <v>0</v>
      </c>
      <c r="N620" s="16">
        <f t="shared" si="76"/>
        <v>558336</v>
      </c>
      <c r="O620" s="21">
        <v>0</v>
      </c>
      <c r="P620" s="21">
        <v>209154.3</v>
      </c>
      <c r="Q620" s="21">
        <v>0</v>
      </c>
      <c r="R620" s="21">
        <v>349181.7</v>
      </c>
      <c r="S620" s="21">
        <v>349181.7</v>
      </c>
      <c r="T620" s="21">
        <v>0</v>
      </c>
      <c r="U620" s="21">
        <v>0</v>
      </c>
      <c r="V620" s="21">
        <v>0</v>
      </c>
      <c r="W620" s="17">
        <f t="shared" si="77"/>
        <v>0</v>
      </c>
      <c r="X620" s="18">
        <f t="shared" si="72"/>
        <v>0.62539707273039891</v>
      </c>
      <c r="Y620" s="18">
        <f t="shared" si="73"/>
        <v>0.62539707273039891</v>
      </c>
      <c r="Z620" s="18">
        <f t="shared" si="74"/>
        <v>0.37460292726960109</v>
      </c>
      <c r="AA620" s="18">
        <f t="shared" si="75"/>
        <v>1</v>
      </c>
    </row>
    <row r="621" spans="1:27" outlineLevel="2" x14ac:dyDescent="0.35">
      <c r="A621" s="14" t="s">
        <v>379</v>
      </c>
      <c r="B621" s="14" t="s">
        <v>281</v>
      </c>
      <c r="C621" s="14" t="s">
        <v>116</v>
      </c>
      <c r="D621" s="14" t="s">
        <v>117</v>
      </c>
      <c r="E621" s="14" t="s">
        <v>141</v>
      </c>
      <c r="F621" s="14" t="s">
        <v>33</v>
      </c>
      <c r="G621" s="14" t="s">
        <v>118</v>
      </c>
      <c r="H621" s="14" t="s">
        <v>394</v>
      </c>
      <c r="I621" s="14" t="s">
        <v>30</v>
      </c>
      <c r="J621" s="20" t="s">
        <v>425</v>
      </c>
      <c r="K621" s="21">
        <v>189381856</v>
      </c>
      <c r="L621" s="21">
        <v>189381856</v>
      </c>
      <c r="M621" s="21">
        <v>0</v>
      </c>
      <c r="N621" s="16">
        <f t="shared" si="76"/>
        <v>189381856</v>
      </c>
      <c r="O621" s="21">
        <v>0</v>
      </c>
      <c r="P621" s="21">
        <v>13527275</v>
      </c>
      <c r="Q621" s="21">
        <v>0</v>
      </c>
      <c r="R621" s="21">
        <v>175854581</v>
      </c>
      <c r="S621" s="21">
        <v>162327303</v>
      </c>
      <c r="T621" s="21">
        <v>0</v>
      </c>
      <c r="U621" s="21">
        <v>0</v>
      </c>
      <c r="V621" s="21">
        <v>0</v>
      </c>
      <c r="W621" s="17">
        <f t="shared" si="77"/>
        <v>0</v>
      </c>
      <c r="X621" s="18">
        <f t="shared" si="72"/>
        <v>0.92857143083443006</v>
      </c>
      <c r="Y621" s="18">
        <f t="shared" si="73"/>
        <v>0.92857143083443006</v>
      </c>
      <c r="Z621" s="18">
        <f t="shared" si="74"/>
        <v>7.1428569165569902E-2</v>
      </c>
      <c r="AA621" s="18">
        <f t="shared" si="75"/>
        <v>1</v>
      </c>
    </row>
    <row r="622" spans="1:27" outlineLevel="2" x14ac:dyDescent="0.35">
      <c r="A622" s="14" t="s">
        <v>379</v>
      </c>
      <c r="B622" s="14" t="s">
        <v>281</v>
      </c>
      <c r="C622" s="14" t="s">
        <v>116</v>
      </c>
      <c r="D622" s="14" t="s">
        <v>117</v>
      </c>
      <c r="E622" s="14" t="s">
        <v>145</v>
      </c>
      <c r="F622" s="14" t="s">
        <v>33</v>
      </c>
      <c r="G622" s="14" t="s">
        <v>118</v>
      </c>
      <c r="H622" s="14" t="s">
        <v>394</v>
      </c>
      <c r="I622" s="14" t="s">
        <v>30</v>
      </c>
      <c r="J622" s="20" t="s">
        <v>426</v>
      </c>
      <c r="K622" s="21">
        <v>136615013</v>
      </c>
      <c r="L622" s="21">
        <v>136615013</v>
      </c>
      <c r="M622" s="21">
        <v>0</v>
      </c>
      <c r="N622" s="16">
        <f t="shared" si="76"/>
        <v>136615013</v>
      </c>
      <c r="O622" s="21">
        <v>0</v>
      </c>
      <c r="P622" s="21">
        <v>9758218</v>
      </c>
      <c r="Q622" s="21">
        <v>0</v>
      </c>
      <c r="R622" s="21">
        <v>126856795</v>
      </c>
      <c r="S622" s="21">
        <v>122247245.29000001</v>
      </c>
      <c r="T622" s="21">
        <v>0</v>
      </c>
      <c r="U622" s="21">
        <v>0</v>
      </c>
      <c r="V622" s="21">
        <v>0</v>
      </c>
      <c r="W622" s="17">
        <f t="shared" si="77"/>
        <v>0</v>
      </c>
      <c r="X622" s="18">
        <f t="shared" si="72"/>
        <v>0.92857140818044648</v>
      </c>
      <c r="Y622" s="18">
        <f t="shared" si="73"/>
        <v>0.92857140818044648</v>
      </c>
      <c r="Z622" s="18">
        <f t="shared" si="74"/>
        <v>7.1428591819553536E-2</v>
      </c>
      <c r="AA622" s="18">
        <f t="shared" si="75"/>
        <v>1</v>
      </c>
    </row>
    <row r="623" spans="1:27" outlineLevel="2" x14ac:dyDescent="0.35">
      <c r="A623" s="14" t="s">
        <v>379</v>
      </c>
      <c r="B623" s="14" t="s">
        <v>281</v>
      </c>
      <c r="C623" s="14" t="s">
        <v>116</v>
      </c>
      <c r="D623" s="14" t="s">
        <v>117</v>
      </c>
      <c r="E623" s="14" t="s">
        <v>149</v>
      </c>
      <c r="F623" s="14" t="s">
        <v>33</v>
      </c>
      <c r="G623" s="14" t="s">
        <v>118</v>
      </c>
      <c r="H623" s="14" t="s">
        <v>394</v>
      </c>
      <c r="I623" s="14" t="s">
        <v>30</v>
      </c>
      <c r="J623" s="20" t="s">
        <v>427</v>
      </c>
      <c r="K623" s="21">
        <v>131761698</v>
      </c>
      <c r="L623" s="21">
        <v>131761698</v>
      </c>
      <c r="M623" s="21">
        <v>0</v>
      </c>
      <c r="N623" s="16">
        <f t="shared" si="76"/>
        <v>131761698</v>
      </c>
      <c r="O623" s="21">
        <v>0</v>
      </c>
      <c r="P623" s="21">
        <v>9411550</v>
      </c>
      <c r="Q623" s="21">
        <v>0</v>
      </c>
      <c r="R623" s="21">
        <v>122350148</v>
      </c>
      <c r="S623" s="21">
        <v>117423371.75</v>
      </c>
      <c r="T623" s="21">
        <v>0</v>
      </c>
      <c r="U623" s="21">
        <v>0</v>
      </c>
      <c r="V623" s="21">
        <v>0</v>
      </c>
      <c r="W623" s="17">
        <f t="shared" si="77"/>
        <v>0</v>
      </c>
      <c r="X623" s="18">
        <f t="shared" si="72"/>
        <v>0.9285714274872201</v>
      </c>
      <c r="Y623" s="18">
        <f t="shared" si="73"/>
        <v>0.9285714274872201</v>
      </c>
      <c r="Z623" s="18">
        <f t="shared" si="74"/>
        <v>7.1428572512779856E-2</v>
      </c>
      <c r="AA623" s="18">
        <f t="shared" si="75"/>
        <v>1</v>
      </c>
    </row>
    <row r="624" spans="1:27" outlineLevel="2" x14ac:dyDescent="0.35">
      <c r="A624" s="14" t="s">
        <v>379</v>
      </c>
      <c r="B624" s="14" t="s">
        <v>281</v>
      </c>
      <c r="C624" s="14" t="s">
        <v>116</v>
      </c>
      <c r="D624" s="14" t="s">
        <v>117</v>
      </c>
      <c r="E624" s="14" t="s">
        <v>428</v>
      </c>
      <c r="F624" s="14" t="s">
        <v>33</v>
      </c>
      <c r="G624" s="14" t="s">
        <v>118</v>
      </c>
      <c r="H624" s="14" t="s">
        <v>394</v>
      </c>
      <c r="I624" s="14" t="s">
        <v>30</v>
      </c>
      <c r="J624" s="20" t="s">
        <v>429</v>
      </c>
      <c r="K624" s="21">
        <v>128602737</v>
      </c>
      <c r="L624" s="21">
        <v>128602737</v>
      </c>
      <c r="M624" s="21">
        <v>0</v>
      </c>
      <c r="N624" s="16">
        <f t="shared" si="76"/>
        <v>128602737</v>
      </c>
      <c r="O624" s="21">
        <v>0</v>
      </c>
      <c r="P624" s="21">
        <v>9185910</v>
      </c>
      <c r="Q624" s="21">
        <v>0</v>
      </c>
      <c r="R624" s="21">
        <v>119416827</v>
      </c>
      <c r="S624" s="21">
        <v>113905996.91</v>
      </c>
      <c r="T624" s="21">
        <v>0</v>
      </c>
      <c r="U624" s="21">
        <v>0</v>
      </c>
      <c r="V624" s="21">
        <v>0</v>
      </c>
      <c r="W624" s="17">
        <f t="shared" si="77"/>
        <v>0</v>
      </c>
      <c r="X624" s="18">
        <f t="shared" si="72"/>
        <v>0.9285714269051677</v>
      </c>
      <c r="Y624" s="18">
        <f t="shared" si="73"/>
        <v>0.9285714269051677</v>
      </c>
      <c r="Z624" s="18">
        <f t="shared" si="74"/>
        <v>7.1428573094832346E-2</v>
      </c>
      <c r="AA624" s="18">
        <f t="shared" si="75"/>
        <v>1</v>
      </c>
    </row>
    <row r="625" spans="1:27" outlineLevel="2" x14ac:dyDescent="0.35">
      <c r="A625" s="14" t="s">
        <v>379</v>
      </c>
      <c r="B625" s="14" t="s">
        <v>281</v>
      </c>
      <c r="C625" s="14" t="s">
        <v>116</v>
      </c>
      <c r="D625" s="14" t="s">
        <v>158</v>
      </c>
      <c r="E625" s="14" t="s">
        <v>32</v>
      </c>
      <c r="F625" s="14" t="s">
        <v>33</v>
      </c>
      <c r="G625" s="14" t="s">
        <v>159</v>
      </c>
      <c r="H625" s="14" t="s">
        <v>394</v>
      </c>
      <c r="I625" s="14" t="s">
        <v>30</v>
      </c>
      <c r="J625" s="20" t="s">
        <v>160</v>
      </c>
      <c r="K625" s="21">
        <v>4592367537</v>
      </c>
      <c r="L625" s="21">
        <v>558144537</v>
      </c>
      <c r="M625" s="21">
        <v>-152000000</v>
      </c>
      <c r="N625" s="16">
        <f t="shared" si="76"/>
        <v>558144537</v>
      </c>
      <c r="O625" s="21">
        <v>0</v>
      </c>
      <c r="P625" s="21">
        <v>0</v>
      </c>
      <c r="Q625" s="21">
        <v>0</v>
      </c>
      <c r="R625" s="21">
        <v>326605585.93000001</v>
      </c>
      <c r="S625" s="21">
        <v>326605585.93000001</v>
      </c>
      <c r="T625" s="21">
        <v>79538951.069999993</v>
      </c>
      <c r="U625" s="21">
        <v>231538951.06999999</v>
      </c>
      <c r="V625" s="21">
        <v>0</v>
      </c>
      <c r="W625" s="17">
        <f t="shared" si="77"/>
        <v>231538951.06999999</v>
      </c>
      <c r="X625" s="18">
        <f t="shared" si="72"/>
        <v>0.58516309715309456</v>
      </c>
      <c r="Y625" s="18">
        <f t="shared" si="73"/>
        <v>0.58516309715309456</v>
      </c>
      <c r="Z625" s="18">
        <f t="shared" si="74"/>
        <v>0</v>
      </c>
      <c r="AA625" s="18">
        <f t="shared" si="75"/>
        <v>0.58516309715309456</v>
      </c>
    </row>
    <row r="626" spans="1:27" outlineLevel="2" x14ac:dyDescent="0.35">
      <c r="A626" s="14" t="s">
        <v>379</v>
      </c>
      <c r="B626" s="14" t="s">
        <v>281</v>
      </c>
      <c r="C626" s="14" t="s">
        <v>116</v>
      </c>
      <c r="D626" s="14" t="s">
        <v>307</v>
      </c>
      <c r="E626" s="14" t="s">
        <v>324</v>
      </c>
      <c r="F626" s="14" t="s">
        <v>33</v>
      </c>
      <c r="G626" s="14" t="s">
        <v>159</v>
      </c>
      <c r="H626" s="14" t="s">
        <v>394</v>
      </c>
      <c r="I626" s="14" t="s">
        <v>30</v>
      </c>
      <c r="J626" s="20" t="s">
        <v>430</v>
      </c>
      <c r="K626" s="21">
        <v>19400316</v>
      </c>
      <c r="L626" s="21">
        <v>19400316</v>
      </c>
      <c r="M626" s="21">
        <v>0</v>
      </c>
      <c r="N626" s="16">
        <f t="shared" si="76"/>
        <v>19400316</v>
      </c>
      <c r="O626" s="21">
        <v>0</v>
      </c>
      <c r="P626" s="21">
        <v>1616693</v>
      </c>
      <c r="Q626" s="21">
        <v>0</v>
      </c>
      <c r="R626" s="21">
        <v>17783623</v>
      </c>
      <c r="S626" s="21">
        <v>17783623</v>
      </c>
      <c r="T626" s="21">
        <v>0</v>
      </c>
      <c r="U626" s="21">
        <v>0</v>
      </c>
      <c r="V626" s="21">
        <v>0</v>
      </c>
      <c r="W626" s="17">
        <f t="shared" si="77"/>
        <v>0</v>
      </c>
      <c r="X626" s="18">
        <f t="shared" si="72"/>
        <v>0.91666666666666663</v>
      </c>
      <c r="Y626" s="18">
        <f t="shared" si="73"/>
        <v>0.91666666666666663</v>
      </c>
      <c r="Z626" s="18">
        <f t="shared" si="74"/>
        <v>8.3333333333333329E-2</v>
      </c>
      <c r="AA626" s="18">
        <f t="shared" si="75"/>
        <v>1</v>
      </c>
    </row>
    <row r="627" spans="1:27" outlineLevel="2" x14ac:dyDescent="0.35">
      <c r="A627" s="14" t="s">
        <v>379</v>
      </c>
      <c r="B627" s="14" t="s">
        <v>281</v>
      </c>
      <c r="C627" s="14" t="s">
        <v>116</v>
      </c>
      <c r="D627" s="14" t="s">
        <v>307</v>
      </c>
      <c r="E627" s="14" t="s">
        <v>431</v>
      </c>
      <c r="F627" s="14" t="s">
        <v>33</v>
      </c>
      <c r="G627" s="14" t="s">
        <v>159</v>
      </c>
      <c r="H627" s="14" t="s">
        <v>394</v>
      </c>
      <c r="I627" s="14" t="s">
        <v>30</v>
      </c>
      <c r="J627" s="20" t="s">
        <v>432</v>
      </c>
      <c r="K627" s="21">
        <v>76265249</v>
      </c>
      <c r="L627" s="21">
        <v>76265249</v>
      </c>
      <c r="M627" s="21">
        <v>0</v>
      </c>
      <c r="N627" s="16">
        <f t="shared" si="76"/>
        <v>76265249</v>
      </c>
      <c r="O627" s="21">
        <v>0</v>
      </c>
      <c r="P627" s="21">
        <v>7783961.2400000002</v>
      </c>
      <c r="Q627" s="21">
        <v>0</v>
      </c>
      <c r="R627" s="21">
        <v>68481287.760000005</v>
      </c>
      <c r="S627" s="21">
        <v>68481287.760000005</v>
      </c>
      <c r="T627" s="21">
        <v>0</v>
      </c>
      <c r="U627" s="21">
        <v>0</v>
      </c>
      <c r="V627" s="21">
        <v>0</v>
      </c>
      <c r="W627" s="17">
        <f t="shared" si="77"/>
        <v>0</v>
      </c>
      <c r="X627" s="18">
        <f t="shared" si="72"/>
        <v>0.89793567395289042</v>
      </c>
      <c r="Y627" s="18">
        <f t="shared" si="73"/>
        <v>0.89793567395289042</v>
      </c>
      <c r="Z627" s="18">
        <f t="shared" si="74"/>
        <v>0.1020643260471096</v>
      </c>
      <c r="AA627" s="18">
        <f t="shared" si="75"/>
        <v>1</v>
      </c>
    </row>
    <row r="628" spans="1:27" outlineLevel="2" x14ac:dyDescent="0.35">
      <c r="A628" s="14" t="s">
        <v>379</v>
      </c>
      <c r="B628" s="14" t="s">
        <v>281</v>
      </c>
      <c r="C628" s="14" t="s">
        <v>116</v>
      </c>
      <c r="D628" s="14" t="s">
        <v>307</v>
      </c>
      <c r="E628" s="14" t="s">
        <v>292</v>
      </c>
      <c r="F628" s="14" t="s">
        <v>33</v>
      </c>
      <c r="G628" s="14" t="s">
        <v>159</v>
      </c>
      <c r="H628" s="14" t="s">
        <v>394</v>
      </c>
      <c r="I628" s="14" t="s">
        <v>30</v>
      </c>
      <c r="J628" s="20" t="s">
        <v>433</v>
      </c>
      <c r="K628" s="21">
        <v>1675010</v>
      </c>
      <c r="L628" s="21">
        <v>1675010</v>
      </c>
      <c r="M628" s="21">
        <v>0</v>
      </c>
      <c r="N628" s="16">
        <f t="shared" si="76"/>
        <v>1675010</v>
      </c>
      <c r="O628" s="21">
        <v>0</v>
      </c>
      <c r="P628" s="21">
        <v>170958.77</v>
      </c>
      <c r="Q628" s="21">
        <v>0</v>
      </c>
      <c r="R628" s="21">
        <v>1504051.23</v>
      </c>
      <c r="S628" s="21">
        <v>1504051.23</v>
      </c>
      <c r="T628" s="21">
        <v>0</v>
      </c>
      <c r="U628" s="21">
        <v>0</v>
      </c>
      <c r="V628" s="21">
        <v>0</v>
      </c>
      <c r="W628" s="17">
        <f t="shared" si="77"/>
        <v>0</v>
      </c>
      <c r="X628" s="18">
        <f t="shared" si="72"/>
        <v>0.89793567202583868</v>
      </c>
      <c r="Y628" s="18">
        <f t="shared" si="73"/>
        <v>0.89793567202583868</v>
      </c>
      <c r="Z628" s="18">
        <f t="shared" si="74"/>
        <v>0.10206432797416135</v>
      </c>
      <c r="AA628" s="18">
        <f t="shared" si="75"/>
        <v>1</v>
      </c>
    </row>
    <row r="629" spans="1:27" outlineLevel="2" x14ac:dyDescent="0.35">
      <c r="A629" s="14" t="s">
        <v>379</v>
      </c>
      <c r="B629" s="14" t="s">
        <v>281</v>
      </c>
      <c r="C629" s="14" t="s">
        <v>116</v>
      </c>
      <c r="D629" s="14" t="s">
        <v>161</v>
      </c>
      <c r="E629" s="14" t="s">
        <v>54</v>
      </c>
      <c r="F629" s="14" t="s">
        <v>33</v>
      </c>
      <c r="G629" s="14" t="s">
        <v>159</v>
      </c>
      <c r="H629" s="14" t="s">
        <v>394</v>
      </c>
      <c r="I629" s="14" t="s">
        <v>30</v>
      </c>
      <c r="J629" s="20" t="s">
        <v>434</v>
      </c>
      <c r="K629" s="21">
        <v>283912812</v>
      </c>
      <c r="L629" s="21">
        <v>283912812</v>
      </c>
      <c r="M629" s="21">
        <v>0</v>
      </c>
      <c r="N629" s="16">
        <f t="shared" si="76"/>
        <v>283912812</v>
      </c>
      <c r="O629" s="21">
        <v>0</v>
      </c>
      <c r="P629" s="21">
        <v>58198869.810000002</v>
      </c>
      <c r="Q629" s="21">
        <v>0</v>
      </c>
      <c r="R629" s="21">
        <v>225713942.19</v>
      </c>
      <c r="S629" s="21">
        <v>225713942.19</v>
      </c>
      <c r="T629" s="21">
        <v>0</v>
      </c>
      <c r="U629" s="21">
        <v>0</v>
      </c>
      <c r="V629" s="21">
        <v>0</v>
      </c>
      <c r="W629" s="17">
        <f t="shared" si="77"/>
        <v>0</v>
      </c>
      <c r="X629" s="18">
        <f t="shared" si="72"/>
        <v>0.79501147059893862</v>
      </c>
      <c r="Y629" s="18">
        <f t="shared" si="73"/>
        <v>0.79501147059893862</v>
      </c>
      <c r="Z629" s="18">
        <f t="shared" si="74"/>
        <v>0.20498852940106135</v>
      </c>
      <c r="AA629" s="18">
        <f t="shared" si="75"/>
        <v>1</v>
      </c>
    </row>
    <row r="630" spans="1:27" outlineLevel="2" x14ac:dyDescent="0.35">
      <c r="A630" s="14" t="s">
        <v>379</v>
      </c>
      <c r="B630" s="14" t="s">
        <v>281</v>
      </c>
      <c r="C630" s="14" t="s">
        <v>116</v>
      </c>
      <c r="D630" s="14" t="s">
        <v>277</v>
      </c>
      <c r="E630" s="14" t="s">
        <v>32</v>
      </c>
      <c r="F630" s="14" t="s">
        <v>33</v>
      </c>
      <c r="G630" s="14" t="s">
        <v>159</v>
      </c>
      <c r="H630" s="14" t="s">
        <v>394</v>
      </c>
      <c r="I630" s="14" t="s">
        <v>30</v>
      </c>
      <c r="J630" s="20" t="s">
        <v>391</v>
      </c>
      <c r="K630" s="21">
        <v>800000</v>
      </c>
      <c r="L630" s="21">
        <v>3219658.34</v>
      </c>
      <c r="M630" s="21">
        <v>0</v>
      </c>
      <c r="N630" s="16">
        <f t="shared" si="76"/>
        <v>3219658.34</v>
      </c>
      <c r="O630" s="21">
        <v>0</v>
      </c>
      <c r="P630" s="21">
        <v>2378556.61</v>
      </c>
      <c r="Q630" s="21">
        <v>0</v>
      </c>
      <c r="R630" s="21">
        <v>821443.39</v>
      </c>
      <c r="S630" s="21">
        <v>821443.39</v>
      </c>
      <c r="T630" s="21">
        <v>19658.34</v>
      </c>
      <c r="U630" s="21">
        <v>19658.34</v>
      </c>
      <c r="V630" s="21">
        <v>0</v>
      </c>
      <c r="W630" s="17">
        <f t="shared" si="77"/>
        <v>19658.34</v>
      </c>
      <c r="X630" s="18">
        <f t="shared" si="72"/>
        <v>0.25513371397040846</v>
      </c>
      <c r="Y630" s="18">
        <f t="shared" si="73"/>
        <v>0.25513371397040846</v>
      </c>
      <c r="Z630" s="18">
        <f t="shared" si="74"/>
        <v>0.73876056364415366</v>
      </c>
      <c r="AA630" s="18">
        <f t="shared" si="75"/>
        <v>0.99389427761456206</v>
      </c>
    </row>
    <row r="631" spans="1:27" outlineLevel="2" x14ac:dyDescent="0.35">
      <c r="A631" s="14" t="s">
        <v>379</v>
      </c>
      <c r="B631" s="14" t="s">
        <v>313</v>
      </c>
      <c r="C631" s="14" t="s">
        <v>116</v>
      </c>
      <c r="D631" s="14" t="s">
        <v>117</v>
      </c>
      <c r="E631" s="14" t="s">
        <v>54</v>
      </c>
      <c r="F631" s="14" t="s">
        <v>33</v>
      </c>
      <c r="G631" s="14" t="s">
        <v>118</v>
      </c>
      <c r="H631" s="14" t="s">
        <v>435</v>
      </c>
      <c r="I631" s="14" t="s">
        <v>30</v>
      </c>
      <c r="J631" s="20" t="s">
        <v>119</v>
      </c>
      <c r="K631" s="21">
        <v>203087913</v>
      </c>
      <c r="L631" s="21">
        <v>203087913</v>
      </c>
      <c r="M631" s="21">
        <v>-55000000</v>
      </c>
      <c r="N631" s="16">
        <f t="shared" si="76"/>
        <v>203087913</v>
      </c>
      <c r="O631" s="21">
        <v>0</v>
      </c>
      <c r="P631" s="21">
        <v>26830498.539999999</v>
      </c>
      <c r="Q631" s="21">
        <v>0</v>
      </c>
      <c r="R631" s="21">
        <v>121257414.45999999</v>
      </c>
      <c r="S631" s="21">
        <v>121257414.45999999</v>
      </c>
      <c r="T631" s="21">
        <v>0</v>
      </c>
      <c r="U631" s="21">
        <v>55000000</v>
      </c>
      <c r="V631" s="21">
        <v>0</v>
      </c>
      <c r="W631" s="17">
        <f t="shared" si="77"/>
        <v>55000000</v>
      </c>
      <c r="X631" s="18">
        <f t="shared" si="72"/>
        <v>0.59706859294969461</v>
      </c>
      <c r="Y631" s="18">
        <f t="shared" si="73"/>
        <v>0.59706859294969461</v>
      </c>
      <c r="Z631" s="18">
        <f t="shared" si="74"/>
        <v>0.13211272962364826</v>
      </c>
      <c r="AA631" s="18">
        <f t="shared" si="75"/>
        <v>0.72918132257334289</v>
      </c>
    </row>
    <row r="632" spans="1:27" outlineLevel="2" x14ac:dyDescent="0.35">
      <c r="A632" s="14" t="s">
        <v>379</v>
      </c>
      <c r="B632" s="14" t="s">
        <v>313</v>
      </c>
      <c r="C632" s="14" t="s">
        <v>116</v>
      </c>
      <c r="D632" s="14" t="s">
        <v>117</v>
      </c>
      <c r="E632" s="14" t="s">
        <v>120</v>
      </c>
      <c r="F632" s="14" t="s">
        <v>33</v>
      </c>
      <c r="G632" s="14" t="s">
        <v>118</v>
      </c>
      <c r="H632" s="14" t="s">
        <v>435</v>
      </c>
      <c r="I632" s="14" t="s">
        <v>30</v>
      </c>
      <c r="J632" s="20" t="s">
        <v>121</v>
      </c>
      <c r="K632" s="21">
        <v>381923260</v>
      </c>
      <c r="L632" s="21">
        <v>461923260</v>
      </c>
      <c r="M632" s="21">
        <v>0</v>
      </c>
      <c r="N632" s="16">
        <f t="shared" si="76"/>
        <v>461923260</v>
      </c>
      <c r="O632" s="21">
        <v>0</v>
      </c>
      <c r="P632" s="21">
        <v>67022588.920000002</v>
      </c>
      <c r="Q632" s="21">
        <v>0</v>
      </c>
      <c r="R632" s="21">
        <v>394900671.07999998</v>
      </c>
      <c r="S632" s="21">
        <v>394900671.07999998</v>
      </c>
      <c r="T632" s="21">
        <v>0</v>
      </c>
      <c r="U632" s="21">
        <v>0</v>
      </c>
      <c r="V632" s="21">
        <v>0</v>
      </c>
      <c r="W632" s="17">
        <f t="shared" si="77"/>
        <v>0</v>
      </c>
      <c r="X632" s="18">
        <f t="shared" si="72"/>
        <v>0.85490536042718435</v>
      </c>
      <c r="Y632" s="18">
        <f t="shared" si="73"/>
        <v>0.85490536042718435</v>
      </c>
      <c r="Z632" s="18">
        <f t="shared" si="74"/>
        <v>0.14509463957281563</v>
      </c>
      <c r="AA632" s="18">
        <f t="shared" si="75"/>
        <v>1</v>
      </c>
    </row>
    <row r="633" spans="1:27" outlineLevel="2" x14ac:dyDescent="0.35">
      <c r="A633" s="14" t="s">
        <v>379</v>
      </c>
      <c r="B633" s="14" t="s">
        <v>313</v>
      </c>
      <c r="C633" s="14" t="s">
        <v>116</v>
      </c>
      <c r="D633" s="14" t="s">
        <v>117</v>
      </c>
      <c r="E633" s="14" t="s">
        <v>122</v>
      </c>
      <c r="F633" s="14" t="s">
        <v>33</v>
      </c>
      <c r="G633" s="14" t="s">
        <v>118</v>
      </c>
      <c r="H633" s="14" t="s">
        <v>435</v>
      </c>
      <c r="I633" s="14" t="s">
        <v>30</v>
      </c>
      <c r="J633" s="20" t="s">
        <v>123</v>
      </c>
      <c r="K633" s="21">
        <v>1831341251</v>
      </c>
      <c r="L633" s="21">
        <v>2048461102.71</v>
      </c>
      <c r="M633" s="21">
        <v>0</v>
      </c>
      <c r="N633" s="16">
        <f t="shared" si="76"/>
        <v>2048461102.71</v>
      </c>
      <c r="O633" s="21">
        <v>0</v>
      </c>
      <c r="P633" s="21">
        <v>0</v>
      </c>
      <c r="Q633" s="21">
        <v>0</v>
      </c>
      <c r="R633" s="21">
        <v>1831341251</v>
      </c>
      <c r="S633" s="21">
        <v>1831341251</v>
      </c>
      <c r="T633" s="21">
        <v>217119851.71000001</v>
      </c>
      <c r="U633" s="21">
        <v>217119851.71000001</v>
      </c>
      <c r="V633" s="21">
        <v>0</v>
      </c>
      <c r="W633" s="17">
        <f t="shared" si="77"/>
        <v>217119851.71000001</v>
      </c>
      <c r="X633" s="18">
        <f t="shared" si="72"/>
        <v>0.8940083112035847</v>
      </c>
      <c r="Y633" s="18">
        <f t="shared" si="73"/>
        <v>0.8940083112035847</v>
      </c>
      <c r="Z633" s="18">
        <f t="shared" si="74"/>
        <v>0</v>
      </c>
      <c r="AA633" s="18">
        <f t="shared" si="75"/>
        <v>0.8940083112035847</v>
      </c>
    </row>
    <row r="634" spans="1:27" outlineLevel="2" x14ac:dyDescent="0.35">
      <c r="A634" s="14" t="s">
        <v>379</v>
      </c>
      <c r="B634" s="14" t="s">
        <v>313</v>
      </c>
      <c r="C634" s="14" t="s">
        <v>116</v>
      </c>
      <c r="D634" s="14" t="s">
        <v>117</v>
      </c>
      <c r="E634" s="14" t="s">
        <v>129</v>
      </c>
      <c r="F634" s="14" t="s">
        <v>33</v>
      </c>
      <c r="G634" s="14" t="s">
        <v>118</v>
      </c>
      <c r="H634" s="14" t="s">
        <v>435</v>
      </c>
      <c r="I634" s="14" t="s">
        <v>30</v>
      </c>
      <c r="J634" s="20" t="s">
        <v>436</v>
      </c>
      <c r="K634" s="21">
        <v>13372508</v>
      </c>
      <c r="L634" s="21">
        <v>15056573.810000001</v>
      </c>
      <c r="M634" s="21">
        <v>0</v>
      </c>
      <c r="N634" s="16">
        <f t="shared" si="76"/>
        <v>15056573.810000001</v>
      </c>
      <c r="O634" s="21">
        <v>0</v>
      </c>
      <c r="P634" s="21">
        <v>0</v>
      </c>
      <c r="Q634" s="21">
        <v>0</v>
      </c>
      <c r="R634" s="21">
        <v>15056573.810000001</v>
      </c>
      <c r="S634" s="21">
        <v>15056573.810000001</v>
      </c>
      <c r="T634" s="21">
        <v>0</v>
      </c>
      <c r="U634" s="21">
        <v>0</v>
      </c>
      <c r="V634" s="21">
        <v>0</v>
      </c>
      <c r="W634" s="17">
        <f t="shared" si="77"/>
        <v>0</v>
      </c>
      <c r="X634" s="18">
        <f t="shared" si="72"/>
        <v>1</v>
      </c>
      <c r="Y634" s="18">
        <f t="shared" si="73"/>
        <v>1</v>
      </c>
      <c r="Z634" s="18">
        <f t="shared" si="74"/>
        <v>0</v>
      </c>
      <c r="AA634" s="18">
        <f t="shared" si="75"/>
        <v>1</v>
      </c>
    </row>
    <row r="635" spans="1:27" outlineLevel="2" x14ac:dyDescent="0.35">
      <c r="A635" s="14" t="s">
        <v>379</v>
      </c>
      <c r="B635" s="14" t="s">
        <v>313</v>
      </c>
      <c r="C635" s="14" t="s">
        <v>116</v>
      </c>
      <c r="D635" s="14" t="s">
        <v>158</v>
      </c>
      <c r="E635" s="14" t="s">
        <v>32</v>
      </c>
      <c r="F635" s="14" t="s">
        <v>33</v>
      </c>
      <c r="G635" s="14" t="s">
        <v>159</v>
      </c>
      <c r="H635" s="14" t="s">
        <v>435</v>
      </c>
      <c r="I635" s="14" t="s">
        <v>30</v>
      </c>
      <c r="J635" s="20" t="s">
        <v>160</v>
      </c>
      <c r="K635" s="21">
        <v>2641400607</v>
      </c>
      <c r="L635" s="21">
        <v>329605295</v>
      </c>
      <c r="M635" s="21">
        <v>-125000000</v>
      </c>
      <c r="N635" s="16">
        <f t="shared" si="76"/>
        <v>329605295</v>
      </c>
      <c r="O635" s="21">
        <v>0</v>
      </c>
      <c r="P635" s="21">
        <v>0</v>
      </c>
      <c r="Q635" s="21">
        <v>0</v>
      </c>
      <c r="R635" s="21">
        <v>160784739.19</v>
      </c>
      <c r="S635" s="21">
        <v>160784739.19</v>
      </c>
      <c r="T635" s="21">
        <v>43820555.810000002</v>
      </c>
      <c r="U635" s="21">
        <v>168820555.81</v>
      </c>
      <c r="V635" s="21">
        <v>0</v>
      </c>
      <c r="W635" s="17">
        <f t="shared" si="77"/>
        <v>168820555.81</v>
      </c>
      <c r="X635" s="18">
        <f t="shared" si="72"/>
        <v>0.48780994003752276</v>
      </c>
      <c r="Y635" s="18">
        <f t="shared" si="73"/>
        <v>0.48780994003752276</v>
      </c>
      <c r="Z635" s="18">
        <f t="shared" si="74"/>
        <v>0</v>
      </c>
      <c r="AA635" s="18">
        <f t="shared" si="75"/>
        <v>0.48780994003752276</v>
      </c>
    </row>
    <row r="636" spans="1:27" outlineLevel="2" x14ac:dyDescent="0.35">
      <c r="A636" s="14" t="s">
        <v>379</v>
      </c>
      <c r="B636" s="14" t="s">
        <v>313</v>
      </c>
      <c r="C636" s="14" t="s">
        <v>116</v>
      </c>
      <c r="D636" s="14" t="s">
        <v>305</v>
      </c>
      <c r="E636" s="14" t="s">
        <v>122</v>
      </c>
      <c r="F636" s="14" t="s">
        <v>33</v>
      </c>
      <c r="G636" s="14" t="s">
        <v>159</v>
      </c>
      <c r="H636" s="14" t="s">
        <v>435</v>
      </c>
      <c r="I636" s="14" t="s">
        <v>30</v>
      </c>
      <c r="J636" s="20" t="s">
        <v>437</v>
      </c>
      <c r="K636" s="21">
        <v>6720620</v>
      </c>
      <c r="L636" s="21">
        <v>6720620</v>
      </c>
      <c r="M636" s="21">
        <v>0</v>
      </c>
      <c r="N636" s="16">
        <f t="shared" si="76"/>
        <v>6720620</v>
      </c>
      <c r="O636" s="21">
        <v>0</v>
      </c>
      <c r="P636" s="21">
        <v>560048</v>
      </c>
      <c r="Q636" s="21">
        <v>0</v>
      </c>
      <c r="R636" s="21">
        <v>6160572</v>
      </c>
      <c r="S636" s="21">
        <v>6160572</v>
      </c>
      <c r="T636" s="21">
        <v>0</v>
      </c>
      <c r="U636" s="21">
        <v>0</v>
      </c>
      <c r="V636" s="21">
        <v>0</v>
      </c>
      <c r="W636" s="17">
        <f t="shared" si="77"/>
        <v>0</v>
      </c>
      <c r="X636" s="18">
        <f t="shared" si="72"/>
        <v>0.91666721225125058</v>
      </c>
      <c r="Y636" s="18">
        <f t="shared" si="73"/>
        <v>0.91666721225125058</v>
      </c>
      <c r="Z636" s="18">
        <f t="shared" si="74"/>
        <v>8.3332787748749373E-2</v>
      </c>
      <c r="AA636" s="18">
        <f t="shared" si="75"/>
        <v>1</v>
      </c>
    </row>
    <row r="637" spans="1:27" outlineLevel="2" x14ac:dyDescent="0.35">
      <c r="A637" s="14" t="s">
        <v>379</v>
      </c>
      <c r="B637" s="14" t="s">
        <v>313</v>
      </c>
      <c r="C637" s="14" t="s">
        <v>116</v>
      </c>
      <c r="D637" s="14" t="s">
        <v>307</v>
      </c>
      <c r="E637" s="14" t="s">
        <v>54</v>
      </c>
      <c r="F637" s="14" t="s">
        <v>33</v>
      </c>
      <c r="G637" s="14" t="s">
        <v>159</v>
      </c>
      <c r="H637" s="14" t="s">
        <v>435</v>
      </c>
      <c r="I637" s="14" t="s">
        <v>30</v>
      </c>
      <c r="J637" s="20" t="s">
        <v>438</v>
      </c>
      <c r="K637" s="21">
        <v>19116155</v>
      </c>
      <c r="L637" s="21">
        <v>19116155</v>
      </c>
      <c r="M637" s="21">
        <v>0</v>
      </c>
      <c r="N637" s="16">
        <f t="shared" si="76"/>
        <v>19116155</v>
      </c>
      <c r="O637" s="21">
        <v>0</v>
      </c>
      <c r="P637" s="21">
        <v>1593012</v>
      </c>
      <c r="Q637" s="21">
        <v>0</v>
      </c>
      <c r="R637" s="21">
        <v>17523143</v>
      </c>
      <c r="S637" s="21">
        <v>17523143</v>
      </c>
      <c r="T637" s="21">
        <v>0</v>
      </c>
      <c r="U637" s="21">
        <v>0</v>
      </c>
      <c r="V637" s="21">
        <v>0</v>
      </c>
      <c r="W637" s="17">
        <f t="shared" si="77"/>
        <v>0</v>
      </c>
      <c r="X637" s="18">
        <f t="shared" si="72"/>
        <v>0.91666671461912708</v>
      </c>
      <c r="Y637" s="18">
        <f t="shared" si="73"/>
        <v>0.91666671461912708</v>
      </c>
      <c r="Z637" s="18">
        <f t="shared" si="74"/>
        <v>8.3333285380872882E-2</v>
      </c>
      <c r="AA637" s="18">
        <f t="shared" si="75"/>
        <v>1</v>
      </c>
    </row>
    <row r="638" spans="1:27" outlineLevel="2" x14ac:dyDescent="0.35">
      <c r="A638" s="14" t="s">
        <v>379</v>
      </c>
      <c r="B638" s="14" t="s">
        <v>313</v>
      </c>
      <c r="C638" s="14" t="s">
        <v>116</v>
      </c>
      <c r="D638" s="14" t="s">
        <v>307</v>
      </c>
      <c r="E638" s="14" t="s">
        <v>120</v>
      </c>
      <c r="F638" s="14" t="s">
        <v>33</v>
      </c>
      <c r="G638" s="14" t="s">
        <v>159</v>
      </c>
      <c r="H638" s="14" t="s">
        <v>435</v>
      </c>
      <c r="I638" s="14" t="s">
        <v>30</v>
      </c>
      <c r="J638" s="20" t="s">
        <v>439</v>
      </c>
      <c r="K638" s="21">
        <v>89509206</v>
      </c>
      <c r="L638" s="21">
        <v>89509206</v>
      </c>
      <c r="M638" s="21">
        <v>0</v>
      </c>
      <c r="N638" s="16">
        <f t="shared" si="76"/>
        <v>89509206</v>
      </c>
      <c r="O638" s="21">
        <v>0</v>
      </c>
      <c r="P638" s="21">
        <v>6393511</v>
      </c>
      <c r="Q638" s="21">
        <v>0</v>
      </c>
      <c r="R638" s="21">
        <v>83115695</v>
      </c>
      <c r="S638" s="21">
        <v>78465195</v>
      </c>
      <c r="T638" s="21">
        <v>0</v>
      </c>
      <c r="U638" s="21">
        <v>0</v>
      </c>
      <c r="V638" s="21">
        <v>0</v>
      </c>
      <c r="W638" s="17">
        <f t="shared" si="77"/>
        <v>0</v>
      </c>
      <c r="X638" s="18">
        <f t="shared" si="72"/>
        <v>0.92857147006755936</v>
      </c>
      <c r="Y638" s="18">
        <f t="shared" si="73"/>
        <v>0.92857147006755936</v>
      </c>
      <c r="Z638" s="18">
        <f t="shared" si="74"/>
        <v>7.1428529932440699E-2</v>
      </c>
      <c r="AA638" s="18">
        <f t="shared" si="75"/>
        <v>1</v>
      </c>
    </row>
    <row r="639" spans="1:27" outlineLevel="2" x14ac:dyDescent="0.35">
      <c r="A639" s="14" t="s">
        <v>379</v>
      </c>
      <c r="B639" s="14" t="s">
        <v>313</v>
      </c>
      <c r="C639" s="14" t="s">
        <v>116</v>
      </c>
      <c r="D639" s="14" t="s">
        <v>161</v>
      </c>
      <c r="E639" s="14" t="s">
        <v>54</v>
      </c>
      <c r="F639" s="14" t="s">
        <v>33</v>
      </c>
      <c r="G639" s="14" t="s">
        <v>159</v>
      </c>
      <c r="H639" s="14" t="s">
        <v>435</v>
      </c>
      <c r="I639" s="14" t="s">
        <v>30</v>
      </c>
      <c r="J639" s="20" t="s">
        <v>440</v>
      </c>
      <c r="K639" s="21">
        <v>777726077</v>
      </c>
      <c r="L639" s="21">
        <v>797634183</v>
      </c>
      <c r="M639" s="21">
        <v>0</v>
      </c>
      <c r="N639" s="16">
        <f t="shared" si="76"/>
        <v>797634183</v>
      </c>
      <c r="O639" s="21">
        <v>0</v>
      </c>
      <c r="P639" s="21">
        <v>79733187</v>
      </c>
      <c r="Q639" s="21">
        <v>0</v>
      </c>
      <c r="R639" s="21">
        <v>717900996</v>
      </c>
      <c r="S639" s="21">
        <v>658075913</v>
      </c>
      <c r="T639" s="21">
        <v>0</v>
      </c>
      <c r="U639" s="21">
        <v>0</v>
      </c>
      <c r="V639" s="21">
        <v>0</v>
      </c>
      <c r="W639" s="17">
        <f t="shared" si="77"/>
        <v>0</v>
      </c>
      <c r="X639" s="18">
        <f t="shared" si="72"/>
        <v>0.90003790120915617</v>
      </c>
      <c r="Y639" s="18">
        <f t="shared" si="73"/>
        <v>0.90003790120915617</v>
      </c>
      <c r="Z639" s="18">
        <f t="shared" si="74"/>
        <v>9.996209879084382E-2</v>
      </c>
      <c r="AA639" s="18">
        <f t="shared" si="75"/>
        <v>1</v>
      </c>
    </row>
    <row r="640" spans="1:27" outlineLevel="2" x14ac:dyDescent="0.35">
      <c r="A640" s="14" t="s">
        <v>379</v>
      </c>
      <c r="B640" s="14" t="s">
        <v>313</v>
      </c>
      <c r="C640" s="14" t="s">
        <v>116</v>
      </c>
      <c r="D640" s="14" t="s">
        <v>161</v>
      </c>
      <c r="E640" s="14" t="s">
        <v>120</v>
      </c>
      <c r="F640" s="14" t="s">
        <v>33</v>
      </c>
      <c r="G640" s="14" t="s">
        <v>159</v>
      </c>
      <c r="H640" s="14" t="s">
        <v>435</v>
      </c>
      <c r="I640" s="14" t="s">
        <v>30</v>
      </c>
      <c r="J640" s="20" t="s">
        <v>441</v>
      </c>
      <c r="K640" s="21">
        <v>1698769408</v>
      </c>
      <c r="L640" s="21">
        <v>1698769408</v>
      </c>
      <c r="M640" s="21">
        <v>0</v>
      </c>
      <c r="N640" s="16">
        <f t="shared" si="76"/>
        <v>1698769408</v>
      </c>
      <c r="O640" s="21">
        <v>0</v>
      </c>
      <c r="P640" s="21">
        <v>121340672</v>
      </c>
      <c r="Q640" s="21">
        <v>0</v>
      </c>
      <c r="R640" s="21">
        <v>1577428736</v>
      </c>
      <c r="S640" s="21">
        <v>1553727641.78</v>
      </c>
      <c r="T640" s="21">
        <v>0</v>
      </c>
      <c r="U640" s="21">
        <v>0</v>
      </c>
      <c r="V640" s="21">
        <v>0</v>
      </c>
      <c r="W640" s="17">
        <f t="shared" si="77"/>
        <v>0</v>
      </c>
      <c r="X640" s="18">
        <f t="shared" si="72"/>
        <v>0.9285714285714286</v>
      </c>
      <c r="Y640" s="18">
        <f t="shared" si="73"/>
        <v>0.9285714285714286</v>
      </c>
      <c r="Z640" s="18">
        <f t="shared" si="74"/>
        <v>7.1428571428571425E-2</v>
      </c>
      <c r="AA640" s="18">
        <f t="shared" si="75"/>
        <v>1</v>
      </c>
    </row>
    <row r="641" spans="1:27" outlineLevel="2" x14ac:dyDescent="0.35">
      <c r="A641" s="14" t="s">
        <v>379</v>
      </c>
      <c r="B641" s="14" t="s">
        <v>313</v>
      </c>
      <c r="C641" s="14" t="s">
        <v>116</v>
      </c>
      <c r="D641" s="14" t="s">
        <v>161</v>
      </c>
      <c r="E641" s="14" t="s">
        <v>122</v>
      </c>
      <c r="F641" s="14" t="s">
        <v>33</v>
      </c>
      <c r="G641" s="14" t="s">
        <v>159</v>
      </c>
      <c r="H641" s="14" t="s">
        <v>435</v>
      </c>
      <c r="I641" s="14" t="s">
        <v>30</v>
      </c>
      <c r="J641" s="20" t="s">
        <v>442</v>
      </c>
      <c r="K641" s="21">
        <v>88976124</v>
      </c>
      <c r="L641" s="21">
        <v>88976124</v>
      </c>
      <c r="M641" s="21">
        <v>0</v>
      </c>
      <c r="N641" s="16">
        <f t="shared" si="76"/>
        <v>88976124</v>
      </c>
      <c r="O641" s="21">
        <v>0</v>
      </c>
      <c r="P641" s="21">
        <v>26012870.5</v>
      </c>
      <c r="Q641" s="21">
        <v>0</v>
      </c>
      <c r="R641" s="21">
        <v>62963253.5</v>
      </c>
      <c r="S641" s="21">
        <v>62963253.5</v>
      </c>
      <c r="T641" s="21">
        <v>0</v>
      </c>
      <c r="U641" s="21">
        <v>0</v>
      </c>
      <c r="V641" s="21">
        <v>0</v>
      </c>
      <c r="W641" s="17">
        <f t="shared" si="77"/>
        <v>0</v>
      </c>
      <c r="X641" s="18">
        <f t="shared" si="72"/>
        <v>0.70764212543131233</v>
      </c>
      <c r="Y641" s="18">
        <f t="shared" si="73"/>
        <v>0.70764212543131233</v>
      </c>
      <c r="Z641" s="18">
        <f t="shared" si="74"/>
        <v>0.29235787456868767</v>
      </c>
      <c r="AA641" s="18">
        <f t="shared" si="75"/>
        <v>1</v>
      </c>
    </row>
    <row r="642" spans="1:27" outlineLevel="2" x14ac:dyDescent="0.35">
      <c r="A642" s="14" t="s">
        <v>379</v>
      </c>
      <c r="B642" s="14" t="s">
        <v>313</v>
      </c>
      <c r="C642" s="14" t="s">
        <v>116</v>
      </c>
      <c r="D642" s="14" t="s">
        <v>161</v>
      </c>
      <c r="E642" s="14" t="s">
        <v>431</v>
      </c>
      <c r="F642" s="14" t="s">
        <v>33</v>
      </c>
      <c r="G642" s="14" t="s">
        <v>159</v>
      </c>
      <c r="H642" s="14" t="s">
        <v>435</v>
      </c>
      <c r="I642" s="14" t="s">
        <v>30</v>
      </c>
      <c r="J642" s="20" t="s">
        <v>443</v>
      </c>
      <c r="K642" s="21">
        <v>1954178</v>
      </c>
      <c r="L642" s="21">
        <v>1954178</v>
      </c>
      <c r="M642" s="21">
        <v>0</v>
      </c>
      <c r="N642" s="16">
        <f t="shared" si="76"/>
        <v>1954178</v>
      </c>
      <c r="O642" s="21">
        <v>0</v>
      </c>
      <c r="P642" s="21">
        <v>571319.32999999996</v>
      </c>
      <c r="Q642" s="21">
        <v>0</v>
      </c>
      <c r="R642" s="21">
        <v>1382858.67</v>
      </c>
      <c r="S642" s="21">
        <v>1382858.67</v>
      </c>
      <c r="T642" s="21">
        <v>0</v>
      </c>
      <c r="U642" s="21">
        <v>0</v>
      </c>
      <c r="V642" s="21">
        <v>0</v>
      </c>
      <c r="W642" s="17">
        <f t="shared" si="77"/>
        <v>0</v>
      </c>
      <c r="X642" s="18">
        <f t="shared" si="72"/>
        <v>0.70764212369599899</v>
      </c>
      <c r="Y642" s="18">
        <f t="shared" si="73"/>
        <v>0.70764212369599899</v>
      </c>
      <c r="Z642" s="18">
        <f t="shared" si="74"/>
        <v>0.29235787630400095</v>
      </c>
      <c r="AA642" s="18">
        <f t="shared" si="75"/>
        <v>1</v>
      </c>
    </row>
    <row r="643" spans="1:27" outlineLevel="2" x14ac:dyDescent="0.35">
      <c r="A643" s="14" t="s">
        <v>379</v>
      </c>
      <c r="B643" s="14" t="s">
        <v>313</v>
      </c>
      <c r="C643" s="14" t="s">
        <v>116</v>
      </c>
      <c r="D643" s="14" t="s">
        <v>277</v>
      </c>
      <c r="E643" s="14" t="s">
        <v>32</v>
      </c>
      <c r="F643" s="14" t="s">
        <v>33</v>
      </c>
      <c r="G643" s="14" t="s">
        <v>159</v>
      </c>
      <c r="H643" s="14" t="s">
        <v>435</v>
      </c>
      <c r="I643" s="14" t="s">
        <v>30</v>
      </c>
      <c r="J643" s="20" t="s">
        <v>391</v>
      </c>
      <c r="K643" s="21">
        <v>1120000</v>
      </c>
      <c r="L643" s="21">
        <v>1120000</v>
      </c>
      <c r="M643" s="21">
        <v>0</v>
      </c>
      <c r="N643" s="16">
        <f t="shared" si="76"/>
        <v>1120000</v>
      </c>
      <c r="O643" s="21">
        <v>0</v>
      </c>
      <c r="P643" s="21">
        <v>799501.49</v>
      </c>
      <c r="Q643" s="21">
        <v>0</v>
      </c>
      <c r="R643" s="21">
        <v>320498.51</v>
      </c>
      <c r="S643" s="21">
        <v>320498.51</v>
      </c>
      <c r="T643" s="21">
        <v>0</v>
      </c>
      <c r="U643" s="21">
        <v>0</v>
      </c>
      <c r="V643" s="21">
        <v>0</v>
      </c>
      <c r="W643" s="17">
        <f t="shared" si="77"/>
        <v>0</v>
      </c>
      <c r="X643" s="18">
        <f t="shared" si="72"/>
        <v>0.28615938392857143</v>
      </c>
      <c r="Y643" s="18">
        <f t="shared" si="73"/>
        <v>0.28615938392857143</v>
      </c>
      <c r="Z643" s="18">
        <f t="shared" si="74"/>
        <v>0.71384061607142857</v>
      </c>
      <c r="AA643" s="18">
        <f t="shared" si="75"/>
        <v>1</v>
      </c>
    </row>
    <row r="644" spans="1:27" outlineLevel="2" x14ac:dyDescent="0.35">
      <c r="A644" s="14" t="s">
        <v>379</v>
      </c>
      <c r="B644" s="14" t="s">
        <v>454</v>
      </c>
      <c r="C644" s="14" t="s">
        <v>116</v>
      </c>
      <c r="D644" s="14" t="s">
        <v>117</v>
      </c>
      <c r="E644" s="14" t="s">
        <v>54</v>
      </c>
      <c r="F644" s="14" t="s">
        <v>33</v>
      </c>
      <c r="G644" s="14" t="s">
        <v>118</v>
      </c>
      <c r="H644" s="14" t="s">
        <v>455</v>
      </c>
      <c r="I644" s="14" t="s">
        <v>30</v>
      </c>
      <c r="J644" s="20" t="s">
        <v>119</v>
      </c>
      <c r="K644" s="21">
        <v>103374398</v>
      </c>
      <c r="L644" s="21">
        <v>103406864.34</v>
      </c>
      <c r="M644" s="21">
        <v>-15000000</v>
      </c>
      <c r="N644" s="16">
        <f t="shared" si="76"/>
        <v>103406864.34</v>
      </c>
      <c r="O644" s="21">
        <v>0</v>
      </c>
      <c r="P644" s="21">
        <v>15040194.449999999</v>
      </c>
      <c r="Q644" s="21">
        <v>0</v>
      </c>
      <c r="R644" s="21">
        <v>73366669.890000001</v>
      </c>
      <c r="S644" s="21">
        <v>73366669.890000001</v>
      </c>
      <c r="T644" s="21">
        <v>0</v>
      </c>
      <c r="U644" s="21">
        <v>15000000</v>
      </c>
      <c r="V644" s="21">
        <v>0</v>
      </c>
      <c r="W644" s="17">
        <f t="shared" si="77"/>
        <v>15000000</v>
      </c>
      <c r="X644" s="18">
        <f t="shared" si="72"/>
        <v>0.7094951612571061</v>
      </c>
      <c r="Y644" s="18">
        <f t="shared" si="73"/>
        <v>0.7094951612571061</v>
      </c>
      <c r="Z644" s="18">
        <f t="shared" si="74"/>
        <v>0.14544677034735429</v>
      </c>
      <c r="AA644" s="18">
        <f t="shared" si="75"/>
        <v>0.85494193160446041</v>
      </c>
    </row>
    <row r="645" spans="1:27" outlineLevel="2" x14ac:dyDescent="0.35">
      <c r="A645" s="14" t="s">
        <v>379</v>
      </c>
      <c r="B645" s="14" t="s">
        <v>454</v>
      </c>
      <c r="C645" s="14" t="s">
        <v>116</v>
      </c>
      <c r="D645" s="14" t="s">
        <v>117</v>
      </c>
      <c r="E645" s="14" t="s">
        <v>458</v>
      </c>
      <c r="F645" s="14" t="s">
        <v>33</v>
      </c>
      <c r="G645" s="14" t="s">
        <v>118</v>
      </c>
      <c r="H645" s="14" t="s">
        <v>455</v>
      </c>
      <c r="I645" s="14" t="s">
        <v>30</v>
      </c>
      <c r="J645" s="20" t="s">
        <v>459</v>
      </c>
      <c r="K645" s="21">
        <v>263994208</v>
      </c>
      <c r="L645" s="21">
        <v>263994208</v>
      </c>
      <c r="M645" s="21">
        <v>0</v>
      </c>
      <c r="N645" s="16">
        <f t="shared" si="76"/>
        <v>263994208</v>
      </c>
      <c r="O645" s="21">
        <v>0</v>
      </c>
      <c r="P645" s="21">
        <v>215221317</v>
      </c>
      <c r="Q645" s="21">
        <v>0</v>
      </c>
      <c r="R645" s="21">
        <v>48772891</v>
      </c>
      <c r="S645" s="21">
        <v>48772891</v>
      </c>
      <c r="T645" s="21">
        <v>0</v>
      </c>
      <c r="U645" s="21">
        <v>0</v>
      </c>
      <c r="V645" s="21">
        <v>0</v>
      </c>
      <c r="W645" s="17">
        <f t="shared" si="77"/>
        <v>0</v>
      </c>
      <c r="X645" s="18">
        <f t="shared" si="72"/>
        <v>0.1847498525422194</v>
      </c>
      <c r="Y645" s="18">
        <f t="shared" si="73"/>
        <v>0.1847498525422194</v>
      </c>
      <c r="Z645" s="18">
        <f t="shared" si="74"/>
        <v>0.81525014745778057</v>
      </c>
      <c r="AA645" s="18">
        <f t="shared" si="75"/>
        <v>1</v>
      </c>
    </row>
    <row r="646" spans="1:27" outlineLevel="2" x14ac:dyDescent="0.35">
      <c r="A646" s="14" t="s">
        <v>379</v>
      </c>
      <c r="B646" s="14" t="s">
        <v>454</v>
      </c>
      <c r="C646" s="14" t="s">
        <v>116</v>
      </c>
      <c r="D646" s="14" t="s">
        <v>117</v>
      </c>
      <c r="E646" s="14" t="s">
        <v>120</v>
      </c>
      <c r="F646" s="14" t="s">
        <v>33</v>
      </c>
      <c r="G646" s="14" t="s">
        <v>118</v>
      </c>
      <c r="H646" s="14" t="s">
        <v>455</v>
      </c>
      <c r="I646" s="14" t="s">
        <v>30</v>
      </c>
      <c r="J646" s="20" t="s">
        <v>121</v>
      </c>
      <c r="K646" s="21">
        <v>273153041</v>
      </c>
      <c r="L646" s="21">
        <v>348232654.54000002</v>
      </c>
      <c r="M646" s="21">
        <v>0</v>
      </c>
      <c r="N646" s="16">
        <f t="shared" si="76"/>
        <v>348232654.54000002</v>
      </c>
      <c r="O646" s="21">
        <v>0</v>
      </c>
      <c r="P646" s="21">
        <v>58059160.560000002</v>
      </c>
      <c r="Q646" s="21">
        <v>0</v>
      </c>
      <c r="R646" s="21">
        <v>290173493.98000002</v>
      </c>
      <c r="S646" s="21">
        <v>290173493.98000002</v>
      </c>
      <c r="T646" s="21">
        <v>0</v>
      </c>
      <c r="U646" s="21">
        <v>0</v>
      </c>
      <c r="V646" s="21">
        <v>0</v>
      </c>
      <c r="W646" s="17">
        <f t="shared" si="77"/>
        <v>0</v>
      </c>
      <c r="X646" s="18">
        <f t="shared" si="72"/>
        <v>0.8332747954476194</v>
      </c>
      <c r="Y646" s="18">
        <f t="shared" si="73"/>
        <v>0.8332747954476194</v>
      </c>
      <c r="Z646" s="18">
        <f t="shared" si="74"/>
        <v>0.16672520455238063</v>
      </c>
      <c r="AA646" s="18">
        <f t="shared" si="75"/>
        <v>1</v>
      </c>
    </row>
    <row r="647" spans="1:27" outlineLevel="2" x14ac:dyDescent="0.35">
      <c r="A647" s="14" t="s">
        <v>379</v>
      </c>
      <c r="B647" s="14" t="s">
        <v>454</v>
      </c>
      <c r="C647" s="14" t="s">
        <v>116</v>
      </c>
      <c r="D647" s="14" t="s">
        <v>117</v>
      </c>
      <c r="E647" s="14" t="s">
        <v>122</v>
      </c>
      <c r="F647" s="14" t="s">
        <v>33</v>
      </c>
      <c r="G647" s="14" t="s">
        <v>118</v>
      </c>
      <c r="H647" s="14" t="s">
        <v>455</v>
      </c>
      <c r="I647" s="14" t="s">
        <v>30</v>
      </c>
      <c r="J647" s="20" t="s">
        <v>123</v>
      </c>
      <c r="K647" s="21">
        <v>1342214950</v>
      </c>
      <c r="L647" s="21">
        <v>1342675590.55</v>
      </c>
      <c r="M647" s="21">
        <v>0</v>
      </c>
      <c r="N647" s="16">
        <f t="shared" si="76"/>
        <v>1342675590.55</v>
      </c>
      <c r="O647" s="21">
        <v>0</v>
      </c>
      <c r="P647" s="21">
        <v>0</v>
      </c>
      <c r="Q647" s="21">
        <v>0</v>
      </c>
      <c r="R647" s="21">
        <v>1342675590.55</v>
      </c>
      <c r="S647" s="21">
        <v>1342675590.55</v>
      </c>
      <c r="T647" s="21">
        <v>0</v>
      </c>
      <c r="U647" s="21">
        <v>0</v>
      </c>
      <c r="V647" s="21">
        <v>0</v>
      </c>
      <c r="W647" s="17">
        <f t="shared" si="77"/>
        <v>0</v>
      </c>
      <c r="X647" s="18">
        <f t="shared" si="72"/>
        <v>1</v>
      </c>
      <c r="Y647" s="18">
        <f t="shared" si="73"/>
        <v>1</v>
      </c>
      <c r="Z647" s="18">
        <f t="shared" si="74"/>
        <v>0</v>
      </c>
      <c r="AA647" s="18">
        <f t="shared" si="75"/>
        <v>1</v>
      </c>
    </row>
    <row r="648" spans="1:27" outlineLevel="2" x14ac:dyDescent="0.35">
      <c r="A648" s="14" t="s">
        <v>379</v>
      </c>
      <c r="B648" s="14" t="s">
        <v>454</v>
      </c>
      <c r="C648" s="14" t="s">
        <v>116</v>
      </c>
      <c r="D648" s="14" t="s">
        <v>117</v>
      </c>
      <c r="E648" s="14" t="s">
        <v>292</v>
      </c>
      <c r="F648" s="14" t="s">
        <v>33</v>
      </c>
      <c r="G648" s="14" t="s">
        <v>118</v>
      </c>
      <c r="H648" s="14" t="s">
        <v>455</v>
      </c>
      <c r="I648" s="14" t="s">
        <v>30</v>
      </c>
      <c r="J648" s="20" t="s">
        <v>460</v>
      </c>
      <c r="K648" s="21">
        <v>1000000</v>
      </c>
      <c r="L648" s="21">
        <v>1000000</v>
      </c>
      <c r="M648" s="21">
        <v>0</v>
      </c>
      <c r="N648" s="16">
        <f t="shared" si="76"/>
        <v>1000000</v>
      </c>
      <c r="O648" s="21">
        <v>0</v>
      </c>
      <c r="P648" s="21">
        <v>1000000</v>
      </c>
      <c r="Q648" s="21">
        <v>0</v>
      </c>
      <c r="R648" s="21">
        <v>0</v>
      </c>
      <c r="S648" s="21">
        <v>0</v>
      </c>
      <c r="T648" s="21">
        <v>0</v>
      </c>
      <c r="U648" s="21">
        <v>0</v>
      </c>
      <c r="V648" s="21">
        <v>0</v>
      </c>
      <c r="W648" s="17">
        <f t="shared" si="77"/>
        <v>0</v>
      </c>
      <c r="X648" s="18">
        <f t="shared" si="72"/>
        <v>0</v>
      </c>
      <c r="Y648" s="18">
        <f t="shared" si="73"/>
        <v>0</v>
      </c>
      <c r="Z648" s="18">
        <f t="shared" si="74"/>
        <v>1</v>
      </c>
      <c r="AA648" s="18">
        <f t="shared" si="75"/>
        <v>1</v>
      </c>
    </row>
    <row r="649" spans="1:27" outlineLevel="2" x14ac:dyDescent="0.35">
      <c r="A649" s="14" t="s">
        <v>379</v>
      </c>
      <c r="B649" s="14" t="s">
        <v>454</v>
      </c>
      <c r="C649" s="14" t="s">
        <v>116</v>
      </c>
      <c r="D649" s="14" t="s">
        <v>117</v>
      </c>
      <c r="E649" s="14" t="s">
        <v>388</v>
      </c>
      <c r="F649" s="14" t="s">
        <v>33</v>
      </c>
      <c r="G649" s="14" t="s">
        <v>118</v>
      </c>
      <c r="H649" s="14" t="s">
        <v>455</v>
      </c>
      <c r="I649" s="14" t="s">
        <v>30</v>
      </c>
      <c r="J649" s="20" t="s">
        <v>461</v>
      </c>
      <c r="K649" s="21">
        <v>8396528</v>
      </c>
      <c r="L649" s="21">
        <v>8396528</v>
      </c>
      <c r="M649" s="21">
        <v>0</v>
      </c>
      <c r="N649" s="16">
        <f t="shared" si="76"/>
        <v>8396528</v>
      </c>
      <c r="O649" s="21">
        <v>0</v>
      </c>
      <c r="P649" s="21">
        <v>2099129</v>
      </c>
      <c r="Q649" s="21">
        <v>0</v>
      </c>
      <c r="R649" s="21">
        <v>6297399</v>
      </c>
      <c r="S649" s="21">
        <v>6297399</v>
      </c>
      <c r="T649" s="21">
        <v>0</v>
      </c>
      <c r="U649" s="21">
        <v>0</v>
      </c>
      <c r="V649" s="21">
        <v>0</v>
      </c>
      <c r="W649" s="17">
        <f t="shared" si="77"/>
        <v>0</v>
      </c>
      <c r="X649" s="18">
        <f t="shared" si="72"/>
        <v>0.75000035729053727</v>
      </c>
      <c r="Y649" s="18">
        <f t="shared" si="73"/>
        <v>0.75000035729053727</v>
      </c>
      <c r="Z649" s="18">
        <f t="shared" si="74"/>
        <v>0.24999964270946276</v>
      </c>
      <c r="AA649" s="18">
        <f t="shared" si="75"/>
        <v>1</v>
      </c>
    </row>
    <row r="650" spans="1:27" outlineLevel="2" x14ac:dyDescent="0.35">
      <c r="A650" s="14" t="s">
        <v>379</v>
      </c>
      <c r="B650" s="14" t="s">
        <v>454</v>
      </c>
      <c r="C650" s="14" t="s">
        <v>116</v>
      </c>
      <c r="D650" s="14" t="s">
        <v>117</v>
      </c>
      <c r="E650" s="14" t="s">
        <v>400</v>
      </c>
      <c r="F650" s="14" t="s">
        <v>33</v>
      </c>
      <c r="G650" s="14" t="s">
        <v>118</v>
      </c>
      <c r="H650" s="14" t="s">
        <v>455</v>
      </c>
      <c r="I650" s="14" t="s">
        <v>30</v>
      </c>
      <c r="J650" s="20" t="s">
        <v>462</v>
      </c>
      <c r="K650" s="21">
        <v>25421749</v>
      </c>
      <c r="L650" s="21">
        <v>25421749</v>
      </c>
      <c r="M650" s="21">
        <v>0</v>
      </c>
      <c r="N650" s="16">
        <f t="shared" ref="N650:N663" si="78">+L650</f>
        <v>25421749</v>
      </c>
      <c r="O650" s="21">
        <v>0</v>
      </c>
      <c r="P650" s="21">
        <v>2594653.6800000002</v>
      </c>
      <c r="Q650" s="21">
        <v>0</v>
      </c>
      <c r="R650" s="21">
        <v>22827095.32</v>
      </c>
      <c r="S650" s="21">
        <v>22827095.32</v>
      </c>
      <c r="T650" s="21">
        <v>0</v>
      </c>
      <c r="U650" s="21">
        <v>0</v>
      </c>
      <c r="V650" s="21">
        <v>0</v>
      </c>
      <c r="W650" s="17">
        <f t="shared" ref="W650:W663" si="79">+U650</f>
        <v>0</v>
      </c>
      <c r="X650" s="18">
        <f t="shared" si="72"/>
        <v>0.89793567389875495</v>
      </c>
      <c r="Y650" s="18">
        <f t="shared" si="73"/>
        <v>0.89793567389875495</v>
      </c>
      <c r="Z650" s="18">
        <f t="shared" si="74"/>
        <v>0.10206432610124505</v>
      </c>
      <c r="AA650" s="18">
        <f t="shared" si="75"/>
        <v>1</v>
      </c>
    </row>
    <row r="651" spans="1:27" outlineLevel="2" x14ac:dyDescent="0.35">
      <c r="A651" s="14" t="s">
        <v>379</v>
      </c>
      <c r="B651" s="14" t="s">
        <v>454</v>
      </c>
      <c r="C651" s="14" t="s">
        <v>116</v>
      </c>
      <c r="D651" s="14" t="s">
        <v>117</v>
      </c>
      <c r="E651" s="14" t="s">
        <v>129</v>
      </c>
      <c r="F651" s="14" t="s">
        <v>33</v>
      </c>
      <c r="G651" s="14" t="s">
        <v>118</v>
      </c>
      <c r="H651" s="14" t="s">
        <v>455</v>
      </c>
      <c r="I651" s="14" t="s">
        <v>30</v>
      </c>
      <c r="J651" s="20" t="s">
        <v>463</v>
      </c>
      <c r="K651" s="21">
        <v>558336</v>
      </c>
      <c r="L651" s="21">
        <v>558336</v>
      </c>
      <c r="M651" s="21">
        <v>0</v>
      </c>
      <c r="N651" s="16">
        <f t="shared" si="78"/>
        <v>558336</v>
      </c>
      <c r="O651" s="21">
        <v>0</v>
      </c>
      <c r="P651" s="21">
        <v>56986.19</v>
      </c>
      <c r="Q651" s="21">
        <v>0</v>
      </c>
      <c r="R651" s="21">
        <v>501349.81</v>
      </c>
      <c r="S651" s="21">
        <v>501349.81</v>
      </c>
      <c r="T651" s="21">
        <v>0</v>
      </c>
      <c r="U651" s="21">
        <v>0</v>
      </c>
      <c r="V651" s="21">
        <v>0</v>
      </c>
      <c r="W651" s="17">
        <f t="shared" si="79"/>
        <v>0</v>
      </c>
      <c r="X651" s="18">
        <f t="shared" ref="X651:X679" si="80">+IF(L651=0,0,R651/L651)</f>
        <v>0.89793566956098114</v>
      </c>
      <c r="Y651" s="18">
        <f t="shared" ref="Y651:Y679" si="81">+IF(N651=0,0,R651/N651)</f>
        <v>0.89793566956098114</v>
      </c>
      <c r="Z651" s="18">
        <f t="shared" ref="Z651:Z679" si="82">+IF(N651=0,0,(O651+P651+Q651)/N651)</f>
        <v>0.1020643304390188</v>
      </c>
      <c r="AA651" s="18">
        <f t="shared" ref="AA651:AA679" si="83">+Y651+Z651</f>
        <v>1</v>
      </c>
    </row>
    <row r="652" spans="1:27" outlineLevel="2" x14ac:dyDescent="0.35">
      <c r="A652" s="14" t="s">
        <v>379</v>
      </c>
      <c r="B652" s="14" t="s">
        <v>454</v>
      </c>
      <c r="C652" s="14" t="s">
        <v>116</v>
      </c>
      <c r="D652" s="14" t="s">
        <v>158</v>
      </c>
      <c r="E652" s="14" t="s">
        <v>32</v>
      </c>
      <c r="F652" s="14" t="s">
        <v>33</v>
      </c>
      <c r="G652" s="14" t="s">
        <v>159</v>
      </c>
      <c r="H652" s="14" t="s">
        <v>455</v>
      </c>
      <c r="I652" s="14" t="s">
        <v>30</v>
      </c>
      <c r="J652" s="20" t="s">
        <v>160</v>
      </c>
      <c r="K652" s="21">
        <v>1941967678</v>
      </c>
      <c r="L652" s="21">
        <v>287017678</v>
      </c>
      <c r="M652" s="21">
        <v>-136000000</v>
      </c>
      <c r="N652" s="16">
        <f t="shared" si="78"/>
        <v>287017678</v>
      </c>
      <c r="O652" s="21">
        <v>0</v>
      </c>
      <c r="P652" s="21">
        <v>0</v>
      </c>
      <c r="Q652" s="21">
        <v>0</v>
      </c>
      <c r="R652" s="21">
        <v>121428369.92</v>
      </c>
      <c r="S652" s="21">
        <v>121428369.92</v>
      </c>
      <c r="T652" s="21">
        <v>29589308.079999998</v>
      </c>
      <c r="U652" s="21">
        <v>165589308.08000001</v>
      </c>
      <c r="V652" s="21">
        <v>0</v>
      </c>
      <c r="W652" s="17">
        <f t="shared" si="79"/>
        <v>165589308.08000001</v>
      </c>
      <c r="X652" s="18">
        <f t="shared" si="80"/>
        <v>0.42306930627457728</v>
      </c>
      <c r="Y652" s="18">
        <f t="shared" si="81"/>
        <v>0.42306930627457728</v>
      </c>
      <c r="Z652" s="18">
        <f t="shared" si="82"/>
        <v>0</v>
      </c>
      <c r="AA652" s="18">
        <f t="shared" si="83"/>
        <v>0.42306930627457728</v>
      </c>
    </row>
    <row r="653" spans="1:27" outlineLevel="2" x14ac:dyDescent="0.35">
      <c r="A653" s="14" t="s">
        <v>379</v>
      </c>
      <c r="B653" s="14" t="s">
        <v>454</v>
      </c>
      <c r="C653" s="14" t="s">
        <v>116</v>
      </c>
      <c r="D653" s="14" t="s">
        <v>305</v>
      </c>
      <c r="E653" s="14" t="s">
        <v>120</v>
      </c>
      <c r="F653" s="14" t="s">
        <v>33</v>
      </c>
      <c r="G653" s="14" t="s">
        <v>159</v>
      </c>
      <c r="H653" s="14" t="s">
        <v>455</v>
      </c>
      <c r="I653" s="14" t="s">
        <v>30</v>
      </c>
      <c r="J653" s="20" t="s">
        <v>464</v>
      </c>
      <c r="K653" s="21">
        <v>173000000</v>
      </c>
      <c r="L653" s="21">
        <v>173000000</v>
      </c>
      <c r="M653" s="21">
        <v>0</v>
      </c>
      <c r="N653" s="16">
        <f t="shared" si="78"/>
        <v>173000000</v>
      </c>
      <c r="O653" s="21">
        <v>0</v>
      </c>
      <c r="P653" s="21">
        <v>22911864.23</v>
      </c>
      <c r="Q653" s="21">
        <v>0</v>
      </c>
      <c r="R653" s="21">
        <v>150088135.77000001</v>
      </c>
      <c r="S653" s="21">
        <v>139465364.58000001</v>
      </c>
      <c r="T653" s="21">
        <v>0</v>
      </c>
      <c r="U653" s="21">
        <v>0</v>
      </c>
      <c r="V653" s="21">
        <v>0</v>
      </c>
      <c r="W653" s="17">
        <f t="shared" si="79"/>
        <v>0</v>
      </c>
      <c r="X653" s="18">
        <f t="shared" si="80"/>
        <v>0.86756147843930642</v>
      </c>
      <c r="Y653" s="18">
        <f t="shared" si="81"/>
        <v>0.86756147843930642</v>
      </c>
      <c r="Z653" s="18">
        <f t="shared" si="82"/>
        <v>0.13243852156069363</v>
      </c>
      <c r="AA653" s="18">
        <f t="shared" si="83"/>
        <v>1</v>
      </c>
    </row>
    <row r="654" spans="1:27" outlineLevel="2" x14ac:dyDescent="0.35">
      <c r="A654" s="14" t="s">
        <v>379</v>
      </c>
      <c r="B654" s="14" t="s">
        <v>454</v>
      </c>
      <c r="C654" s="14" t="s">
        <v>116</v>
      </c>
      <c r="D654" s="14" t="s">
        <v>161</v>
      </c>
      <c r="E654" s="14" t="s">
        <v>120</v>
      </c>
      <c r="F654" s="14" t="s">
        <v>33</v>
      </c>
      <c r="G654" s="14" t="s">
        <v>159</v>
      </c>
      <c r="H654" s="14" t="s">
        <v>455</v>
      </c>
      <c r="I654" s="14" t="s">
        <v>30</v>
      </c>
      <c r="J654" s="20" t="s">
        <v>465</v>
      </c>
      <c r="K654" s="21">
        <v>74100000</v>
      </c>
      <c r="L654" s="21">
        <v>74100000</v>
      </c>
      <c r="M654" s="21">
        <v>0</v>
      </c>
      <c r="N654" s="16">
        <f t="shared" si="78"/>
        <v>74100000</v>
      </c>
      <c r="O654" s="21">
        <v>0</v>
      </c>
      <c r="P654" s="21">
        <v>14363679.1</v>
      </c>
      <c r="Q654" s="21">
        <v>0</v>
      </c>
      <c r="R654" s="21">
        <v>59736320.899999999</v>
      </c>
      <c r="S654" s="21">
        <v>59736320.899999999</v>
      </c>
      <c r="T654" s="21">
        <v>0</v>
      </c>
      <c r="U654" s="21">
        <v>0</v>
      </c>
      <c r="V654" s="21">
        <v>0</v>
      </c>
      <c r="W654" s="17">
        <f t="shared" si="79"/>
        <v>0</v>
      </c>
      <c r="X654" s="18">
        <f t="shared" si="80"/>
        <v>0.80615817678812418</v>
      </c>
      <c r="Y654" s="18">
        <f t="shared" si="81"/>
        <v>0.80615817678812418</v>
      </c>
      <c r="Z654" s="18">
        <f t="shared" si="82"/>
        <v>0.19384182321187585</v>
      </c>
      <c r="AA654" s="18">
        <f t="shared" si="83"/>
        <v>1</v>
      </c>
    </row>
    <row r="655" spans="1:27" outlineLevel="2" x14ac:dyDescent="0.35">
      <c r="A655" s="14" t="s">
        <v>379</v>
      </c>
      <c r="B655" s="14" t="s">
        <v>454</v>
      </c>
      <c r="C655" s="14" t="s">
        <v>116</v>
      </c>
      <c r="D655" s="14" t="s">
        <v>277</v>
      </c>
      <c r="E655" s="14" t="s">
        <v>32</v>
      </c>
      <c r="F655" s="14" t="s">
        <v>33</v>
      </c>
      <c r="G655" s="14" t="s">
        <v>159</v>
      </c>
      <c r="H655" s="14" t="s">
        <v>455</v>
      </c>
      <c r="I655" s="14" t="s">
        <v>30</v>
      </c>
      <c r="J655" s="20" t="s">
        <v>391</v>
      </c>
      <c r="K655" s="21">
        <v>480000</v>
      </c>
      <c r="L655" s="21">
        <v>480000</v>
      </c>
      <c r="M655" s="21">
        <v>0</v>
      </c>
      <c r="N655" s="16">
        <f t="shared" si="78"/>
        <v>480000</v>
      </c>
      <c r="O655" s="21">
        <v>0</v>
      </c>
      <c r="P655" s="21">
        <v>264147.61</v>
      </c>
      <c r="Q655" s="21">
        <v>0</v>
      </c>
      <c r="R655" s="21">
        <v>215852.39</v>
      </c>
      <c r="S655" s="21">
        <v>215852.39</v>
      </c>
      <c r="T655" s="21">
        <v>0</v>
      </c>
      <c r="U655" s="21">
        <v>0</v>
      </c>
      <c r="V655" s="21">
        <v>0</v>
      </c>
      <c r="W655" s="17">
        <f t="shared" si="79"/>
        <v>0</v>
      </c>
      <c r="X655" s="18">
        <f t="shared" si="80"/>
        <v>0.44969247916666671</v>
      </c>
      <c r="Y655" s="18">
        <f t="shared" si="81"/>
        <v>0.44969247916666671</v>
      </c>
      <c r="Z655" s="18">
        <f t="shared" si="82"/>
        <v>0.55030752083333334</v>
      </c>
      <c r="AA655" s="18">
        <f t="shared" si="83"/>
        <v>1</v>
      </c>
    </row>
    <row r="656" spans="1:27" outlineLevel="2" x14ac:dyDescent="0.35">
      <c r="A656" s="14" t="s">
        <v>379</v>
      </c>
      <c r="B656" s="14" t="s">
        <v>467</v>
      </c>
      <c r="C656" s="14" t="s">
        <v>116</v>
      </c>
      <c r="D656" s="14" t="s">
        <v>117</v>
      </c>
      <c r="E656" s="14" t="s">
        <v>54</v>
      </c>
      <c r="F656" s="14" t="s">
        <v>33</v>
      </c>
      <c r="G656" s="14" t="s">
        <v>118</v>
      </c>
      <c r="H656" s="14" t="s">
        <v>455</v>
      </c>
      <c r="I656" s="14" t="s">
        <v>30</v>
      </c>
      <c r="J656" s="20" t="s">
        <v>119</v>
      </c>
      <c r="K656" s="21">
        <v>62398688</v>
      </c>
      <c r="L656" s="21">
        <v>62373867.170000002</v>
      </c>
      <c r="M656" s="21">
        <v>-23000000</v>
      </c>
      <c r="N656" s="16">
        <f t="shared" si="78"/>
        <v>62373867.170000002</v>
      </c>
      <c r="O656" s="21">
        <v>0</v>
      </c>
      <c r="P656" s="21">
        <v>6530885.4500000002</v>
      </c>
      <c r="Q656" s="21">
        <v>0</v>
      </c>
      <c r="R656" s="21">
        <v>32842981.719999999</v>
      </c>
      <c r="S656" s="21">
        <v>32842981.719999999</v>
      </c>
      <c r="T656" s="21">
        <v>0</v>
      </c>
      <c r="U656" s="21">
        <v>23000000</v>
      </c>
      <c r="V656" s="21">
        <v>0</v>
      </c>
      <c r="W656" s="17">
        <f t="shared" si="79"/>
        <v>23000000</v>
      </c>
      <c r="X656" s="18">
        <f t="shared" si="80"/>
        <v>0.52655035209675938</v>
      </c>
      <c r="Y656" s="18">
        <f t="shared" si="81"/>
        <v>0.52655035209675938</v>
      </c>
      <c r="Z656" s="18">
        <f t="shared" si="82"/>
        <v>0.10470547596800546</v>
      </c>
      <c r="AA656" s="18">
        <f t="shared" si="83"/>
        <v>0.63125582806476488</v>
      </c>
    </row>
    <row r="657" spans="1:27" outlineLevel="2" x14ac:dyDescent="0.35">
      <c r="A657" s="14" t="s">
        <v>379</v>
      </c>
      <c r="B657" s="14" t="s">
        <v>467</v>
      </c>
      <c r="C657" s="14" t="s">
        <v>116</v>
      </c>
      <c r="D657" s="14" t="s">
        <v>117</v>
      </c>
      <c r="E657" s="14" t="s">
        <v>120</v>
      </c>
      <c r="F657" s="14" t="s">
        <v>33</v>
      </c>
      <c r="G657" s="14" t="s">
        <v>118</v>
      </c>
      <c r="H657" s="14" t="s">
        <v>455</v>
      </c>
      <c r="I657" s="14" t="s">
        <v>30</v>
      </c>
      <c r="J657" s="20" t="s">
        <v>121</v>
      </c>
      <c r="K657" s="21">
        <v>173391454</v>
      </c>
      <c r="L657" s="21">
        <v>223645882.68000001</v>
      </c>
      <c r="M657" s="21">
        <v>0</v>
      </c>
      <c r="N657" s="16">
        <f t="shared" si="78"/>
        <v>223645882.68000001</v>
      </c>
      <c r="O657" s="21">
        <v>0</v>
      </c>
      <c r="P657" s="21">
        <v>49775245.329999998</v>
      </c>
      <c r="Q657" s="21">
        <v>0</v>
      </c>
      <c r="R657" s="21">
        <v>173870637.34999999</v>
      </c>
      <c r="S657" s="21">
        <v>173870637.34999999</v>
      </c>
      <c r="T657" s="21">
        <v>0</v>
      </c>
      <c r="U657" s="21">
        <v>0</v>
      </c>
      <c r="V657" s="21">
        <v>0</v>
      </c>
      <c r="W657" s="17">
        <f t="shared" si="79"/>
        <v>0</v>
      </c>
      <c r="X657" s="18">
        <f t="shared" si="80"/>
        <v>0.77743723813051324</v>
      </c>
      <c r="Y657" s="18">
        <f t="shared" si="81"/>
        <v>0.77743723813051324</v>
      </c>
      <c r="Z657" s="18">
        <f t="shared" si="82"/>
        <v>0.22256276186948667</v>
      </c>
      <c r="AA657" s="18">
        <f t="shared" si="83"/>
        <v>0.99999999999999989</v>
      </c>
    </row>
    <row r="658" spans="1:27" outlineLevel="2" x14ac:dyDescent="0.35">
      <c r="A658" s="14" t="s">
        <v>379</v>
      </c>
      <c r="B658" s="14" t="s">
        <v>467</v>
      </c>
      <c r="C658" s="14" t="s">
        <v>116</v>
      </c>
      <c r="D658" s="14" t="s">
        <v>117</v>
      </c>
      <c r="E658" s="14" t="s">
        <v>122</v>
      </c>
      <c r="F658" s="14" t="s">
        <v>33</v>
      </c>
      <c r="G658" s="14" t="s">
        <v>118</v>
      </c>
      <c r="H658" s="14" t="s">
        <v>455</v>
      </c>
      <c r="I658" s="14" t="s">
        <v>30</v>
      </c>
      <c r="J658" s="20" t="s">
        <v>123</v>
      </c>
      <c r="K658" s="21">
        <v>854597469</v>
      </c>
      <c r="L658" s="21">
        <v>854245304.87</v>
      </c>
      <c r="M658" s="21">
        <v>0</v>
      </c>
      <c r="N658" s="16">
        <f t="shared" si="78"/>
        <v>854245304.87</v>
      </c>
      <c r="O658" s="21">
        <v>0</v>
      </c>
      <c r="P658" s="21">
        <v>0</v>
      </c>
      <c r="Q658" s="21">
        <v>0</v>
      </c>
      <c r="R658" s="21">
        <v>854245304.87</v>
      </c>
      <c r="S658" s="21">
        <v>854245304.87</v>
      </c>
      <c r="T658" s="21">
        <v>0</v>
      </c>
      <c r="U658" s="21">
        <v>0</v>
      </c>
      <c r="V658" s="21">
        <v>0</v>
      </c>
      <c r="W658" s="17">
        <f t="shared" si="79"/>
        <v>0</v>
      </c>
      <c r="X658" s="18">
        <f t="shared" si="80"/>
        <v>1</v>
      </c>
      <c r="Y658" s="18">
        <f t="shared" si="81"/>
        <v>1</v>
      </c>
      <c r="Z658" s="18">
        <f t="shared" si="82"/>
        <v>0</v>
      </c>
      <c r="AA658" s="18">
        <f t="shared" si="83"/>
        <v>1</v>
      </c>
    </row>
    <row r="659" spans="1:27" outlineLevel="2" x14ac:dyDescent="0.35">
      <c r="A659" s="14" t="s">
        <v>379</v>
      </c>
      <c r="B659" s="14" t="s">
        <v>467</v>
      </c>
      <c r="C659" s="14" t="s">
        <v>116</v>
      </c>
      <c r="D659" s="14" t="s">
        <v>117</v>
      </c>
      <c r="E659" s="14" t="s">
        <v>292</v>
      </c>
      <c r="F659" s="14" t="s">
        <v>33</v>
      </c>
      <c r="G659" s="14" t="s">
        <v>118</v>
      </c>
      <c r="H659" s="14" t="s">
        <v>455</v>
      </c>
      <c r="I659" s="14" t="s">
        <v>30</v>
      </c>
      <c r="J659" s="20" t="s">
        <v>468</v>
      </c>
      <c r="K659" s="21">
        <v>25421749</v>
      </c>
      <c r="L659" s="21">
        <v>25421749</v>
      </c>
      <c r="M659" s="21">
        <v>0</v>
      </c>
      <c r="N659" s="16">
        <f t="shared" si="78"/>
        <v>25421749</v>
      </c>
      <c r="O659" s="21">
        <v>0</v>
      </c>
      <c r="P659" s="21">
        <v>2594653.6800000002</v>
      </c>
      <c r="Q659" s="21">
        <v>0</v>
      </c>
      <c r="R659" s="21">
        <v>22827095.32</v>
      </c>
      <c r="S659" s="21">
        <v>22827095.32</v>
      </c>
      <c r="T659" s="21">
        <v>0</v>
      </c>
      <c r="U659" s="21">
        <v>0</v>
      </c>
      <c r="V659" s="21">
        <v>0</v>
      </c>
      <c r="W659" s="17">
        <f t="shared" si="79"/>
        <v>0</v>
      </c>
      <c r="X659" s="18">
        <f t="shared" si="80"/>
        <v>0.89793567389875495</v>
      </c>
      <c r="Y659" s="18">
        <f t="shared" si="81"/>
        <v>0.89793567389875495</v>
      </c>
      <c r="Z659" s="18">
        <f t="shared" si="82"/>
        <v>0.10206432610124505</v>
      </c>
      <c r="AA659" s="18">
        <f t="shared" si="83"/>
        <v>1</v>
      </c>
    </row>
    <row r="660" spans="1:27" outlineLevel="2" x14ac:dyDescent="0.35">
      <c r="A660" s="14" t="s">
        <v>379</v>
      </c>
      <c r="B660" s="14" t="s">
        <v>467</v>
      </c>
      <c r="C660" s="14" t="s">
        <v>116</v>
      </c>
      <c r="D660" s="14" t="s">
        <v>117</v>
      </c>
      <c r="E660" s="14" t="s">
        <v>124</v>
      </c>
      <c r="F660" s="14" t="s">
        <v>33</v>
      </c>
      <c r="G660" s="14" t="s">
        <v>118</v>
      </c>
      <c r="H660" s="14" t="s">
        <v>455</v>
      </c>
      <c r="I660" s="14" t="s">
        <v>30</v>
      </c>
      <c r="J660" s="20" t="s">
        <v>469</v>
      </c>
      <c r="K660" s="21">
        <v>558336</v>
      </c>
      <c r="L660" s="21">
        <v>558336</v>
      </c>
      <c r="M660" s="21">
        <v>0</v>
      </c>
      <c r="N660" s="16">
        <f t="shared" si="78"/>
        <v>558336</v>
      </c>
      <c r="O660" s="21">
        <v>0</v>
      </c>
      <c r="P660" s="21">
        <v>56986.19</v>
      </c>
      <c r="Q660" s="21">
        <v>0</v>
      </c>
      <c r="R660" s="21">
        <v>501349.81</v>
      </c>
      <c r="S660" s="21">
        <v>501349.81</v>
      </c>
      <c r="T660" s="21">
        <v>0</v>
      </c>
      <c r="U660" s="21">
        <v>0</v>
      </c>
      <c r="V660" s="21">
        <v>0</v>
      </c>
      <c r="W660" s="17">
        <f t="shared" si="79"/>
        <v>0</v>
      </c>
      <c r="X660" s="18">
        <f t="shared" si="80"/>
        <v>0.89793566956098114</v>
      </c>
      <c r="Y660" s="18">
        <f t="shared" si="81"/>
        <v>0.89793566956098114</v>
      </c>
      <c r="Z660" s="18">
        <f t="shared" si="82"/>
        <v>0.1020643304390188</v>
      </c>
      <c r="AA660" s="18">
        <f t="shared" si="83"/>
        <v>1</v>
      </c>
    </row>
    <row r="661" spans="1:27" outlineLevel="2" x14ac:dyDescent="0.35">
      <c r="A661" s="14" t="s">
        <v>379</v>
      </c>
      <c r="B661" s="14" t="s">
        <v>467</v>
      </c>
      <c r="C661" s="14" t="s">
        <v>116</v>
      </c>
      <c r="D661" s="14" t="s">
        <v>158</v>
      </c>
      <c r="E661" s="14" t="s">
        <v>32</v>
      </c>
      <c r="F661" s="14" t="s">
        <v>33</v>
      </c>
      <c r="G661" s="14" t="s">
        <v>159</v>
      </c>
      <c r="H661" s="14" t="s">
        <v>455</v>
      </c>
      <c r="I661" s="14" t="s">
        <v>30</v>
      </c>
      <c r="J661" s="20" t="s">
        <v>160</v>
      </c>
      <c r="K661" s="21">
        <v>1141887093</v>
      </c>
      <c r="L661" s="21">
        <v>218825508</v>
      </c>
      <c r="M661" s="21">
        <v>-112000000</v>
      </c>
      <c r="N661" s="16">
        <f t="shared" si="78"/>
        <v>218825508</v>
      </c>
      <c r="O661" s="21">
        <v>0</v>
      </c>
      <c r="P661" s="21">
        <v>0</v>
      </c>
      <c r="Q661" s="21">
        <v>0</v>
      </c>
      <c r="R661" s="21">
        <v>86547497.670000002</v>
      </c>
      <c r="S661" s="21">
        <v>86547497.670000002</v>
      </c>
      <c r="T661" s="21">
        <v>20278010.329999998</v>
      </c>
      <c r="U661" s="21">
        <v>132278010.33</v>
      </c>
      <c r="V661" s="21">
        <v>0</v>
      </c>
      <c r="W661" s="17">
        <f t="shared" si="79"/>
        <v>132278010.33</v>
      </c>
      <c r="X661" s="18">
        <f t="shared" si="80"/>
        <v>0.39550918200084789</v>
      </c>
      <c r="Y661" s="18">
        <f t="shared" si="81"/>
        <v>0.39550918200084789</v>
      </c>
      <c r="Z661" s="18">
        <f t="shared" si="82"/>
        <v>0</v>
      </c>
      <c r="AA661" s="18">
        <f t="shared" si="83"/>
        <v>0.39550918200084789</v>
      </c>
    </row>
    <row r="662" spans="1:27" outlineLevel="2" x14ac:dyDescent="0.35">
      <c r="A662" s="14" t="s">
        <v>379</v>
      </c>
      <c r="B662" s="14" t="s">
        <v>467</v>
      </c>
      <c r="C662" s="14" t="s">
        <v>116</v>
      </c>
      <c r="D662" s="14" t="s">
        <v>307</v>
      </c>
      <c r="E662" s="14" t="s">
        <v>54</v>
      </c>
      <c r="F662" s="14" t="s">
        <v>33</v>
      </c>
      <c r="G662" s="14" t="s">
        <v>159</v>
      </c>
      <c r="H662" s="14" t="s">
        <v>455</v>
      </c>
      <c r="I662" s="14" t="s">
        <v>30</v>
      </c>
      <c r="J662" s="20" t="s">
        <v>470</v>
      </c>
      <c r="K662" s="21">
        <v>14486025</v>
      </c>
      <c r="L662" s="21">
        <v>14486025</v>
      </c>
      <c r="M662" s="21">
        <v>0</v>
      </c>
      <c r="N662" s="16">
        <f t="shared" si="78"/>
        <v>14486025</v>
      </c>
      <c r="O662" s="21">
        <v>0</v>
      </c>
      <c r="P662" s="21">
        <v>1207166</v>
      </c>
      <c r="Q662" s="21">
        <v>0</v>
      </c>
      <c r="R662" s="21">
        <v>13278859</v>
      </c>
      <c r="S662" s="21">
        <v>13278859</v>
      </c>
      <c r="T662" s="21">
        <v>0</v>
      </c>
      <c r="U662" s="21">
        <v>0</v>
      </c>
      <c r="V662" s="21">
        <v>0</v>
      </c>
      <c r="W662" s="17">
        <f t="shared" si="79"/>
        <v>0</v>
      </c>
      <c r="X662" s="18">
        <f t="shared" si="80"/>
        <v>0.91666685650480373</v>
      </c>
      <c r="Y662" s="18">
        <f t="shared" si="81"/>
        <v>0.91666685650480373</v>
      </c>
      <c r="Z662" s="18">
        <f t="shared" si="82"/>
        <v>8.333314349519623E-2</v>
      </c>
      <c r="AA662" s="18">
        <f t="shared" si="83"/>
        <v>1</v>
      </c>
    </row>
    <row r="663" spans="1:27" outlineLevel="2" x14ac:dyDescent="0.35">
      <c r="A663" s="14" t="s">
        <v>379</v>
      </c>
      <c r="B663" s="14" t="s">
        <v>467</v>
      </c>
      <c r="C663" s="14" t="s">
        <v>116</v>
      </c>
      <c r="D663" s="14" t="s">
        <v>277</v>
      </c>
      <c r="E663" s="14" t="s">
        <v>32</v>
      </c>
      <c r="F663" s="14" t="s">
        <v>33</v>
      </c>
      <c r="G663" s="14" t="s">
        <v>159</v>
      </c>
      <c r="H663" s="14" t="s">
        <v>455</v>
      </c>
      <c r="I663" s="14" t="s">
        <v>30</v>
      </c>
      <c r="J663" s="20" t="s">
        <v>471</v>
      </c>
      <c r="K663" s="21">
        <v>800000</v>
      </c>
      <c r="L663" s="21">
        <v>800000</v>
      </c>
      <c r="M663" s="21">
        <v>0</v>
      </c>
      <c r="N663" s="16">
        <f t="shared" si="78"/>
        <v>800000</v>
      </c>
      <c r="O663" s="21">
        <v>0</v>
      </c>
      <c r="P663" s="21">
        <v>684947.35</v>
      </c>
      <c r="Q663" s="21">
        <v>0</v>
      </c>
      <c r="R663" s="21">
        <v>115052.65</v>
      </c>
      <c r="S663" s="21">
        <v>115052.65</v>
      </c>
      <c r="T663" s="21">
        <v>0</v>
      </c>
      <c r="U663" s="21">
        <v>0</v>
      </c>
      <c r="V663" s="21">
        <v>0</v>
      </c>
      <c r="W663" s="17">
        <f t="shared" si="79"/>
        <v>0</v>
      </c>
      <c r="X663" s="18">
        <f t="shared" si="80"/>
        <v>0.1438158125</v>
      </c>
      <c r="Y663" s="18">
        <f t="shared" si="81"/>
        <v>0.1438158125</v>
      </c>
      <c r="Z663" s="18">
        <f t="shared" si="82"/>
        <v>0.85618418749999992</v>
      </c>
      <c r="AA663" s="18">
        <f t="shared" si="83"/>
        <v>0.99999999999999989</v>
      </c>
    </row>
    <row r="664" spans="1:27" outlineLevel="1" x14ac:dyDescent="0.35">
      <c r="A664" s="43"/>
      <c r="B664" s="44"/>
      <c r="C664" s="44" t="s">
        <v>495</v>
      </c>
      <c r="D664" s="44"/>
      <c r="E664" s="44"/>
      <c r="F664" s="44"/>
      <c r="G664" s="44"/>
      <c r="H664" s="44"/>
      <c r="I664" s="44"/>
      <c r="J664" s="45"/>
      <c r="K664" s="46">
        <f t="shared" ref="K664:W664" si="84">SUBTOTAL(9,K490:K663)</f>
        <v>971135143438</v>
      </c>
      <c r="L664" s="46">
        <f t="shared" si="84"/>
        <v>970047452831.63</v>
      </c>
      <c r="M664" s="46">
        <f t="shared" si="84"/>
        <v>-1067000000</v>
      </c>
      <c r="N664" s="47">
        <f t="shared" si="84"/>
        <v>970047452831.63</v>
      </c>
      <c r="O664" s="46">
        <f t="shared" si="84"/>
        <v>0</v>
      </c>
      <c r="P664" s="46">
        <f t="shared" si="84"/>
        <v>63917957089.969978</v>
      </c>
      <c r="Q664" s="46">
        <f t="shared" si="84"/>
        <v>0</v>
      </c>
      <c r="R664" s="46">
        <f t="shared" si="84"/>
        <v>865598625352.90991</v>
      </c>
      <c r="S664" s="46">
        <f t="shared" si="84"/>
        <v>864652294139.59009</v>
      </c>
      <c r="T664" s="46">
        <f t="shared" si="84"/>
        <v>39463870388.749992</v>
      </c>
      <c r="U664" s="46">
        <f t="shared" si="84"/>
        <v>40530870388.749992</v>
      </c>
      <c r="V664" s="46">
        <f t="shared" si="84"/>
        <v>33233942010.330002</v>
      </c>
      <c r="W664" s="48">
        <f t="shared" si="84"/>
        <v>40530870388.749992</v>
      </c>
      <c r="X664" s="49">
        <f t="shared" si="80"/>
        <v>0.89232606387055879</v>
      </c>
      <c r="Y664" s="49">
        <f t="shared" si="81"/>
        <v>0.89232606387055879</v>
      </c>
      <c r="Z664" s="49">
        <f t="shared" si="82"/>
        <v>6.589157767837997E-2</v>
      </c>
      <c r="AA664" s="49">
        <f t="shared" si="83"/>
        <v>0.95821764154893874</v>
      </c>
    </row>
    <row r="665" spans="1:27" ht="116" outlineLevel="2" x14ac:dyDescent="0.35">
      <c r="A665" s="14" t="s">
        <v>28</v>
      </c>
      <c r="B665" s="14" t="s">
        <v>29</v>
      </c>
      <c r="C665" s="14" t="s">
        <v>182</v>
      </c>
      <c r="D665" s="14" t="s">
        <v>183</v>
      </c>
      <c r="E665" s="14" t="s">
        <v>129</v>
      </c>
      <c r="F665" s="14" t="s">
        <v>104</v>
      </c>
      <c r="G665" s="14" t="s">
        <v>184</v>
      </c>
      <c r="H665" s="14" t="s">
        <v>125</v>
      </c>
      <c r="I665" s="14" t="s">
        <v>30</v>
      </c>
      <c r="J665" s="15" t="s">
        <v>185</v>
      </c>
      <c r="K665" s="16">
        <v>15000000000</v>
      </c>
      <c r="L665" s="16">
        <v>15000000000</v>
      </c>
      <c r="M665" s="16">
        <v>0</v>
      </c>
      <c r="N665" s="16">
        <f t="shared" ref="N665:N677" si="85">+L665</f>
        <v>15000000000</v>
      </c>
      <c r="O665" s="16">
        <v>0</v>
      </c>
      <c r="P665" s="16">
        <v>1153846154</v>
      </c>
      <c r="Q665" s="16">
        <v>0</v>
      </c>
      <c r="R665" s="16">
        <v>13846153846</v>
      </c>
      <c r="S665" s="16">
        <v>13846153846</v>
      </c>
      <c r="T665" s="16">
        <v>0</v>
      </c>
      <c r="U665" s="16">
        <v>0</v>
      </c>
      <c r="V665" s="16">
        <v>0</v>
      </c>
      <c r="W665" s="17">
        <f t="shared" ref="W665:W677" si="86">+U665</f>
        <v>0</v>
      </c>
      <c r="X665" s="18">
        <f t="shared" si="80"/>
        <v>0.92307692306666667</v>
      </c>
      <c r="Y665" s="18">
        <f t="shared" si="81"/>
        <v>0.92307692306666667</v>
      </c>
      <c r="Z665" s="18">
        <f t="shared" si="82"/>
        <v>7.6923076933333334E-2</v>
      </c>
      <c r="AA665" s="18">
        <f t="shared" si="83"/>
        <v>1</v>
      </c>
    </row>
    <row r="666" spans="1:27" outlineLevel="2" x14ac:dyDescent="0.35">
      <c r="A666" s="14" t="s">
        <v>321</v>
      </c>
      <c r="B666" s="14" t="s">
        <v>29</v>
      </c>
      <c r="C666" s="14" t="s">
        <v>182</v>
      </c>
      <c r="D666" s="14" t="s">
        <v>183</v>
      </c>
      <c r="E666" s="14" t="s">
        <v>324</v>
      </c>
      <c r="F666" s="14" t="s">
        <v>104</v>
      </c>
      <c r="G666" s="14" t="s">
        <v>184</v>
      </c>
      <c r="H666" s="14" t="s">
        <v>35</v>
      </c>
      <c r="I666" s="14" t="s">
        <v>30</v>
      </c>
      <c r="J666" s="20" t="s">
        <v>325</v>
      </c>
      <c r="K666" s="21">
        <v>11388409060</v>
      </c>
      <c r="L666" s="21">
        <v>15919408328.049999</v>
      </c>
      <c r="M666" s="21">
        <v>0</v>
      </c>
      <c r="N666" s="16">
        <f t="shared" si="85"/>
        <v>15919408328.049999</v>
      </c>
      <c r="O666" s="21">
        <v>0</v>
      </c>
      <c r="P666" s="21">
        <v>257406189.16999999</v>
      </c>
      <c r="Q666" s="21">
        <v>0</v>
      </c>
      <c r="R666" s="21">
        <v>15662002138.879999</v>
      </c>
      <c r="S666" s="21">
        <v>15662002138.879999</v>
      </c>
      <c r="T666" s="21">
        <v>0</v>
      </c>
      <c r="U666" s="21">
        <v>0</v>
      </c>
      <c r="V666" s="21">
        <v>0</v>
      </c>
      <c r="W666" s="17">
        <f t="shared" si="86"/>
        <v>0</v>
      </c>
      <c r="X666" s="18">
        <f t="shared" si="80"/>
        <v>0.98383066858606483</v>
      </c>
      <c r="Y666" s="18">
        <f t="shared" si="81"/>
        <v>0.98383066858606483</v>
      </c>
      <c r="Z666" s="18">
        <f t="shared" si="82"/>
        <v>1.6169331413935169E-2</v>
      </c>
      <c r="AA666" s="18">
        <f t="shared" si="83"/>
        <v>1</v>
      </c>
    </row>
    <row r="667" spans="1:27" outlineLevel="2" x14ac:dyDescent="0.35">
      <c r="A667" s="14" t="s">
        <v>321</v>
      </c>
      <c r="B667" s="14" t="s">
        <v>29</v>
      </c>
      <c r="C667" s="14" t="s">
        <v>182</v>
      </c>
      <c r="D667" s="14" t="s">
        <v>183</v>
      </c>
      <c r="E667" s="14" t="s">
        <v>324</v>
      </c>
      <c r="F667" s="14" t="s">
        <v>211</v>
      </c>
      <c r="G667" s="14" t="s">
        <v>184</v>
      </c>
      <c r="H667" s="14" t="s">
        <v>35</v>
      </c>
      <c r="I667" s="14" t="s">
        <v>30</v>
      </c>
      <c r="J667" s="20" t="s">
        <v>326</v>
      </c>
      <c r="K667" s="21">
        <v>0</v>
      </c>
      <c r="L667" s="21">
        <v>1626993938.5</v>
      </c>
      <c r="M667" s="21">
        <v>0</v>
      </c>
      <c r="N667" s="16">
        <f t="shared" si="85"/>
        <v>1626993938.5</v>
      </c>
      <c r="O667" s="21">
        <v>0</v>
      </c>
      <c r="P667" s="21">
        <v>143395.59</v>
      </c>
      <c r="Q667" s="21">
        <v>0</v>
      </c>
      <c r="R667" s="21">
        <v>1626850542.9100001</v>
      </c>
      <c r="S667" s="21">
        <v>1626850542.9100001</v>
      </c>
      <c r="T667" s="21">
        <v>0</v>
      </c>
      <c r="U667" s="21">
        <v>0</v>
      </c>
      <c r="V667" s="21">
        <v>0</v>
      </c>
      <c r="W667" s="17">
        <f t="shared" si="86"/>
        <v>0</v>
      </c>
      <c r="X667" s="18">
        <f t="shared" si="80"/>
        <v>0.99991186470545057</v>
      </c>
      <c r="Y667" s="18">
        <f t="shared" si="81"/>
        <v>0.99991186470545057</v>
      </c>
      <c r="Z667" s="18">
        <f t="shared" si="82"/>
        <v>8.8135294549531598E-5</v>
      </c>
      <c r="AA667" s="18">
        <f t="shared" si="83"/>
        <v>1</v>
      </c>
    </row>
    <row r="668" spans="1:27" outlineLevel="2" x14ac:dyDescent="0.35">
      <c r="A668" s="14" t="s">
        <v>350</v>
      </c>
      <c r="B668" s="14" t="s">
        <v>29</v>
      </c>
      <c r="C668" s="14" t="s">
        <v>182</v>
      </c>
      <c r="D668" s="14" t="s">
        <v>183</v>
      </c>
      <c r="E668" s="14" t="s">
        <v>124</v>
      </c>
      <c r="F668" s="14" t="s">
        <v>104</v>
      </c>
      <c r="G668" s="14" t="s">
        <v>184</v>
      </c>
      <c r="H668" s="14" t="s">
        <v>351</v>
      </c>
      <c r="I668" s="14" t="s">
        <v>30</v>
      </c>
      <c r="J668" s="20" t="s">
        <v>377</v>
      </c>
      <c r="K668" s="21">
        <v>850000000</v>
      </c>
      <c r="L668" s="21">
        <v>858470000</v>
      </c>
      <c r="M668" s="21">
        <v>0</v>
      </c>
      <c r="N668" s="16">
        <f t="shared" si="85"/>
        <v>858470000</v>
      </c>
      <c r="O668" s="21">
        <v>0</v>
      </c>
      <c r="P668" s="21">
        <v>17097068.899999999</v>
      </c>
      <c r="Q668" s="21">
        <v>0</v>
      </c>
      <c r="R668" s="21">
        <v>841372931.10000002</v>
      </c>
      <c r="S668" s="21">
        <v>841372931.10000002</v>
      </c>
      <c r="T668" s="21">
        <v>0</v>
      </c>
      <c r="U668" s="21">
        <v>0</v>
      </c>
      <c r="V668" s="21">
        <v>0</v>
      </c>
      <c r="W668" s="17">
        <f t="shared" si="86"/>
        <v>0</v>
      </c>
      <c r="X668" s="18">
        <f t="shared" si="80"/>
        <v>0.98008425582722758</v>
      </c>
      <c r="Y668" s="18">
        <f t="shared" si="81"/>
        <v>0.98008425582722758</v>
      </c>
      <c r="Z668" s="18">
        <f t="shared" si="82"/>
        <v>1.991574417277249E-2</v>
      </c>
      <c r="AA668" s="18">
        <f t="shared" si="83"/>
        <v>1</v>
      </c>
    </row>
    <row r="669" spans="1:27" outlineLevel="2" x14ac:dyDescent="0.35">
      <c r="A669" s="14" t="s">
        <v>350</v>
      </c>
      <c r="B669" s="14" t="s">
        <v>29</v>
      </c>
      <c r="C669" s="14" t="s">
        <v>182</v>
      </c>
      <c r="D669" s="14" t="s">
        <v>183</v>
      </c>
      <c r="E669" s="14" t="s">
        <v>299</v>
      </c>
      <c r="F669" s="14" t="s">
        <v>104</v>
      </c>
      <c r="G669" s="14" t="s">
        <v>184</v>
      </c>
      <c r="H669" s="14" t="s">
        <v>351</v>
      </c>
      <c r="I669" s="14" t="s">
        <v>30</v>
      </c>
      <c r="J669" s="20" t="s">
        <v>378</v>
      </c>
      <c r="K669" s="21">
        <v>26000000</v>
      </c>
      <c r="L669" s="21">
        <v>17530000</v>
      </c>
      <c r="M669" s="21">
        <v>0</v>
      </c>
      <c r="N669" s="16">
        <f t="shared" si="85"/>
        <v>17530000</v>
      </c>
      <c r="O669" s="21">
        <v>0</v>
      </c>
      <c r="P669" s="21">
        <v>1035000</v>
      </c>
      <c r="Q669" s="21">
        <v>0</v>
      </c>
      <c r="R669" s="21">
        <v>16495000</v>
      </c>
      <c r="S669" s="21">
        <v>16495000</v>
      </c>
      <c r="T669" s="21">
        <v>0</v>
      </c>
      <c r="U669" s="21">
        <v>0</v>
      </c>
      <c r="V669" s="21">
        <v>0</v>
      </c>
      <c r="W669" s="17">
        <f t="shared" si="86"/>
        <v>0</v>
      </c>
      <c r="X669" s="18">
        <f t="shared" si="80"/>
        <v>0.94095835710211062</v>
      </c>
      <c r="Y669" s="18">
        <f t="shared" si="81"/>
        <v>0.94095835710211062</v>
      </c>
      <c r="Z669" s="18">
        <f t="shared" si="82"/>
        <v>5.9041642897889331E-2</v>
      </c>
      <c r="AA669" s="18">
        <f t="shared" si="83"/>
        <v>1</v>
      </c>
    </row>
    <row r="670" spans="1:27" outlineLevel="2" x14ac:dyDescent="0.35">
      <c r="A670" s="14" t="s">
        <v>379</v>
      </c>
      <c r="B670" s="14" t="s">
        <v>280</v>
      </c>
      <c r="C670" s="14" t="s">
        <v>182</v>
      </c>
      <c r="D670" s="14" t="s">
        <v>183</v>
      </c>
      <c r="E670" s="14" t="s">
        <v>54</v>
      </c>
      <c r="F670" s="14" t="s">
        <v>104</v>
      </c>
      <c r="G670" s="14" t="s">
        <v>184</v>
      </c>
      <c r="H670" s="14" t="s">
        <v>380</v>
      </c>
      <c r="I670" s="14" t="s">
        <v>30</v>
      </c>
      <c r="J670" s="20" t="s">
        <v>392</v>
      </c>
      <c r="K670" s="21">
        <v>50843499</v>
      </c>
      <c r="L670" s="21">
        <v>50843499</v>
      </c>
      <c r="M670" s="21">
        <v>0</v>
      </c>
      <c r="N670" s="16">
        <f t="shared" si="85"/>
        <v>50843499</v>
      </c>
      <c r="O670" s="21">
        <v>0</v>
      </c>
      <c r="P670" s="21">
        <v>25821751</v>
      </c>
      <c r="Q670" s="21">
        <v>0</v>
      </c>
      <c r="R670" s="21">
        <v>25021748</v>
      </c>
      <c r="S670" s="21">
        <v>25021748</v>
      </c>
      <c r="T670" s="21">
        <v>0</v>
      </c>
      <c r="U670" s="21">
        <v>0</v>
      </c>
      <c r="V670" s="21">
        <v>0</v>
      </c>
      <c r="W670" s="17">
        <f t="shared" si="86"/>
        <v>0</v>
      </c>
      <c r="X670" s="18">
        <f t="shared" si="80"/>
        <v>0.49213269133975218</v>
      </c>
      <c r="Y670" s="18">
        <f t="shared" si="81"/>
        <v>0.49213269133975218</v>
      </c>
      <c r="Z670" s="18">
        <f t="shared" si="82"/>
        <v>0.50786730866024776</v>
      </c>
      <c r="AA670" s="18">
        <f t="shared" si="83"/>
        <v>1</v>
      </c>
    </row>
    <row r="671" spans="1:27" outlineLevel="2" x14ac:dyDescent="0.35">
      <c r="A671" s="14" t="s">
        <v>379</v>
      </c>
      <c r="B671" s="14" t="s">
        <v>280</v>
      </c>
      <c r="C671" s="14" t="s">
        <v>182</v>
      </c>
      <c r="D671" s="14" t="s">
        <v>183</v>
      </c>
      <c r="E671" s="14" t="s">
        <v>120</v>
      </c>
      <c r="F671" s="14" t="s">
        <v>104</v>
      </c>
      <c r="G671" s="14" t="s">
        <v>184</v>
      </c>
      <c r="H671" s="14" t="s">
        <v>380</v>
      </c>
      <c r="I671" s="14" t="s">
        <v>30</v>
      </c>
      <c r="J671" s="20" t="s">
        <v>393</v>
      </c>
      <c r="K671" s="21">
        <v>1116673</v>
      </c>
      <c r="L671" s="21">
        <v>1116673</v>
      </c>
      <c r="M671" s="21">
        <v>0</v>
      </c>
      <c r="N671" s="16">
        <f t="shared" si="85"/>
        <v>1116673</v>
      </c>
      <c r="O671" s="21">
        <v>0</v>
      </c>
      <c r="P671" s="21">
        <v>558339</v>
      </c>
      <c r="Q671" s="21">
        <v>0</v>
      </c>
      <c r="R671" s="21">
        <v>558334</v>
      </c>
      <c r="S671" s="21">
        <v>558334</v>
      </c>
      <c r="T671" s="21">
        <v>0</v>
      </c>
      <c r="U671" s="21">
        <v>0</v>
      </c>
      <c r="V671" s="21">
        <v>0</v>
      </c>
      <c r="W671" s="17">
        <f t="shared" si="86"/>
        <v>0</v>
      </c>
      <c r="X671" s="18">
        <f t="shared" si="80"/>
        <v>0.49999776120672751</v>
      </c>
      <c r="Y671" s="18">
        <f t="shared" si="81"/>
        <v>0.49999776120672751</v>
      </c>
      <c r="Z671" s="18">
        <f t="shared" si="82"/>
        <v>0.50000223879327255</v>
      </c>
      <c r="AA671" s="18">
        <f t="shared" si="83"/>
        <v>1</v>
      </c>
    </row>
    <row r="672" spans="1:27" outlineLevel="2" x14ac:dyDescent="0.35">
      <c r="A672" s="14" t="s">
        <v>379</v>
      </c>
      <c r="B672" s="14" t="s">
        <v>313</v>
      </c>
      <c r="C672" s="14" t="s">
        <v>182</v>
      </c>
      <c r="D672" s="14" t="s">
        <v>183</v>
      </c>
      <c r="E672" s="14" t="s">
        <v>124</v>
      </c>
      <c r="F672" s="14" t="s">
        <v>444</v>
      </c>
      <c r="G672" s="14" t="s">
        <v>184</v>
      </c>
      <c r="H672" s="14" t="s">
        <v>435</v>
      </c>
      <c r="I672" s="14" t="s">
        <v>30</v>
      </c>
      <c r="J672" s="20" t="s">
        <v>445</v>
      </c>
      <c r="K672" s="21">
        <v>6351104475</v>
      </c>
      <c r="L672" s="21">
        <v>6440488172</v>
      </c>
      <c r="M672" s="21">
        <v>0</v>
      </c>
      <c r="N672" s="16">
        <f t="shared" si="85"/>
        <v>6440488172</v>
      </c>
      <c r="O672" s="21">
        <v>0</v>
      </c>
      <c r="P672" s="21">
        <v>0.48</v>
      </c>
      <c r="Q672" s="21">
        <v>0</v>
      </c>
      <c r="R672" s="21">
        <v>6440488171.5200005</v>
      </c>
      <c r="S672" s="21">
        <v>6440488171.5200005</v>
      </c>
      <c r="T672" s="21">
        <v>0</v>
      </c>
      <c r="U672" s="21">
        <v>0</v>
      </c>
      <c r="V672" s="21">
        <v>0</v>
      </c>
      <c r="W672" s="17">
        <f t="shared" si="86"/>
        <v>0</v>
      </c>
      <c r="X672" s="18">
        <f t="shared" si="80"/>
        <v>0.99999999992547151</v>
      </c>
      <c r="Y672" s="18">
        <f t="shared" si="81"/>
        <v>0.99999999992547151</v>
      </c>
      <c r="Z672" s="18">
        <f t="shared" si="82"/>
        <v>7.4528511998018767E-11</v>
      </c>
      <c r="AA672" s="18">
        <f t="shared" si="83"/>
        <v>1</v>
      </c>
    </row>
    <row r="673" spans="1:27" outlineLevel="2" x14ac:dyDescent="0.35">
      <c r="A673" s="14" t="s">
        <v>379</v>
      </c>
      <c r="B673" s="14" t="s">
        <v>313</v>
      </c>
      <c r="C673" s="14" t="s">
        <v>182</v>
      </c>
      <c r="D673" s="14" t="s">
        <v>446</v>
      </c>
      <c r="E673" s="14" t="s">
        <v>447</v>
      </c>
      <c r="F673" s="14" t="s">
        <v>444</v>
      </c>
      <c r="G673" s="14" t="s">
        <v>448</v>
      </c>
      <c r="H673" s="14" t="s">
        <v>435</v>
      </c>
      <c r="I673" s="14" t="s">
        <v>30</v>
      </c>
      <c r="J673" s="20" t="s">
        <v>449</v>
      </c>
      <c r="K673" s="21">
        <v>57120078</v>
      </c>
      <c r="L673" s="21">
        <v>56099865</v>
      </c>
      <c r="M673" s="21">
        <v>0</v>
      </c>
      <c r="N673" s="16">
        <f t="shared" si="85"/>
        <v>56099865</v>
      </c>
      <c r="O673" s="21">
        <v>0</v>
      </c>
      <c r="P673" s="21">
        <v>0</v>
      </c>
      <c r="Q673" s="21">
        <v>0</v>
      </c>
      <c r="R673" s="21">
        <v>56099865</v>
      </c>
      <c r="S673" s="21">
        <v>56099865</v>
      </c>
      <c r="T673" s="21">
        <v>0</v>
      </c>
      <c r="U673" s="21">
        <v>0</v>
      </c>
      <c r="V673" s="21">
        <v>0</v>
      </c>
      <c r="W673" s="17">
        <f t="shared" si="86"/>
        <v>0</v>
      </c>
      <c r="X673" s="18">
        <f t="shared" si="80"/>
        <v>1</v>
      </c>
      <c r="Y673" s="18">
        <f t="shared" si="81"/>
        <v>1</v>
      </c>
      <c r="Z673" s="18">
        <f t="shared" si="82"/>
        <v>0</v>
      </c>
      <c r="AA673" s="18">
        <f t="shared" si="83"/>
        <v>1</v>
      </c>
    </row>
    <row r="674" spans="1:27" outlineLevel="2" x14ac:dyDescent="0.35">
      <c r="A674" s="14" t="s">
        <v>379</v>
      </c>
      <c r="B674" s="14" t="s">
        <v>313</v>
      </c>
      <c r="C674" s="14" t="s">
        <v>182</v>
      </c>
      <c r="D674" s="14" t="s">
        <v>450</v>
      </c>
      <c r="E674" s="14" t="s">
        <v>447</v>
      </c>
      <c r="F674" s="14" t="s">
        <v>444</v>
      </c>
      <c r="G674" s="14" t="s">
        <v>448</v>
      </c>
      <c r="H674" s="14" t="s">
        <v>435</v>
      </c>
      <c r="I674" s="14" t="s">
        <v>30</v>
      </c>
      <c r="J674" s="20" t="s">
        <v>451</v>
      </c>
      <c r="K674" s="21">
        <v>49206799</v>
      </c>
      <c r="L674" s="21">
        <v>45374474</v>
      </c>
      <c r="M674" s="21">
        <v>0</v>
      </c>
      <c r="N674" s="16">
        <f t="shared" si="85"/>
        <v>45374474</v>
      </c>
      <c r="O674" s="21">
        <v>0</v>
      </c>
      <c r="P674" s="21">
        <v>0</v>
      </c>
      <c r="Q674" s="21">
        <v>0</v>
      </c>
      <c r="R674" s="21">
        <v>45374474</v>
      </c>
      <c r="S674" s="21">
        <v>45374474</v>
      </c>
      <c r="T674" s="21">
        <v>0</v>
      </c>
      <c r="U674" s="21">
        <v>0</v>
      </c>
      <c r="V674" s="21">
        <v>0</v>
      </c>
      <c r="W674" s="17">
        <f t="shared" si="86"/>
        <v>0</v>
      </c>
      <c r="X674" s="18">
        <f t="shared" si="80"/>
        <v>1</v>
      </c>
      <c r="Y674" s="18">
        <f t="shared" si="81"/>
        <v>1</v>
      </c>
      <c r="Z674" s="18">
        <f t="shared" si="82"/>
        <v>0</v>
      </c>
      <c r="AA674" s="18">
        <f t="shared" si="83"/>
        <v>1</v>
      </c>
    </row>
    <row r="675" spans="1:27" outlineLevel="2" x14ac:dyDescent="0.35">
      <c r="A675" s="14" t="s">
        <v>379</v>
      </c>
      <c r="B675" s="14" t="s">
        <v>313</v>
      </c>
      <c r="C675" s="14" t="s">
        <v>182</v>
      </c>
      <c r="D675" s="14" t="s">
        <v>452</v>
      </c>
      <c r="E675" s="14" t="s">
        <v>447</v>
      </c>
      <c r="F675" s="14" t="s">
        <v>444</v>
      </c>
      <c r="G675" s="14" t="s">
        <v>448</v>
      </c>
      <c r="H675" s="14" t="s">
        <v>435</v>
      </c>
      <c r="I675" s="14" t="s">
        <v>30</v>
      </c>
      <c r="J675" s="20" t="s">
        <v>453</v>
      </c>
      <c r="K675" s="21">
        <v>33484989</v>
      </c>
      <c r="L675" s="21">
        <v>34585774</v>
      </c>
      <c r="M675" s="21">
        <v>0</v>
      </c>
      <c r="N675" s="16">
        <f t="shared" si="85"/>
        <v>34585774</v>
      </c>
      <c r="O675" s="21">
        <v>0</v>
      </c>
      <c r="P675" s="21">
        <v>0</v>
      </c>
      <c r="Q675" s="21">
        <v>0</v>
      </c>
      <c r="R675" s="21">
        <v>34585774</v>
      </c>
      <c r="S675" s="21">
        <v>34585774</v>
      </c>
      <c r="T675" s="21">
        <v>0</v>
      </c>
      <c r="U675" s="21">
        <v>0</v>
      </c>
      <c r="V675" s="21">
        <v>0</v>
      </c>
      <c r="W675" s="17">
        <f t="shared" si="86"/>
        <v>0</v>
      </c>
      <c r="X675" s="18">
        <f t="shared" si="80"/>
        <v>1</v>
      </c>
      <c r="Y675" s="18">
        <f t="shared" si="81"/>
        <v>1</v>
      </c>
      <c r="Z675" s="18">
        <f t="shared" si="82"/>
        <v>0</v>
      </c>
      <c r="AA675" s="18">
        <f t="shared" si="83"/>
        <v>1</v>
      </c>
    </row>
    <row r="676" spans="1:27" outlineLevel="2" x14ac:dyDescent="0.35">
      <c r="A676" s="14" t="s">
        <v>379</v>
      </c>
      <c r="B676" s="14" t="s">
        <v>454</v>
      </c>
      <c r="C676" s="14" t="s">
        <v>182</v>
      </c>
      <c r="D676" s="14" t="s">
        <v>183</v>
      </c>
      <c r="E676" s="14" t="s">
        <v>124</v>
      </c>
      <c r="F676" s="14" t="s">
        <v>444</v>
      </c>
      <c r="G676" s="14" t="s">
        <v>184</v>
      </c>
      <c r="H676" s="14" t="s">
        <v>455</v>
      </c>
      <c r="I676" s="14" t="s">
        <v>30</v>
      </c>
      <c r="J676" s="20" t="s">
        <v>466</v>
      </c>
      <c r="K676" s="21">
        <v>908075351</v>
      </c>
      <c r="L676" s="21">
        <v>919333311</v>
      </c>
      <c r="M676" s="21">
        <v>0</v>
      </c>
      <c r="N676" s="16">
        <f t="shared" si="85"/>
        <v>919333311</v>
      </c>
      <c r="O676" s="21">
        <v>0</v>
      </c>
      <c r="P676" s="21">
        <v>447101047</v>
      </c>
      <c r="Q676" s="21">
        <v>0</v>
      </c>
      <c r="R676" s="21">
        <v>472232264</v>
      </c>
      <c r="S676" s="21">
        <v>472232264</v>
      </c>
      <c r="T676" s="21">
        <v>0</v>
      </c>
      <c r="U676" s="21">
        <v>0</v>
      </c>
      <c r="V676" s="21">
        <v>0</v>
      </c>
      <c r="W676" s="17">
        <f t="shared" si="86"/>
        <v>0</v>
      </c>
      <c r="X676" s="18">
        <f t="shared" si="80"/>
        <v>0.51366817491507166</v>
      </c>
      <c r="Y676" s="18">
        <f t="shared" si="81"/>
        <v>0.51366817491507166</v>
      </c>
      <c r="Z676" s="18">
        <f t="shared" si="82"/>
        <v>0.48633182508492834</v>
      </c>
      <c r="AA676" s="18">
        <f t="shared" si="83"/>
        <v>1</v>
      </c>
    </row>
    <row r="677" spans="1:27" outlineLevel="2" x14ac:dyDescent="0.35">
      <c r="A677" s="14" t="s">
        <v>379</v>
      </c>
      <c r="B677" s="14" t="s">
        <v>467</v>
      </c>
      <c r="C677" s="14" t="s">
        <v>182</v>
      </c>
      <c r="D677" s="14" t="s">
        <v>450</v>
      </c>
      <c r="E677" s="14" t="s">
        <v>447</v>
      </c>
      <c r="F677" s="14" t="s">
        <v>444</v>
      </c>
      <c r="G677" s="14" t="s">
        <v>448</v>
      </c>
      <c r="H677" s="14" t="s">
        <v>455</v>
      </c>
      <c r="I677" s="14" t="s">
        <v>30</v>
      </c>
      <c r="J677" s="20" t="s">
        <v>472</v>
      </c>
      <c r="K677" s="21">
        <v>50354913</v>
      </c>
      <c r="L677" s="21">
        <v>45819069</v>
      </c>
      <c r="M677" s="21">
        <v>0</v>
      </c>
      <c r="N677" s="16">
        <f t="shared" si="85"/>
        <v>45819069</v>
      </c>
      <c r="O677" s="21">
        <v>0</v>
      </c>
      <c r="P677" s="21">
        <v>0</v>
      </c>
      <c r="Q677" s="21">
        <v>0</v>
      </c>
      <c r="R677" s="21">
        <v>45819069</v>
      </c>
      <c r="S677" s="21">
        <v>45819069</v>
      </c>
      <c r="T677" s="21">
        <v>0</v>
      </c>
      <c r="U677" s="21">
        <v>0</v>
      </c>
      <c r="V677" s="21">
        <v>0</v>
      </c>
      <c r="W677" s="17">
        <f t="shared" si="86"/>
        <v>0</v>
      </c>
      <c r="X677" s="18">
        <f t="shared" si="80"/>
        <v>1</v>
      </c>
      <c r="Y677" s="18">
        <f t="shared" si="81"/>
        <v>1</v>
      </c>
      <c r="Z677" s="18">
        <f t="shared" si="82"/>
        <v>0</v>
      </c>
      <c r="AA677" s="18">
        <f t="shared" si="83"/>
        <v>1</v>
      </c>
    </row>
    <row r="678" spans="1:27" outlineLevel="1" x14ac:dyDescent="0.35">
      <c r="A678" s="43"/>
      <c r="B678" s="44"/>
      <c r="C678" s="44" t="s">
        <v>496</v>
      </c>
      <c r="D678" s="44"/>
      <c r="E678" s="44"/>
      <c r="F678" s="44"/>
      <c r="G678" s="44"/>
      <c r="H678" s="44"/>
      <c r="I678" s="44"/>
      <c r="J678" s="45"/>
      <c r="K678" s="46">
        <f t="shared" ref="K678:W678" si="87">SUBTOTAL(9,K665:K677)</f>
        <v>34765715837</v>
      </c>
      <c r="L678" s="46">
        <f t="shared" si="87"/>
        <v>41016063103.550003</v>
      </c>
      <c r="M678" s="46">
        <f t="shared" si="87"/>
        <v>0</v>
      </c>
      <c r="N678" s="47">
        <f t="shared" si="87"/>
        <v>41016063103.550003</v>
      </c>
      <c r="O678" s="46">
        <f t="shared" si="87"/>
        <v>0</v>
      </c>
      <c r="P678" s="46">
        <f t="shared" si="87"/>
        <v>1903008945.1400001</v>
      </c>
      <c r="Q678" s="46">
        <f t="shared" si="87"/>
        <v>0</v>
      </c>
      <c r="R678" s="46">
        <f t="shared" si="87"/>
        <v>39113054158.409996</v>
      </c>
      <c r="S678" s="46">
        <f t="shared" si="87"/>
        <v>39113054158.409996</v>
      </c>
      <c r="T678" s="46">
        <f t="shared" si="87"/>
        <v>0</v>
      </c>
      <c r="U678" s="46">
        <f t="shared" si="87"/>
        <v>0</v>
      </c>
      <c r="V678" s="46">
        <f t="shared" si="87"/>
        <v>0</v>
      </c>
      <c r="W678" s="48">
        <f t="shared" si="87"/>
        <v>0</v>
      </c>
      <c r="X678" s="49">
        <f t="shared" si="80"/>
        <v>0.95360332510861334</v>
      </c>
      <c r="Y678" s="49">
        <f t="shared" si="81"/>
        <v>0.95360332510861334</v>
      </c>
      <c r="Z678" s="49">
        <f t="shared" si="82"/>
        <v>4.6396674891386436E-2</v>
      </c>
      <c r="AA678" s="49">
        <f t="shared" si="83"/>
        <v>0.99999999999999978</v>
      </c>
    </row>
    <row r="679" spans="1:27" x14ac:dyDescent="0.35">
      <c r="A679" s="42"/>
      <c r="B679" s="42"/>
      <c r="C679" s="42" t="s">
        <v>485</v>
      </c>
      <c r="D679" s="42"/>
      <c r="E679" s="42"/>
      <c r="F679" s="42"/>
      <c r="G679" s="42"/>
      <c r="H679" s="42"/>
      <c r="I679" s="42"/>
      <c r="J679" s="23"/>
      <c r="K679" s="24">
        <f t="shared" ref="K679:W679" si="88">SUBTOTAL(9,K10:K677)</f>
        <v>2612696741714</v>
      </c>
      <c r="L679" s="24">
        <f t="shared" si="88"/>
        <v>2719300482020.6294</v>
      </c>
      <c r="M679" s="24">
        <f t="shared" si="88"/>
        <v>0</v>
      </c>
      <c r="N679" s="25">
        <f t="shared" si="88"/>
        <v>2719300482020.6294</v>
      </c>
      <c r="O679" s="24">
        <f t="shared" si="88"/>
        <v>-824990236.63</v>
      </c>
      <c r="P679" s="24">
        <f t="shared" si="88"/>
        <v>93973777792.35994</v>
      </c>
      <c r="Q679" s="24">
        <f t="shared" si="88"/>
        <v>1468115852.9199998</v>
      </c>
      <c r="R679" s="24">
        <f t="shared" si="88"/>
        <v>2350553384772.2905</v>
      </c>
      <c r="S679" s="24">
        <f t="shared" si="88"/>
        <v>2349358671656.1304</v>
      </c>
      <c r="T679" s="24">
        <f t="shared" si="88"/>
        <v>273005906719.69009</v>
      </c>
      <c r="U679" s="24">
        <f t="shared" si="88"/>
        <v>274130193839.69009</v>
      </c>
      <c r="V679" s="24">
        <f t="shared" si="88"/>
        <v>37466676258.309998</v>
      </c>
      <c r="W679" s="26">
        <f t="shared" si="88"/>
        <v>274130193839.69009</v>
      </c>
      <c r="X679" s="27">
        <f t="shared" si="80"/>
        <v>0.86439634027706491</v>
      </c>
      <c r="Y679" s="27">
        <f t="shared" si="81"/>
        <v>0.86439634027706491</v>
      </c>
      <c r="Z679" s="27">
        <f t="shared" si="82"/>
        <v>3.4794574573216344E-2</v>
      </c>
      <c r="AA679" s="27">
        <f t="shared" si="83"/>
        <v>0.89919091485028124</v>
      </c>
    </row>
    <row r="680" spans="1:27" x14ac:dyDescent="0.35">
      <c r="K680" s="11"/>
      <c r="L680" s="11"/>
    </row>
    <row r="683" spans="1:27" x14ac:dyDescent="0.35">
      <c r="L683" s="11"/>
    </row>
    <row r="776" spans="16:16" x14ac:dyDescent="0.35">
      <c r="P776" s="11">
        <v>-43374635564.509995</v>
      </c>
    </row>
  </sheetData>
  <autoFilter ref="A9:AA677" xr:uid="{00000000-0009-0000-0000-000001000000}">
    <sortState xmlns:xlrd2="http://schemas.microsoft.com/office/spreadsheetml/2017/richdata2" ref="A10:AA677">
      <sortCondition ref="C10:C677"/>
      <sortCondition ref="A10:A677"/>
      <sortCondition ref="B10:B677"/>
      <sortCondition ref="D10:D677"/>
      <sortCondition ref="E10:E677"/>
    </sortState>
  </autoFilter>
  <mergeCells count="3">
    <mergeCell ref="A5:S5"/>
    <mergeCell ref="A6:S6"/>
    <mergeCell ref="A7:S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873"/>
  <sheetViews>
    <sheetView zoomScale="80" zoomScaleNormal="80" workbookViewId="0">
      <selection activeCell="A5" sqref="A5:S5"/>
    </sheetView>
  </sheetViews>
  <sheetFormatPr baseColWidth="10" defaultColWidth="11.453125" defaultRowHeight="14.5" outlineLevelRow="2" x14ac:dyDescent="0.35"/>
  <cols>
    <col min="1" max="1" width="33" style="52" customWidth="1"/>
    <col min="2" max="2" width="11.7265625" style="52" customWidth="1"/>
    <col min="3" max="3" width="11.453125" style="52"/>
    <col min="4" max="4" width="16.453125" style="52" customWidth="1"/>
    <col min="5" max="5" width="6.7265625" style="52" customWidth="1"/>
    <col min="6" max="6" width="9" style="52" customWidth="1"/>
    <col min="7" max="7" width="9.26953125" style="52" customWidth="1"/>
    <col min="8" max="9" width="11.453125" style="52"/>
    <col min="10" max="10" width="46.453125" customWidth="1"/>
    <col min="11" max="11" width="20.453125" customWidth="1"/>
    <col min="12" max="12" width="28.26953125" customWidth="1"/>
    <col min="13" max="13" width="23.7265625" customWidth="1"/>
    <col min="14" max="14" width="23.7265625" bestFit="1" customWidth="1"/>
    <col min="15" max="15" width="16.7265625" customWidth="1"/>
    <col min="16" max="16" width="21.26953125" customWidth="1"/>
    <col min="17" max="17" width="18.7265625" customWidth="1"/>
    <col min="18" max="18" width="21.36328125" bestFit="1" customWidth="1"/>
    <col min="19" max="19" width="20.6328125" bestFit="1" customWidth="1"/>
    <col min="20" max="20" width="20.453125" customWidth="1"/>
    <col min="21" max="21" width="20.7265625" customWidth="1"/>
    <col min="22" max="22" width="19" customWidth="1"/>
    <col min="23" max="23" width="29.7265625" customWidth="1"/>
    <col min="24" max="24" width="33.7265625" style="9" customWidth="1"/>
    <col min="25" max="25" width="27.453125" style="10" customWidth="1"/>
    <col min="26" max="26" width="26.453125" style="10" customWidth="1"/>
    <col min="27" max="27" width="26.26953125" style="10" customWidth="1"/>
  </cols>
  <sheetData>
    <row r="1" spans="1:27" x14ac:dyDescent="0.35">
      <c r="B1" s="53"/>
      <c r="D1" s="53"/>
      <c r="E1" s="53"/>
      <c r="F1" s="54"/>
      <c r="K1" s="1"/>
      <c r="L1" s="1"/>
      <c r="P1" s="2"/>
      <c r="Q1" s="3"/>
      <c r="R1" s="3"/>
      <c r="S1" s="3"/>
      <c r="U1" s="4"/>
      <c r="V1" s="4"/>
      <c r="W1" s="3"/>
      <c r="X1" s="5"/>
      <c r="Y1" s="6"/>
      <c r="Z1" s="6"/>
      <c r="AA1" s="6"/>
    </row>
    <row r="2" spans="1:27" x14ac:dyDescent="0.35">
      <c r="B2" s="53"/>
      <c r="D2" s="53"/>
      <c r="E2" s="53"/>
      <c r="F2" s="54"/>
      <c r="P2" s="7"/>
      <c r="Q2" s="8"/>
      <c r="R2" s="8"/>
      <c r="S2" s="3"/>
      <c r="U2" s="4"/>
      <c r="V2" s="4"/>
      <c r="W2" s="3"/>
      <c r="X2" s="5"/>
      <c r="Y2" s="6"/>
      <c r="Z2" s="6"/>
      <c r="AA2" s="6"/>
    </row>
    <row r="3" spans="1:27" x14ac:dyDescent="0.35">
      <c r="B3" s="53"/>
      <c r="D3" s="53"/>
      <c r="E3" s="53"/>
      <c r="F3" s="54"/>
      <c r="P3" s="2"/>
      <c r="Q3" s="3"/>
      <c r="R3" s="3"/>
      <c r="S3" s="3"/>
      <c r="U3" s="4"/>
      <c r="V3" s="4"/>
      <c r="W3" s="3"/>
      <c r="X3" s="5"/>
      <c r="Y3" s="6"/>
      <c r="Z3" s="6"/>
      <c r="AA3" s="6"/>
    </row>
    <row r="4" spans="1:27" x14ac:dyDescent="0.35">
      <c r="F4" s="54"/>
      <c r="P4" s="2"/>
      <c r="Q4" s="3"/>
      <c r="R4" s="3"/>
      <c r="S4" s="3"/>
      <c r="U4" s="4"/>
      <c r="V4" s="4"/>
      <c r="W4" s="3"/>
      <c r="X4" s="5"/>
      <c r="Y4" s="6"/>
      <c r="Z4" s="6"/>
      <c r="AA4" s="6"/>
    </row>
    <row r="5" spans="1:27" ht="17" x14ac:dyDescent="0.35">
      <c r="A5" s="56" t="s">
        <v>0</v>
      </c>
      <c r="B5" s="56"/>
      <c r="C5" s="56"/>
      <c r="D5" s="56"/>
      <c r="E5" s="56"/>
      <c r="F5" s="56"/>
      <c r="G5" s="56"/>
      <c r="H5" s="56"/>
      <c r="I5" s="56"/>
      <c r="J5" s="56"/>
      <c r="K5" s="56"/>
      <c r="L5" s="56"/>
      <c r="M5" s="56"/>
      <c r="N5" s="56"/>
      <c r="O5" s="56"/>
      <c r="P5" s="56"/>
      <c r="Q5" s="56"/>
      <c r="R5" s="56"/>
      <c r="S5" s="56"/>
      <c r="U5" s="4"/>
      <c r="V5" s="4"/>
      <c r="W5" s="3"/>
      <c r="X5" s="5"/>
      <c r="Y5" s="6"/>
      <c r="Z5" s="6"/>
      <c r="AA5" s="6"/>
    </row>
    <row r="6" spans="1:27" ht="17" x14ac:dyDescent="0.35">
      <c r="A6" s="56" t="s">
        <v>1</v>
      </c>
      <c r="B6" s="56"/>
      <c r="C6" s="56"/>
      <c r="D6" s="56"/>
      <c r="E6" s="56"/>
      <c r="F6" s="56"/>
      <c r="G6" s="56"/>
      <c r="H6" s="56"/>
      <c r="I6" s="56"/>
      <c r="J6" s="56"/>
      <c r="K6" s="56"/>
      <c r="L6" s="56"/>
      <c r="M6" s="56"/>
      <c r="N6" s="56"/>
      <c r="O6" s="56"/>
      <c r="P6" s="56"/>
      <c r="Q6" s="56"/>
      <c r="R6" s="56"/>
      <c r="S6" s="56"/>
      <c r="U6" s="4"/>
      <c r="V6" s="4"/>
      <c r="W6" s="3"/>
      <c r="X6" s="5"/>
      <c r="Y6" s="6"/>
      <c r="Z6" s="6"/>
      <c r="AA6" s="6"/>
    </row>
    <row r="7" spans="1:27" ht="17" x14ac:dyDescent="0.35">
      <c r="A7" s="56" t="s">
        <v>474</v>
      </c>
      <c r="B7" s="56"/>
      <c r="C7" s="56"/>
      <c r="D7" s="56"/>
      <c r="E7" s="56"/>
      <c r="F7" s="56"/>
      <c r="G7" s="56"/>
      <c r="H7" s="56"/>
      <c r="I7" s="56"/>
      <c r="J7" s="56"/>
      <c r="K7" s="56"/>
      <c r="L7" s="56"/>
      <c r="M7" s="56"/>
      <c r="N7" s="56"/>
      <c r="O7" s="56"/>
      <c r="P7" s="56"/>
      <c r="Q7" s="56"/>
      <c r="R7" s="56"/>
      <c r="S7" s="56"/>
      <c r="U7" s="4"/>
      <c r="V7" s="4"/>
      <c r="W7" s="3"/>
      <c r="X7" s="5"/>
      <c r="Y7" s="6"/>
      <c r="Z7" s="6"/>
      <c r="AA7" s="6"/>
    </row>
    <row r="8" spans="1:27" x14ac:dyDescent="0.35">
      <c r="A8" s="52" t="s">
        <v>475</v>
      </c>
    </row>
    <row r="9" spans="1:27" s="12" customFormat="1" ht="120.75" customHeight="1" x14ac:dyDescent="0.35">
      <c r="A9" s="13" t="s">
        <v>2</v>
      </c>
      <c r="B9" s="22" t="s">
        <v>3</v>
      </c>
      <c r="C9" s="13" t="s">
        <v>4</v>
      </c>
      <c r="D9" s="13" t="s">
        <v>5</v>
      </c>
      <c r="E9" s="13" t="s">
        <v>6</v>
      </c>
      <c r="F9" s="13" t="s">
        <v>7</v>
      </c>
      <c r="G9" s="13" t="s">
        <v>8</v>
      </c>
      <c r="H9" s="13" t="s">
        <v>9</v>
      </c>
      <c r="I9" s="13" t="s">
        <v>10</v>
      </c>
      <c r="J9" s="13" t="s">
        <v>11</v>
      </c>
      <c r="K9" s="13" t="s">
        <v>12</v>
      </c>
      <c r="L9" s="13" t="s">
        <v>13</v>
      </c>
      <c r="M9" s="13" t="s">
        <v>14</v>
      </c>
      <c r="N9" s="13" t="s">
        <v>15</v>
      </c>
      <c r="O9" s="13" t="s">
        <v>16</v>
      </c>
      <c r="P9" s="13" t="s">
        <v>17</v>
      </c>
      <c r="Q9" s="13" t="s">
        <v>18</v>
      </c>
      <c r="R9" s="13" t="s">
        <v>19</v>
      </c>
      <c r="S9" s="13" t="s">
        <v>20</v>
      </c>
      <c r="T9" s="13" t="s">
        <v>21</v>
      </c>
      <c r="U9" s="13" t="s">
        <v>22</v>
      </c>
      <c r="V9" s="13" t="s">
        <v>23</v>
      </c>
      <c r="W9" s="13" t="s">
        <v>24</v>
      </c>
      <c r="X9" s="13" t="s">
        <v>25</v>
      </c>
      <c r="Y9" s="13" t="s">
        <v>26</v>
      </c>
      <c r="Z9" s="13" t="s">
        <v>27</v>
      </c>
      <c r="AA9" s="13" t="s">
        <v>473</v>
      </c>
    </row>
    <row r="10" spans="1:27" outlineLevel="2" x14ac:dyDescent="0.35">
      <c r="A10" s="14" t="s">
        <v>28</v>
      </c>
      <c r="B10" s="14" t="s">
        <v>29</v>
      </c>
      <c r="C10" s="14" t="s">
        <v>30</v>
      </c>
      <c r="D10" s="14" t="s">
        <v>31</v>
      </c>
      <c r="E10" s="14" t="s">
        <v>32</v>
      </c>
      <c r="F10" s="14" t="s">
        <v>33</v>
      </c>
      <c r="G10" s="14" t="s">
        <v>34</v>
      </c>
      <c r="H10" s="14" t="s">
        <v>35</v>
      </c>
      <c r="I10" s="14" t="s">
        <v>30</v>
      </c>
      <c r="J10" s="15" t="s">
        <v>36</v>
      </c>
      <c r="K10" s="16">
        <v>3892068519</v>
      </c>
      <c r="L10" s="16">
        <v>3974424947</v>
      </c>
      <c r="M10" s="16">
        <v>0</v>
      </c>
      <c r="N10" s="16">
        <f t="shared" ref="N10:N29" si="0">+L10</f>
        <v>3974424947</v>
      </c>
      <c r="O10" s="16">
        <v>0</v>
      </c>
      <c r="P10" s="16">
        <v>0</v>
      </c>
      <c r="Q10" s="16">
        <v>0</v>
      </c>
      <c r="R10" s="16">
        <v>3450814239.6799998</v>
      </c>
      <c r="S10" s="16">
        <v>3450814239.6799998</v>
      </c>
      <c r="T10" s="16">
        <v>523610707.31999999</v>
      </c>
      <c r="U10" s="16">
        <v>523610707.31999999</v>
      </c>
      <c r="V10" s="16">
        <v>0</v>
      </c>
      <c r="W10" s="17">
        <f t="shared" ref="W10:W29" si="1">+U10</f>
        <v>523610707.31999999</v>
      </c>
      <c r="X10" s="18">
        <f>+IF(L10=0,0,R10/L10)</f>
        <v>0.86825497668153595</v>
      </c>
      <c r="Y10" s="18">
        <f>+IF(N10=0,0,R10/N10)</f>
        <v>0.86825497668153595</v>
      </c>
      <c r="Z10" s="18">
        <f>+IF(N10=0,0,(O10+P10+Q10)/N10)</f>
        <v>0</v>
      </c>
      <c r="AA10" s="18">
        <f>+Y10+Z10</f>
        <v>0.86825497668153595</v>
      </c>
    </row>
    <row r="11" spans="1:27" outlineLevel="2" x14ac:dyDescent="0.35">
      <c r="A11" s="14" t="s">
        <v>186</v>
      </c>
      <c r="B11" s="14" t="s">
        <v>29</v>
      </c>
      <c r="C11" s="14" t="s">
        <v>30</v>
      </c>
      <c r="D11" s="14" t="s">
        <v>31</v>
      </c>
      <c r="E11" s="14" t="s">
        <v>32</v>
      </c>
      <c r="F11" s="14" t="s">
        <v>33</v>
      </c>
      <c r="G11" s="14" t="s">
        <v>34</v>
      </c>
      <c r="H11" s="14" t="s">
        <v>35</v>
      </c>
      <c r="I11" s="14" t="s">
        <v>30</v>
      </c>
      <c r="J11" s="15" t="s">
        <v>36</v>
      </c>
      <c r="K11" s="16">
        <v>5718408964</v>
      </c>
      <c r="L11" s="16">
        <v>5763729991</v>
      </c>
      <c r="M11" s="16">
        <v>0</v>
      </c>
      <c r="N11" s="16">
        <f t="shared" si="0"/>
        <v>5763729991</v>
      </c>
      <c r="O11" s="16">
        <v>0</v>
      </c>
      <c r="P11" s="16">
        <v>0</v>
      </c>
      <c r="Q11" s="16">
        <v>0</v>
      </c>
      <c r="R11" s="16">
        <v>5117424709.79</v>
      </c>
      <c r="S11" s="16">
        <v>5117424709.79</v>
      </c>
      <c r="T11" s="16">
        <v>646305281.21000004</v>
      </c>
      <c r="U11" s="16">
        <v>646305281.21000004</v>
      </c>
      <c r="V11" s="16">
        <v>0</v>
      </c>
      <c r="W11" s="17">
        <f t="shared" si="1"/>
        <v>646305281.21000004</v>
      </c>
      <c r="X11" s="18">
        <f t="shared" ref="X11:X74" si="2">+IF(L11=0,0,R11/L11)</f>
        <v>0.88786683584775861</v>
      </c>
      <c r="Y11" s="18">
        <f t="shared" ref="Y11:Y74" si="3">+IF(N11=0,0,R11/N11)</f>
        <v>0.88786683584775861</v>
      </c>
      <c r="Z11" s="18">
        <f t="shared" ref="Z11:Z74" si="4">+IF(N11=0,0,(O11+P11+Q11)/N11)</f>
        <v>0</v>
      </c>
      <c r="AA11" s="18">
        <f t="shared" ref="AA11:AA74" si="5">+Y11+Z11</f>
        <v>0.88786683584775861</v>
      </c>
    </row>
    <row r="12" spans="1:27" outlineLevel="2" x14ac:dyDescent="0.35">
      <c r="A12" s="14" t="s">
        <v>279</v>
      </c>
      <c r="B12" s="14" t="s">
        <v>280</v>
      </c>
      <c r="C12" s="14" t="s">
        <v>30</v>
      </c>
      <c r="D12" s="14" t="s">
        <v>31</v>
      </c>
      <c r="E12" s="14" t="s">
        <v>32</v>
      </c>
      <c r="F12" s="14" t="s">
        <v>33</v>
      </c>
      <c r="G12" s="14" t="s">
        <v>34</v>
      </c>
      <c r="H12" s="14" t="s">
        <v>35</v>
      </c>
      <c r="I12" s="14" t="s">
        <v>30</v>
      </c>
      <c r="J12" s="20" t="s">
        <v>36</v>
      </c>
      <c r="K12" s="21">
        <v>138019200</v>
      </c>
      <c r="L12" s="21">
        <v>156301664</v>
      </c>
      <c r="M12" s="21">
        <v>0</v>
      </c>
      <c r="N12" s="16">
        <f t="shared" si="0"/>
        <v>156301664</v>
      </c>
      <c r="O12" s="21">
        <v>0</v>
      </c>
      <c r="P12" s="21">
        <v>0</v>
      </c>
      <c r="Q12" s="21">
        <v>0</v>
      </c>
      <c r="R12" s="21">
        <v>117433793.3</v>
      </c>
      <c r="S12" s="21">
        <v>117433793.3</v>
      </c>
      <c r="T12" s="21">
        <v>38867870.700000003</v>
      </c>
      <c r="U12" s="21">
        <v>38867870.700000003</v>
      </c>
      <c r="V12" s="21">
        <v>0</v>
      </c>
      <c r="W12" s="17">
        <f t="shared" si="1"/>
        <v>38867870.700000003</v>
      </c>
      <c r="X12" s="18">
        <f t="shared" si="2"/>
        <v>0.75132785086664211</v>
      </c>
      <c r="Y12" s="18">
        <f t="shared" si="3"/>
        <v>0.75132785086664211</v>
      </c>
      <c r="Z12" s="18">
        <f t="shared" si="4"/>
        <v>0</v>
      </c>
      <c r="AA12" s="18">
        <f t="shared" si="5"/>
        <v>0.75132785086664211</v>
      </c>
    </row>
    <row r="13" spans="1:27" outlineLevel="2" x14ac:dyDescent="0.35">
      <c r="A13" s="14" t="s">
        <v>279</v>
      </c>
      <c r="B13" s="14" t="s">
        <v>281</v>
      </c>
      <c r="C13" s="14" t="s">
        <v>30</v>
      </c>
      <c r="D13" s="14" t="s">
        <v>31</v>
      </c>
      <c r="E13" s="14" t="s">
        <v>32</v>
      </c>
      <c r="F13" s="14" t="s">
        <v>33</v>
      </c>
      <c r="G13" s="14" t="s">
        <v>34</v>
      </c>
      <c r="H13" s="14" t="s">
        <v>35</v>
      </c>
      <c r="I13" s="14" t="s">
        <v>30</v>
      </c>
      <c r="J13" s="20" t="s">
        <v>36</v>
      </c>
      <c r="K13" s="21">
        <v>2597518867</v>
      </c>
      <c r="L13" s="21">
        <v>2603056397</v>
      </c>
      <c r="M13" s="21">
        <v>0</v>
      </c>
      <c r="N13" s="16">
        <f t="shared" si="0"/>
        <v>2603056397</v>
      </c>
      <c r="O13" s="21">
        <v>0</v>
      </c>
      <c r="P13" s="21">
        <v>0</v>
      </c>
      <c r="Q13" s="21">
        <v>0</v>
      </c>
      <c r="R13" s="21">
        <v>2225362456.3000002</v>
      </c>
      <c r="S13" s="21">
        <v>2225362456.3000002</v>
      </c>
      <c r="T13" s="21">
        <v>377693940.69999999</v>
      </c>
      <c r="U13" s="21">
        <v>377693940.69999999</v>
      </c>
      <c r="V13" s="21">
        <v>0</v>
      </c>
      <c r="W13" s="17">
        <f t="shared" si="1"/>
        <v>377693940.69999999</v>
      </c>
      <c r="X13" s="18">
        <f t="shared" si="2"/>
        <v>0.85490366588473121</v>
      </c>
      <c r="Y13" s="18">
        <f t="shared" si="3"/>
        <v>0.85490366588473121</v>
      </c>
      <c r="Z13" s="18">
        <f t="shared" si="4"/>
        <v>0</v>
      </c>
      <c r="AA13" s="18">
        <f t="shared" si="5"/>
        <v>0.85490366588473121</v>
      </c>
    </row>
    <row r="14" spans="1:27" outlineLevel="2" x14ac:dyDescent="0.35">
      <c r="A14" s="14" t="s">
        <v>279</v>
      </c>
      <c r="B14" s="14" t="s">
        <v>313</v>
      </c>
      <c r="C14" s="14" t="s">
        <v>30</v>
      </c>
      <c r="D14" s="14" t="s">
        <v>31</v>
      </c>
      <c r="E14" s="14" t="s">
        <v>32</v>
      </c>
      <c r="F14" s="14" t="s">
        <v>33</v>
      </c>
      <c r="G14" s="14" t="s">
        <v>34</v>
      </c>
      <c r="H14" s="14" t="s">
        <v>35</v>
      </c>
      <c r="I14" s="14" t="s">
        <v>30</v>
      </c>
      <c r="J14" s="20" t="s">
        <v>36</v>
      </c>
      <c r="K14" s="21">
        <v>520655707</v>
      </c>
      <c r="L14" s="21">
        <v>528501913</v>
      </c>
      <c r="M14" s="21">
        <v>0</v>
      </c>
      <c r="N14" s="16">
        <f t="shared" si="0"/>
        <v>528501913</v>
      </c>
      <c r="O14" s="21">
        <v>0</v>
      </c>
      <c r="P14" s="21">
        <v>0</v>
      </c>
      <c r="Q14" s="21">
        <v>0</v>
      </c>
      <c r="R14" s="21">
        <v>436405864.66000003</v>
      </c>
      <c r="S14" s="21">
        <v>436405864.66000003</v>
      </c>
      <c r="T14" s="21">
        <v>92096048.340000004</v>
      </c>
      <c r="U14" s="21">
        <v>92096048.340000004</v>
      </c>
      <c r="V14" s="21">
        <v>0</v>
      </c>
      <c r="W14" s="17">
        <f t="shared" si="1"/>
        <v>92096048.340000004</v>
      </c>
      <c r="X14" s="18">
        <f t="shared" si="2"/>
        <v>0.82574131507448301</v>
      </c>
      <c r="Y14" s="18">
        <f t="shared" si="3"/>
        <v>0.82574131507448301</v>
      </c>
      <c r="Z14" s="18">
        <f t="shared" si="4"/>
        <v>0</v>
      </c>
      <c r="AA14" s="18">
        <f t="shared" si="5"/>
        <v>0.82574131507448301</v>
      </c>
    </row>
    <row r="15" spans="1:27" outlineLevel="2" x14ac:dyDescent="0.35">
      <c r="A15" s="14" t="s">
        <v>321</v>
      </c>
      <c r="B15" s="14" t="s">
        <v>29</v>
      </c>
      <c r="C15" s="14" t="s">
        <v>30</v>
      </c>
      <c r="D15" s="14" t="s">
        <v>31</v>
      </c>
      <c r="E15" s="14" t="s">
        <v>32</v>
      </c>
      <c r="F15" s="14" t="s">
        <v>33</v>
      </c>
      <c r="G15" s="14" t="s">
        <v>34</v>
      </c>
      <c r="H15" s="14" t="s">
        <v>35</v>
      </c>
      <c r="I15" s="14" t="s">
        <v>30</v>
      </c>
      <c r="J15" s="20" t="s">
        <v>36</v>
      </c>
      <c r="K15" s="21">
        <v>1195584411</v>
      </c>
      <c r="L15" s="21">
        <v>1135250890</v>
      </c>
      <c r="M15" s="21">
        <v>0</v>
      </c>
      <c r="N15" s="16">
        <f t="shared" si="0"/>
        <v>1135250890</v>
      </c>
      <c r="O15" s="21">
        <v>0</v>
      </c>
      <c r="P15" s="21">
        <v>0</v>
      </c>
      <c r="Q15" s="21">
        <v>0</v>
      </c>
      <c r="R15" s="21">
        <v>969588079.75</v>
      </c>
      <c r="S15" s="21">
        <v>969588079.75</v>
      </c>
      <c r="T15" s="21">
        <v>165662810.25</v>
      </c>
      <c r="U15" s="21">
        <v>165662810.25</v>
      </c>
      <c r="V15" s="21">
        <v>0</v>
      </c>
      <c r="W15" s="17">
        <f t="shared" si="1"/>
        <v>165662810.25</v>
      </c>
      <c r="X15" s="18">
        <f t="shared" si="2"/>
        <v>0.85407383362632727</v>
      </c>
      <c r="Y15" s="18">
        <f t="shared" si="3"/>
        <v>0.85407383362632727</v>
      </c>
      <c r="Z15" s="18">
        <f t="shared" si="4"/>
        <v>0</v>
      </c>
      <c r="AA15" s="18">
        <f t="shared" si="5"/>
        <v>0.85407383362632727</v>
      </c>
    </row>
    <row r="16" spans="1:27" outlineLevel="2" x14ac:dyDescent="0.35">
      <c r="A16" s="14" t="s">
        <v>327</v>
      </c>
      <c r="B16" s="14" t="s">
        <v>29</v>
      </c>
      <c r="C16" s="14" t="s">
        <v>30</v>
      </c>
      <c r="D16" s="14" t="s">
        <v>31</v>
      </c>
      <c r="E16" s="14" t="s">
        <v>32</v>
      </c>
      <c r="F16" s="14" t="s">
        <v>33</v>
      </c>
      <c r="G16" s="14" t="s">
        <v>34</v>
      </c>
      <c r="H16" s="14" t="s">
        <v>35</v>
      </c>
      <c r="I16" s="14" t="s">
        <v>30</v>
      </c>
      <c r="J16" s="20" t="s">
        <v>36</v>
      </c>
      <c r="K16" s="21">
        <v>2691783948</v>
      </c>
      <c r="L16" s="21">
        <v>2665195723</v>
      </c>
      <c r="M16" s="21">
        <v>0</v>
      </c>
      <c r="N16" s="16">
        <f t="shared" si="0"/>
        <v>2665195723</v>
      </c>
      <c r="O16" s="21">
        <v>0</v>
      </c>
      <c r="P16" s="21">
        <v>0</v>
      </c>
      <c r="Q16" s="21">
        <v>0</v>
      </c>
      <c r="R16" s="21">
        <v>2329051285.8800001</v>
      </c>
      <c r="S16" s="21">
        <v>2329051285.8800001</v>
      </c>
      <c r="T16" s="21">
        <v>336144437.12</v>
      </c>
      <c r="U16" s="21">
        <v>336144437.12</v>
      </c>
      <c r="V16" s="21">
        <v>0</v>
      </c>
      <c r="W16" s="17">
        <f t="shared" si="1"/>
        <v>336144437.12</v>
      </c>
      <c r="X16" s="18">
        <f t="shared" si="2"/>
        <v>0.87387626573945243</v>
      </c>
      <c r="Y16" s="18">
        <f t="shared" si="3"/>
        <v>0.87387626573945243</v>
      </c>
      <c r="Z16" s="18">
        <f t="shared" si="4"/>
        <v>0</v>
      </c>
      <c r="AA16" s="18">
        <f t="shared" si="5"/>
        <v>0.87387626573945243</v>
      </c>
    </row>
    <row r="17" spans="1:27" outlineLevel="2" x14ac:dyDescent="0.35">
      <c r="A17" s="14" t="s">
        <v>337</v>
      </c>
      <c r="B17" s="14" t="s">
        <v>29</v>
      </c>
      <c r="C17" s="14" t="s">
        <v>30</v>
      </c>
      <c r="D17" s="14" t="s">
        <v>31</v>
      </c>
      <c r="E17" s="14" t="s">
        <v>32</v>
      </c>
      <c r="F17" s="14" t="s">
        <v>33</v>
      </c>
      <c r="G17" s="14" t="s">
        <v>34</v>
      </c>
      <c r="H17" s="14" t="s">
        <v>35</v>
      </c>
      <c r="I17" s="14" t="s">
        <v>30</v>
      </c>
      <c r="J17" s="20" t="s">
        <v>36</v>
      </c>
      <c r="K17" s="21">
        <v>569821723</v>
      </c>
      <c r="L17" s="21">
        <v>581370481</v>
      </c>
      <c r="M17" s="21">
        <v>0</v>
      </c>
      <c r="N17" s="16">
        <f t="shared" si="0"/>
        <v>581370481</v>
      </c>
      <c r="O17" s="21">
        <v>0</v>
      </c>
      <c r="P17" s="21">
        <v>0</v>
      </c>
      <c r="Q17" s="21">
        <v>0</v>
      </c>
      <c r="R17" s="21">
        <v>502495934.75</v>
      </c>
      <c r="S17" s="21">
        <v>502495934.75</v>
      </c>
      <c r="T17" s="21">
        <v>78874546.25</v>
      </c>
      <c r="U17" s="21">
        <v>78874546.25</v>
      </c>
      <c r="V17" s="21">
        <v>0</v>
      </c>
      <c r="W17" s="17">
        <f t="shared" si="1"/>
        <v>78874546.25</v>
      </c>
      <c r="X17" s="18">
        <f t="shared" si="2"/>
        <v>0.8643299774795411</v>
      </c>
      <c r="Y17" s="18">
        <f t="shared" si="3"/>
        <v>0.8643299774795411</v>
      </c>
      <c r="Z17" s="18">
        <f t="shared" si="4"/>
        <v>0</v>
      </c>
      <c r="AA17" s="18">
        <f t="shared" si="5"/>
        <v>0.8643299774795411</v>
      </c>
    </row>
    <row r="18" spans="1:27" outlineLevel="2" x14ac:dyDescent="0.35">
      <c r="A18" s="14" t="s">
        <v>339</v>
      </c>
      <c r="B18" s="14" t="s">
        <v>29</v>
      </c>
      <c r="C18" s="14" t="s">
        <v>30</v>
      </c>
      <c r="D18" s="14" t="s">
        <v>31</v>
      </c>
      <c r="E18" s="14" t="s">
        <v>32</v>
      </c>
      <c r="F18" s="14" t="s">
        <v>33</v>
      </c>
      <c r="G18" s="14" t="s">
        <v>34</v>
      </c>
      <c r="H18" s="14" t="s">
        <v>35</v>
      </c>
      <c r="I18" s="14" t="s">
        <v>30</v>
      </c>
      <c r="J18" s="20" t="s">
        <v>36</v>
      </c>
      <c r="K18" s="21">
        <v>10817751339</v>
      </c>
      <c r="L18" s="21">
        <v>11913217919</v>
      </c>
      <c r="M18" s="21">
        <v>0</v>
      </c>
      <c r="N18" s="16">
        <f t="shared" si="0"/>
        <v>11913217919</v>
      </c>
      <c r="O18" s="21">
        <v>0</v>
      </c>
      <c r="P18" s="21">
        <v>0</v>
      </c>
      <c r="Q18" s="21">
        <v>0</v>
      </c>
      <c r="R18" s="21">
        <v>10386978801.280001</v>
      </c>
      <c r="S18" s="21">
        <v>10386978801.280001</v>
      </c>
      <c r="T18" s="21">
        <v>1526239117.72</v>
      </c>
      <c r="U18" s="21">
        <v>1526239117.72</v>
      </c>
      <c r="V18" s="21">
        <v>0</v>
      </c>
      <c r="W18" s="17">
        <f t="shared" si="1"/>
        <v>1526239117.72</v>
      </c>
      <c r="X18" s="18">
        <f t="shared" si="2"/>
        <v>0.87188691350253478</v>
      </c>
      <c r="Y18" s="18">
        <f t="shared" si="3"/>
        <v>0.87188691350253478</v>
      </c>
      <c r="Z18" s="18">
        <f t="shared" si="4"/>
        <v>0</v>
      </c>
      <c r="AA18" s="18">
        <f t="shared" si="5"/>
        <v>0.87188691350253478</v>
      </c>
    </row>
    <row r="19" spans="1:27" outlineLevel="2" x14ac:dyDescent="0.35">
      <c r="A19" s="14" t="s">
        <v>350</v>
      </c>
      <c r="B19" s="14" t="s">
        <v>29</v>
      </c>
      <c r="C19" s="14" t="s">
        <v>30</v>
      </c>
      <c r="D19" s="14" t="s">
        <v>31</v>
      </c>
      <c r="E19" s="14" t="s">
        <v>32</v>
      </c>
      <c r="F19" s="14" t="s">
        <v>33</v>
      </c>
      <c r="G19" s="14" t="s">
        <v>34</v>
      </c>
      <c r="H19" s="14" t="s">
        <v>351</v>
      </c>
      <c r="I19" s="14" t="s">
        <v>30</v>
      </c>
      <c r="J19" s="20" t="s">
        <v>36</v>
      </c>
      <c r="K19" s="21">
        <v>481993990</v>
      </c>
      <c r="L19" s="21">
        <v>508357107</v>
      </c>
      <c r="M19" s="21">
        <v>0</v>
      </c>
      <c r="N19" s="16">
        <f t="shared" si="0"/>
        <v>508357107</v>
      </c>
      <c r="O19" s="21">
        <v>0</v>
      </c>
      <c r="P19" s="21">
        <v>0</v>
      </c>
      <c r="Q19" s="21">
        <v>0</v>
      </c>
      <c r="R19" s="21">
        <v>423757196.24000001</v>
      </c>
      <c r="S19" s="21">
        <v>423757196.24000001</v>
      </c>
      <c r="T19" s="21">
        <v>84599910.760000005</v>
      </c>
      <c r="U19" s="21">
        <v>84599910.760000005</v>
      </c>
      <c r="V19" s="21">
        <v>0</v>
      </c>
      <c r="W19" s="17">
        <f t="shared" si="1"/>
        <v>84599910.760000005</v>
      </c>
      <c r="X19" s="18">
        <f t="shared" si="2"/>
        <v>0.83358172907377104</v>
      </c>
      <c r="Y19" s="18">
        <f t="shared" si="3"/>
        <v>0.83358172907377104</v>
      </c>
      <c r="Z19" s="18">
        <f t="shared" si="4"/>
        <v>0</v>
      </c>
      <c r="AA19" s="18">
        <f t="shared" si="5"/>
        <v>0.83358172907377104</v>
      </c>
    </row>
    <row r="20" spans="1:27" outlineLevel="2" x14ac:dyDescent="0.35">
      <c r="A20" s="14" t="s">
        <v>379</v>
      </c>
      <c r="B20" s="14" t="s">
        <v>280</v>
      </c>
      <c r="C20" s="14" t="s">
        <v>30</v>
      </c>
      <c r="D20" s="14" t="s">
        <v>31</v>
      </c>
      <c r="E20" s="14" t="s">
        <v>32</v>
      </c>
      <c r="F20" s="14" t="s">
        <v>33</v>
      </c>
      <c r="G20" s="14" t="s">
        <v>34</v>
      </c>
      <c r="H20" s="14" t="s">
        <v>380</v>
      </c>
      <c r="I20" s="14" t="s">
        <v>30</v>
      </c>
      <c r="J20" s="20" t="s">
        <v>36</v>
      </c>
      <c r="K20" s="21">
        <v>0</v>
      </c>
      <c r="L20" s="21">
        <v>957191002</v>
      </c>
      <c r="M20" s="21">
        <v>0</v>
      </c>
      <c r="N20" s="16">
        <f t="shared" si="0"/>
        <v>957191002</v>
      </c>
      <c r="O20" s="21">
        <v>0</v>
      </c>
      <c r="P20" s="21">
        <v>0</v>
      </c>
      <c r="Q20" s="21">
        <v>0</v>
      </c>
      <c r="R20" s="21">
        <v>0</v>
      </c>
      <c r="S20" s="21">
        <v>0</v>
      </c>
      <c r="T20" s="21">
        <v>957191002</v>
      </c>
      <c r="U20" s="21">
        <v>957191002</v>
      </c>
      <c r="V20" s="21">
        <v>0</v>
      </c>
      <c r="W20" s="17">
        <f t="shared" si="1"/>
        <v>957191002</v>
      </c>
      <c r="X20" s="18">
        <f t="shared" si="2"/>
        <v>0</v>
      </c>
      <c r="Y20" s="18">
        <f t="shared" si="3"/>
        <v>0</v>
      </c>
      <c r="Z20" s="18">
        <f t="shared" si="4"/>
        <v>0</v>
      </c>
      <c r="AA20" s="18">
        <f t="shared" si="5"/>
        <v>0</v>
      </c>
    </row>
    <row r="21" spans="1:27" outlineLevel="2" x14ac:dyDescent="0.35">
      <c r="A21" s="14" t="s">
        <v>379</v>
      </c>
      <c r="B21" s="14" t="s">
        <v>280</v>
      </c>
      <c r="C21" s="14" t="s">
        <v>30</v>
      </c>
      <c r="D21" s="14" t="s">
        <v>31</v>
      </c>
      <c r="E21" s="14" t="s">
        <v>32</v>
      </c>
      <c r="F21" s="14" t="s">
        <v>104</v>
      </c>
      <c r="G21" s="14" t="s">
        <v>34</v>
      </c>
      <c r="H21" s="14" t="s">
        <v>380</v>
      </c>
      <c r="I21" s="14" t="s">
        <v>30</v>
      </c>
      <c r="J21" s="20" t="s">
        <v>36</v>
      </c>
      <c r="K21" s="21">
        <v>264577654418</v>
      </c>
      <c r="L21" s="21">
        <v>278326184977</v>
      </c>
      <c r="M21" s="21">
        <v>0</v>
      </c>
      <c r="N21" s="16">
        <f t="shared" si="0"/>
        <v>278326184977</v>
      </c>
      <c r="O21" s="21">
        <v>0</v>
      </c>
      <c r="P21" s="21">
        <v>0</v>
      </c>
      <c r="Q21" s="21">
        <v>0</v>
      </c>
      <c r="R21" s="21">
        <v>254551056512.70001</v>
      </c>
      <c r="S21" s="21">
        <v>254551056512.70001</v>
      </c>
      <c r="T21" s="21">
        <v>23775128464.299999</v>
      </c>
      <c r="U21" s="21">
        <v>23775128464.299999</v>
      </c>
      <c r="V21" s="21">
        <v>0</v>
      </c>
      <c r="W21" s="17">
        <f t="shared" si="1"/>
        <v>23775128464.299999</v>
      </c>
      <c r="X21" s="18">
        <f t="shared" si="2"/>
        <v>0.91457818291058501</v>
      </c>
      <c r="Y21" s="18">
        <f t="shared" si="3"/>
        <v>0.91457818291058501</v>
      </c>
      <c r="Z21" s="18">
        <f t="shared" si="4"/>
        <v>0</v>
      </c>
      <c r="AA21" s="18">
        <f t="shared" si="5"/>
        <v>0.91457818291058501</v>
      </c>
    </row>
    <row r="22" spans="1:27" outlineLevel="2" x14ac:dyDescent="0.35">
      <c r="A22" s="14" t="s">
        <v>379</v>
      </c>
      <c r="B22" s="14" t="s">
        <v>281</v>
      </c>
      <c r="C22" s="14" t="s">
        <v>30</v>
      </c>
      <c r="D22" s="14" t="s">
        <v>31</v>
      </c>
      <c r="E22" s="14" t="s">
        <v>32</v>
      </c>
      <c r="F22" s="14" t="s">
        <v>33</v>
      </c>
      <c r="G22" s="14" t="s">
        <v>34</v>
      </c>
      <c r="H22" s="14" t="s">
        <v>394</v>
      </c>
      <c r="I22" s="14" t="s">
        <v>30</v>
      </c>
      <c r="J22" s="20" t="s">
        <v>395</v>
      </c>
      <c r="K22" s="21">
        <v>0</v>
      </c>
      <c r="L22" s="21">
        <v>2800000000</v>
      </c>
      <c r="M22" s="21">
        <v>0</v>
      </c>
      <c r="N22" s="16">
        <f t="shared" si="0"/>
        <v>2800000000</v>
      </c>
      <c r="O22" s="21">
        <v>0</v>
      </c>
      <c r="P22" s="21">
        <v>0</v>
      </c>
      <c r="Q22" s="21">
        <v>0</v>
      </c>
      <c r="R22" s="21">
        <v>2800000000</v>
      </c>
      <c r="S22" s="21">
        <v>2800000000</v>
      </c>
      <c r="T22" s="21">
        <v>0</v>
      </c>
      <c r="U22" s="21">
        <v>0</v>
      </c>
      <c r="V22" s="21">
        <v>0</v>
      </c>
      <c r="W22" s="17">
        <f t="shared" si="1"/>
        <v>0</v>
      </c>
      <c r="X22" s="18">
        <f t="shared" si="2"/>
        <v>1</v>
      </c>
      <c r="Y22" s="18">
        <f t="shared" si="3"/>
        <v>1</v>
      </c>
      <c r="Z22" s="18">
        <f t="shared" si="4"/>
        <v>0</v>
      </c>
      <c r="AA22" s="18">
        <f t="shared" si="5"/>
        <v>1</v>
      </c>
    </row>
    <row r="23" spans="1:27" outlineLevel="2" x14ac:dyDescent="0.35">
      <c r="A23" s="14" t="s">
        <v>379</v>
      </c>
      <c r="B23" s="14" t="s">
        <v>281</v>
      </c>
      <c r="C23" s="14" t="s">
        <v>30</v>
      </c>
      <c r="D23" s="14" t="s">
        <v>31</v>
      </c>
      <c r="E23" s="14" t="s">
        <v>32</v>
      </c>
      <c r="F23" s="14" t="s">
        <v>104</v>
      </c>
      <c r="G23" s="14" t="s">
        <v>34</v>
      </c>
      <c r="H23" s="14" t="s">
        <v>394</v>
      </c>
      <c r="I23" s="14" t="s">
        <v>30</v>
      </c>
      <c r="J23" s="20" t="s">
        <v>36</v>
      </c>
      <c r="K23" s="21">
        <v>140409710506</v>
      </c>
      <c r="L23" s="21">
        <v>147886396942</v>
      </c>
      <c r="M23" s="21">
        <v>0</v>
      </c>
      <c r="N23" s="16">
        <f t="shared" si="0"/>
        <v>147886396942</v>
      </c>
      <c r="O23" s="21">
        <v>0</v>
      </c>
      <c r="P23" s="21">
        <v>0</v>
      </c>
      <c r="Q23" s="21">
        <v>0</v>
      </c>
      <c r="R23" s="21">
        <v>134618998473.94</v>
      </c>
      <c r="S23" s="21">
        <v>134618998473.94</v>
      </c>
      <c r="T23" s="21">
        <v>13267398468.059999</v>
      </c>
      <c r="U23" s="21">
        <v>13267398468.059999</v>
      </c>
      <c r="V23" s="21">
        <v>0</v>
      </c>
      <c r="W23" s="17">
        <f t="shared" si="1"/>
        <v>13267398468.059999</v>
      </c>
      <c r="X23" s="18">
        <f t="shared" si="2"/>
        <v>0.91028655277020931</v>
      </c>
      <c r="Y23" s="18">
        <f t="shared" si="3"/>
        <v>0.91028655277020931</v>
      </c>
      <c r="Z23" s="18">
        <f t="shared" si="4"/>
        <v>0</v>
      </c>
      <c r="AA23" s="18">
        <f t="shared" si="5"/>
        <v>0.91028655277020931</v>
      </c>
    </row>
    <row r="24" spans="1:27" outlineLevel="2" x14ac:dyDescent="0.35">
      <c r="A24" s="14" t="s">
        <v>379</v>
      </c>
      <c r="B24" s="14" t="s">
        <v>313</v>
      </c>
      <c r="C24" s="14" t="s">
        <v>30</v>
      </c>
      <c r="D24" s="14" t="s">
        <v>31</v>
      </c>
      <c r="E24" s="14" t="s">
        <v>32</v>
      </c>
      <c r="F24" s="14" t="s">
        <v>33</v>
      </c>
      <c r="G24" s="14" t="s">
        <v>34</v>
      </c>
      <c r="H24" s="14" t="s">
        <v>435</v>
      </c>
      <c r="I24" s="14" t="s">
        <v>30</v>
      </c>
      <c r="J24" s="20" t="s">
        <v>395</v>
      </c>
      <c r="K24" s="21">
        <v>0</v>
      </c>
      <c r="L24" s="21">
        <v>1638000000</v>
      </c>
      <c r="M24" s="21">
        <v>0</v>
      </c>
      <c r="N24" s="16">
        <f t="shared" si="0"/>
        <v>1638000000</v>
      </c>
      <c r="O24" s="21">
        <v>0</v>
      </c>
      <c r="P24" s="21">
        <v>0</v>
      </c>
      <c r="Q24" s="21">
        <v>0</v>
      </c>
      <c r="R24" s="21">
        <v>1638000000</v>
      </c>
      <c r="S24" s="21">
        <v>1638000000</v>
      </c>
      <c r="T24" s="21">
        <v>0</v>
      </c>
      <c r="U24" s="21">
        <v>0</v>
      </c>
      <c r="V24" s="21">
        <v>0</v>
      </c>
      <c r="W24" s="17">
        <f t="shared" si="1"/>
        <v>0</v>
      </c>
      <c r="X24" s="18">
        <f t="shared" si="2"/>
        <v>1</v>
      </c>
      <c r="Y24" s="18">
        <f t="shared" si="3"/>
        <v>1</v>
      </c>
      <c r="Z24" s="18">
        <f t="shared" si="4"/>
        <v>0</v>
      </c>
      <c r="AA24" s="18">
        <f t="shared" si="5"/>
        <v>1</v>
      </c>
    </row>
    <row r="25" spans="1:27" outlineLevel="2" x14ac:dyDescent="0.35">
      <c r="A25" s="14" t="s">
        <v>379</v>
      </c>
      <c r="B25" s="14" t="s">
        <v>313</v>
      </c>
      <c r="C25" s="14" t="s">
        <v>30</v>
      </c>
      <c r="D25" s="14" t="s">
        <v>31</v>
      </c>
      <c r="E25" s="14" t="s">
        <v>32</v>
      </c>
      <c r="F25" s="14" t="s">
        <v>104</v>
      </c>
      <c r="G25" s="14" t="s">
        <v>34</v>
      </c>
      <c r="H25" s="14" t="s">
        <v>435</v>
      </c>
      <c r="I25" s="14" t="s">
        <v>30</v>
      </c>
      <c r="J25" s="20" t="s">
        <v>36</v>
      </c>
      <c r="K25" s="21">
        <v>81703091816</v>
      </c>
      <c r="L25" s="21">
        <v>86202098293</v>
      </c>
      <c r="M25" s="21">
        <v>0</v>
      </c>
      <c r="N25" s="16">
        <f t="shared" si="0"/>
        <v>86202098293</v>
      </c>
      <c r="O25" s="21">
        <v>0</v>
      </c>
      <c r="P25" s="21">
        <v>0</v>
      </c>
      <c r="Q25" s="21">
        <v>0</v>
      </c>
      <c r="R25" s="21">
        <v>78283754204.929993</v>
      </c>
      <c r="S25" s="21">
        <v>78283754204.929993</v>
      </c>
      <c r="T25" s="21">
        <v>7918344088.0699997</v>
      </c>
      <c r="U25" s="21">
        <v>7918344088.0699997</v>
      </c>
      <c r="V25" s="21">
        <v>0</v>
      </c>
      <c r="W25" s="17">
        <f t="shared" si="1"/>
        <v>7918344088.0699997</v>
      </c>
      <c r="X25" s="18">
        <f t="shared" si="2"/>
        <v>0.90814209578570071</v>
      </c>
      <c r="Y25" s="18">
        <f t="shared" si="3"/>
        <v>0.90814209578570071</v>
      </c>
      <c r="Z25" s="18">
        <f t="shared" si="4"/>
        <v>0</v>
      </c>
      <c r="AA25" s="18">
        <f t="shared" si="5"/>
        <v>0.90814209578570071</v>
      </c>
    </row>
    <row r="26" spans="1:27" outlineLevel="2" x14ac:dyDescent="0.35">
      <c r="A26" s="14" t="s">
        <v>379</v>
      </c>
      <c r="B26" s="14" t="s">
        <v>454</v>
      </c>
      <c r="C26" s="14" t="s">
        <v>30</v>
      </c>
      <c r="D26" s="14" t="s">
        <v>31</v>
      </c>
      <c r="E26" s="14" t="s">
        <v>32</v>
      </c>
      <c r="F26" s="14" t="s">
        <v>33</v>
      </c>
      <c r="G26" s="14" t="s">
        <v>34</v>
      </c>
      <c r="H26" s="14" t="s">
        <v>455</v>
      </c>
      <c r="I26" s="14" t="s">
        <v>30</v>
      </c>
      <c r="J26" s="20" t="s">
        <v>395</v>
      </c>
      <c r="K26" s="21">
        <v>0</v>
      </c>
      <c r="L26" s="21">
        <v>1280000000</v>
      </c>
      <c r="M26" s="21">
        <v>0</v>
      </c>
      <c r="N26" s="16">
        <f t="shared" si="0"/>
        <v>1280000000</v>
      </c>
      <c r="O26" s="21">
        <v>0</v>
      </c>
      <c r="P26" s="21">
        <v>0</v>
      </c>
      <c r="Q26" s="21">
        <v>0</v>
      </c>
      <c r="R26" s="21">
        <v>1280000000</v>
      </c>
      <c r="S26" s="21">
        <v>1280000000</v>
      </c>
      <c r="T26" s="21">
        <v>0</v>
      </c>
      <c r="U26" s="21">
        <v>0</v>
      </c>
      <c r="V26" s="21">
        <v>0</v>
      </c>
      <c r="W26" s="17">
        <f t="shared" si="1"/>
        <v>0</v>
      </c>
      <c r="X26" s="18">
        <f t="shared" si="2"/>
        <v>1</v>
      </c>
      <c r="Y26" s="18">
        <f t="shared" si="3"/>
        <v>1</v>
      </c>
      <c r="Z26" s="18">
        <f t="shared" si="4"/>
        <v>0</v>
      </c>
      <c r="AA26" s="18">
        <f t="shared" si="5"/>
        <v>1</v>
      </c>
    </row>
    <row r="27" spans="1:27" outlineLevel="2" x14ac:dyDescent="0.35">
      <c r="A27" s="14" t="s">
        <v>379</v>
      </c>
      <c r="B27" s="14" t="s">
        <v>454</v>
      </c>
      <c r="C27" s="14" t="s">
        <v>30</v>
      </c>
      <c r="D27" s="14" t="s">
        <v>31</v>
      </c>
      <c r="E27" s="14" t="s">
        <v>32</v>
      </c>
      <c r="F27" s="14" t="s">
        <v>104</v>
      </c>
      <c r="G27" s="14" t="s">
        <v>34</v>
      </c>
      <c r="H27" s="14" t="s">
        <v>455</v>
      </c>
      <c r="I27" s="14" t="s">
        <v>30</v>
      </c>
      <c r="J27" s="20" t="s">
        <v>36</v>
      </c>
      <c r="K27" s="21">
        <v>67713946864</v>
      </c>
      <c r="L27" s="21">
        <v>70792772233</v>
      </c>
      <c r="M27" s="21">
        <v>0</v>
      </c>
      <c r="N27" s="16">
        <f t="shared" si="0"/>
        <v>70792772233</v>
      </c>
      <c r="O27" s="21">
        <v>0</v>
      </c>
      <c r="P27" s="21">
        <v>0</v>
      </c>
      <c r="Q27" s="21">
        <v>0</v>
      </c>
      <c r="R27" s="21">
        <v>64250628224.410004</v>
      </c>
      <c r="S27" s="21">
        <v>64250628224.410004</v>
      </c>
      <c r="T27" s="21">
        <v>6542144008.5900002</v>
      </c>
      <c r="U27" s="21">
        <v>6542144008.5900002</v>
      </c>
      <c r="V27" s="21">
        <v>0</v>
      </c>
      <c r="W27" s="17">
        <f t="shared" si="1"/>
        <v>6542144008.5900002</v>
      </c>
      <c r="X27" s="18">
        <f t="shared" si="2"/>
        <v>0.90758740190230347</v>
      </c>
      <c r="Y27" s="18">
        <f t="shared" si="3"/>
        <v>0.90758740190230347</v>
      </c>
      <c r="Z27" s="18">
        <f t="shared" si="4"/>
        <v>0</v>
      </c>
      <c r="AA27" s="18">
        <f t="shared" si="5"/>
        <v>0.90758740190230347</v>
      </c>
    </row>
    <row r="28" spans="1:27" outlineLevel="2" x14ac:dyDescent="0.35">
      <c r="A28" s="14" t="s">
        <v>379</v>
      </c>
      <c r="B28" s="14" t="s">
        <v>467</v>
      </c>
      <c r="C28" s="14" t="s">
        <v>30</v>
      </c>
      <c r="D28" s="14" t="s">
        <v>31</v>
      </c>
      <c r="E28" s="14" t="s">
        <v>32</v>
      </c>
      <c r="F28" s="14" t="s">
        <v>33</v>
      </c>
      <c r="G28" s="14" t="s">
        <v>34</v>
      </c>
      <c r="H28" s="14" t="s">
        <v>455</v>
      </c>
      <c r="I28" s="14" t="s">
        <v>30</v>
      </c>
      <c r="J28" s="20" t="s">
        <v>395</v>
      </c>
      <c r="K28" s="21">
        <v>0</v>
      </c>
      <c r="L28" s="21">
        <v>554000000</v>
      </c>
      <c r="M28" s="21">
        <v>0</v>
      </c>
      <c r="N28" s="16">
        <f t="shared" si="0"/>
        <v>554000000</v>
      </c>
      <c r="O28" s="21">
        <v>0</v>
      </c>
      <c r="P28" s="21">
        <v>0</v>
      </c>
      <c r="Q28" s="21">
        <v>0</v>
      </c>
      <c r="R28" s="21">
        <v>554000000</v>
      </c>
      <c r="S28" s="21">
        <v>554000000</v>
      </c>
      <c r="T28" s="21">
        <v>0</v>
      </c>
      <c r="U28" s="21">
        <v>0</v>
      </c>
      <c r="V28" s="21">
        <v>0</v>
      </c>
      <c r="W28" s="17">
        <f t="shared" si="1"/>
        <v>0</v>
      </c>
      <c r="X28" s="18">
        <f t="shared" si="2"/>
        <v>1</v>
      </c>
      <c r="Y28" s="18">
        <f t="shared" si="3"/>
        <v>1</v>
      </c>
      <c r="Z28" s="18">
        <f t="shared" si="4"/>
        <v>0</v>
      </c>
      <c r="AA28" s="18">
        <f t="shared" si="5"/>
        <v>1</v>
      </c>
    </row>
    <row r="29" spans="1:27" outlineLevel="2" x14ac:dyDescent="0.35">
      <c r="A29" s="14" t="s">
        <v>379</v>
      </c>
      <c r="B29" s="14" t="s">
        <v>467</v>
      </c>
      <c r="C29" s="14" t="s">
        <v>30</v>
      </c>
      <c r="D29" s="14" t="s">
        <v>31</v>
      </c>
      <c r="E29" s="14" t="s">
        <v>32</v>
      </c>
      <c r="F29" s="14" t="s">
        <v>104</v>
      </c>
      <c r="G29" s="14" t="s">
        <v>34</v>
      </c>
      <c r="H29" s="14" t="s">
        <v>455</v>
      </c>
      <c r="I29" s="14" t="s">
        <v>30</v>
      </c>
      <c r="J29" s="20" t="s">
        <v>36</v>
      </c>
      <c r="K29" s="21">
        <v>42411600511</v>
      </c>
      <c r="L29" s="21">
        <v>42450810467</v>
      </c>
      <c r="M29" s="21">
        <v>0</v>
      </c>
      <c r="N29" s="16">
        <f t="shared" si="0"/>
        <v>42450810467</v>
      </c>
      <c r="O29" s="21">
        <v>0</v>
      </c>
      <c r="P29" s="21">
        <v>0</v>
      </c>
      <c r="Q29" s="21">
        <v>0</v>
      </c>
      <c r="R29" s="21">
        <v>38563409806.690002</v>
      </c>
      <c r="S29" s="21">
        <v>38563409806.690002</v>
      </c>
      <c r="T29" s="21">
        <v>3887400660.3099999</v>
      </c>
      <c r="U29" s="21">
        <v>3887400660.3099999</v>
      </c>
      <c r="V29" s="21">
        <v>0</v>
      </c>
      <c r="W29" s="17">
        <f t="shared" si="1"/>
        <v>3887400660.3099999</v>
      </c>
      <c r="X29" s="18">
        <f t="shared" si="2"/>
        <v>0.9084257610739388</v>
      </c>
      <c r="Y29" s="18">
        <f t="shared" si="3"/>
        <v>0.9084257610739388</v>
      </c>
      <c r="Z29" s="18">
        <f t="shared" si="4"/>
        <v>0</v>
      </c>
      <c r="AA29" s="18">
        <f t="shared" si="5"/>
        <v>0.9084257610739388</v>
      </c>
    </row>
    <row r="30" spans="1:27" outlineLevel="1" x14ac:dyDescent="0.35">
      <c r="A30" s="44"/>
      <c r="B30" s="44"/>
      <c r="C30" s="44"/>
      <c r="D30" s="50" t="s">
        <v>497</v>
      </c>
      <c r="E30" s="44"/>
      <c r="F30" s="44"/>
      <c r="G30" s="44"/>
      <c r="H30" s="44"/>
      <c r="I30" s="44"/>
      <c r="J30" s="45"/>
      <c r="K30" s="46">
        <f t="shared" ref="K30:W30" si="6">SUBTOTAL(9,K10:K29)</f>
        <v>625439610783</v>
      </c>
      <c r="L30" s="46">
        <f t="shared" si="6"/>
        <v>662716860946</v>
      </c>
      <c r="M30" s="46">
        <f t="shared" si="6"/>
        <v>0</v>
      </c>
      <c r="N30" s="47">
        <f t="shared" si="6"/>
        <v>662716860946</v>
      </c>
      <c r="O30" s="46">
        <f t="shared" si="6"/>
        <v>0</v>
      </c>
      <c r="P30" s="46">
        <f t="shared" si="6"/>
        <v>0</v>
      </c>
      <c r="Q30" s="46">
        <f t="shared" si="6"/>
        <v>0</v>
      </c>
      <c r="R30" s="46">
        <f t="shared" si="6"/>
        <v>602499159584.30005</v>
      </c>
      <c r="S30" s="46">
        <f t="shared" si="6"/>
        <v>602499159584.30005</v>
      </c>
      <c r="T30" s="46">
        <f t="shared" si="6"/>
        <v>60217701361.699997</v>
      </c>
      <c r="U30" s="46">
        <f t="shared" si="6"/>
        <v>60217701361.699997</v>
      </c>
      <c r="V30" s="46">
        <f t="shared" si="6"/>
        <v>0</v>
      </c>
      <c r="W30" s="48">
        <f t="shared" si="6"/>
        <v>60217701361.699997</v>
      </c>
      <c r="X30" s="49">
        <f t="shared" si="2"/>
        <v>0.90913509990414043</v>
      </c>
      <c r="Y30" s="49">
        <f t="shared" si="3"/>
        <v>0.90913509990414043</v>
      </c>
      <c r="Z30" s="49">
        <f t="shared" si="4"/>
        <v>0</v>
      </c>
      <c r="AA30" s="49">
        <f t="shared" si="5"/>
        <v>0.90913509990414043</v>
      </c>
    </row>
    <row r="31" spans="1:27" outlineLevel="2" x14ac:dyDescent="0.35">
      <c r="A31" s="14" t="s">
        <v>28</v>
      </c>
      <c r="B31" s="14" t="s">
        <v>29</v>
      </c>
      <c r="C31" s="14" t="s">
        <v>30</v>
      </c>
      <c r="D31" s="14" t="s">
        <v>37</v>
      </c>
      <c r="E31" s="14" t="s">
        <v>32</v>
      </c>
      <c r="F31" s="14" t="s">
        <v>33</v>
      </c>
      <c r="G31" s="14" t="s">
        <v>34</v>
      </c>
      <c r="H31" s="14" t="s">
        <v>35</v>
      </c>
      <c r="I31" s="14" t="s">
        <v>30</v>
      </c>
      <c r="J31" s="15" t="s">
        <v>38</v>
      </c>
      <c r="K31" s="16">
        <v>15187806</v>
      </c>
      <c r="L31" s="16">
        <v>41687806</v>
      </c>
      <c r="M31" s="16">
        <v>0</v>
      </c>
      <c r="N31" s="16">
        <f t="shared" ref="N31:N43" si="7">+L31</f>
        <v>41687806</v>
      </c>
      <c r="O31" s="16">
        <v>0</v>
      </c>
      <c r="P31" s="16">
        <v>0</v>
      </c>
      <c r="Q31" s="16">
        <v>0</v>
      </c>
      <c r="R31" s="16">
        <v>23523299.25</v>
      </c>
      <c r="S31" s="16">
        <v>23523299.25</v>
      </c>
      <c r="T31" s="16">
        <v>18164506.75</v>
      </c>
      <c r="U31" s="16">
        <v>18164506.75</v>
      </c>
      <c r="V31" s="16">
        <v>0</v>
      </c>
      <c r="W31" s="17">
        <f t="shared" ref="W31:W43" si="8">+U31</f>
        <v>18164506.75</v>
      </c>
      <c r="X31" s="18">
        <f t="shared" si="2"/>
        <v>0.56427290152904663</v>
      </c>
      <c r="Y31" s="18">
        <f t="shared" si="3"/>
        <v>0.56427290152904663</v>
      </c>
      <c r="Z31" s="18">
        <f t="shared" si="4"/>
        <v>0</v>
      </c>
      <c r="AA31" s="18">
        <f t="shared" si="5"/>
        <v>0.56427290152904663</v>
      </c>
    </row>
    <row r="32" spans="1:27" outlineLevel="2" x14ac:dyDescent="0.35">
      <c r="A32" s="14" t="s">
        <v>186</v>
      </c>
      <c r="B32" s="14" t="s">
        <v>29</v>
      </c>
      <c r="C32" s="14" t="s">
        <v>30</v>
      </c>
      <c r="D32" s="14" t="s">
        <v>37</v>
      </c>
      <c r="E32" s="14" t="s">
        <v>32</v>
      </c>
      <c r="F32" s="14" t="s">
        <v>33</v>
      </c>
      <c r="G32" s="14" t="s">
        <v>34</v>
      </c>
      <c r="H32" s="14" t="s">
        <v>35</v>
      </c>
      <c r="I32" s="14" t="s">
        <v>30</v>
      </c>
      <c r="J32" s="15" t="s">
        <v>38</v>
      </c>
      <c r="K32" s="16">
        <v>15289433</v>
      </c>
      <c r="L32" s="16">
        <v>63789433</v>
      </c>
      <c r="M32" s="16">
        <v>0</v>
      </c>
      <c r="N32" s="16">
        <f t="shared" si="7"/>
        <v>63789433</v>
      </c>
      <c r="O32" s="16">
        <v>0</v>
      </c>
      <c r="P32" s="16">
        <v>0</v>
      </c>
      <c r="Q32" s="16">
        <v>0</v>
      </c>
      <c r="R32" s="16">
        <v>35933556.409999996</v>
      </c>
      <c r="S32" s="16">
        <v>35933556.409999996</v>
      </c>
      <c r="T32" s="16">
        <v>27855876.59</v>
      </c>
      <c r="U32" s="16">
        <v>27855876.59</v>
      </c>
      <c r="V32" s="16">
        <v>0</v>
      </c>
      <c r="W32" s="17">
        <f t="shared" si="8"/>
        <v>27855876.59</v>
      </c>
      <c r="X32" s="18">
        <f t="shared" si="2"/>
        <v>0.56331518748567644</v>
      </c>
      <c r="Y32" s="18">
        <f t="shared" si="3"/>
        <v>0.56331518748567644</v>
      </c>
      <c r="Z32" s="18">
        <f t="shared" si="4"/>
        <v>0</v>
      </c>
      <c r="AA32" s="18">
        <f t="shared" si="5"/>
        <v>0.56331518748567644</v>
      </c>
    </row>
    <row r="33" spans="1:27" outlineLevel="2" x14ac:dyDescent="0.35">
      <c r="A33" s="14" t="s">
        <v>279</v>
      </c>
      <c r="B33" s="14" t="s">
        <v>281</v>
      </c>
      <c r="C33" s="14" t="s">
        <v>30</v>
      </c>
      <c r="D33" s="14" t="s">
        <v>37</v>
      </c>
      <c r="E33" s="14" t="s">
        <v>32</v>
      </c>
      <c r="F33" s="14" t="s">
        <v>33</v>
      </c>
      <c r="G33" s="14" t="s">
        <v>34</v>
      </c>
      <c r="H33" s="14" t="s">
        <v>35</v>
      </c>
      <c r="I33" s="14" t="s">
        <v>30</v>
      </c>
      <c r="J33" s="20" t="s">
        <v>38</v>
      </c>
      <c r="K33" s="21">
        <v>649825</v>
      </c>
      <c r="L33" s="21">
        <v>5649825</v>
      </c>
      <c r="M33" s="21">
        <v>0</v>
      </c>
      <c r="N33" s="16">
        <f t="shared" si="7"/>
        <v>5649825</v>
      </c>
      <c r="O33" s="21">
        <v>0</v>
      </c>
      <c r="P33" s="21">
        <v>0</v>
      </c>
      <c r="Q33" s="21">
        <v>0</v>
      </c>
      <c r="R33" s="21">
        <v>0</v>
      </c>
      <c r="S33" s="21">
        <v>0</v>
      </c>
      <c r="T33" s="21">
        <v>5649825</v>
      </c>
      <c r="U33" s="21">
        <v>5649825</v>
      </c>
      <c r="V33" s="21">
        <v>0</v>
      </c>
      <c r="W33" s="17">
        <f t="shared" si="8"/>
        <v>5649825</v>
      </c>
      <c r="X33" s="18">
        <f t="shared" si="2"/>
        <v>0</v>
      </c>
      <c r="Y33" s="18">
        <f t="shared" si="3"/>
        <v>0</v>
      </c>
      <c r="Z33" s="18">
        <f t="shared" si="4"/>
        <v>0</v>
      </c>
      <c r="AA33" s="18">
        <f t="shared" si="5"/>
        <v>0</v>
      </c>
    </row>
    <row r="34" spans="1:27" outlineLevel="2" x14ac:dyDescent="0.35">
      <c r="A34" s="14" t="s">
        <v>279</v>
      </c>
      <c r="B34" s="14" t="s">
        <v>313</v>
      </c>
      <c r="C34" s="14" t="s">
        <v>30</v>
      </c>
      <c r="D34" s="14" t="s">
        <v>37</v>
      </c>
      <c r="E34" s="14" t="s">
        <v>32</v>
      </c>
      <c r="F34" s="14" t="s">
        <v>33</v>
      </c>
      <c r="G34" s="14" t="s">
        <v>34</v>
      </c>
      <c r="H34" s="14" t="s">
        <v>35</v>
      </c>
      <c r="I34" s="14" t="s">
        <v>30</v>
      </c>
      <c r="J34" s="20" t="s">
        <v>38</v>
      </c>
      <c r="K34" s="21">
        <v>191100</v>
      </c>
      <c r="L34" s="21">
        <v>191100</v>
      </c>
      <c r="M34" s="21">
        <v>0</v>
      </c>
      <c r="N34" s="16">
        <f t="shared" si="7"/>
        <v>191100</v>
      </c>
      <c r="O34" s="21">
        <v>0</v>
      </c>
      <c r="P34" s="21">
        <v>0</v>
      </c>
      <c r="Q34" s="21">
        <v>0</v>
      </c>
      <c r="R34" s="21">
        <v>0</v>
      </c>
      <c r="S34" s="21">
        <v>0</v>
      </c>
      <c r="T34" s="21">
        <v>191100</v>
      </c>
      <c r="U34" s="21">
        <v>191100</v>
      </c>
      <c r="V34" s="21">
        <v>0</v>
      </c>
      <c r="W34" s="17">
        <f t="shared" si="8"/>
        <v>191100</v>
      </c>
      <c r="X34" s="18">
        <f t="shared" si="2"/>
        <v>0</v>
      </c>
      <c r="Y34" s="18">
        <f t="shared" si="3"/>
        <v>0</v>
      </c>
      <c r="Z34" s="18">
        <f t="shared" si="4"/>
        <v>0</v>
      </c>
      <c r="AA34" s="18">
        <f t="shared" si="5"/>
        <v>0</v>
      </c>
    </row>
    <row r="35" spans="1:27" outlineLevel="2" x14ac:dyDescent="0.35">
      <c r="A35" s="14" t="s">
        <v>321</v>
      </c>
      <c r="B35" s="14" t="s">
        <v>29</v>
      </c>
      <c r="C35" s="14" t="s">
        <v>30</v>
      </c>
      <c r="D35" s="14" t="s">
        <v>37</v>
      </c>
      <c r="E35" s="14" t="s">
        <v>32</v>
      </c>
      <c r="F35" s="14" t="s">
        <v>33</v>
      </c>
      <c r="G35" s="14" t="s">
        <v>34</v>
      </c>
      <c r="H35" s="14" t="s">
        <v>35</v>
      </c>
      <c r="I35" s="14" t="s">
        <v>30</v>
      </c>
      <c r="J35" s="20" t="s">
        <v>38</v>
      </c>
      <c r="K35" s="21">
        <v>2511277</v>
      </c>
      <c r="L35" s="21">
        <v>2511277</v>
      </c>
      <c r="M35" s="21">
        <v>0</v>
      </c>
      <c r="N35" s="16">
        <f t="shared" si="7"/>
        <v>2511277</v>
      </c>
      <c r="O35" s="21">
        <v>0</v>
      </c>
      <c r="P35" s="21">
        <v>0</v>
      </c>
      <c r="Q35" s="21">
        <v>0</v>
      </c>
      <c r="R35" s="21">
        <v>0</v>
      </c>
      <c r="S35" s="21">
        <v>0</v>
      </c>
      <c r="T35" s="21">
        <v>2511277</v>
      </c>
      <c r="U35" s="21">
        <v>2511277</v>
      </c>
      <c r="V35" s="21">
        <v>0</v>
      </c>
      <c r="W35" s="17">
        <f t="shared" si="8"/>
        <v>2511277</v>
      </c>
      <c r="X35" s="18">
        <f t="shared" si="2"/>
        <v>0</v>
      </c>
      <c r="Y35" s="18">
        <f t="shared" si="3"/>
        <v>0</v>
      </c>
      <c r="Z35" s="18">
        <f t="shared" si="4"/>
        <v>0</v>
      </c>
      <c r="AA35" s="18">
        <f t="shared" si="5"/>
        <v>0</v>
      </c>
    </row>
    <row r="36" spans="1:27" outlineLevel="2" x14ac:dyDescent="0.35">
      <c r="A36" s="14" t="s">
        <v>327</v>
      </c>
      <c r="B36" s="14" t="s">
        <v>29</v>
      </c>
      <c r="C36" s="14" t="s">
        <v>30</v>
      </c>
      <c r="D36" s="14" t="s">
        <v>37</v>
      </c>
      <c r="E36" s="14" t="s">
        <v>32</v>
      </c>
      <c r="F36" s="14" t="s">
        <v>33</v>
      </c>
      <c r="G36" s="14" t="s">
        <v>34</v>
      </c>
      <c r="H36" s="14" t="s">
        <v>35</v>
      </c>
      <c r="I36" s="14" t="s">
        <v>30</v>
      </c>
      <c r="J36" s="20" t="s">
        <v>38</v>
      </c>
      <c r="K36" s="21">
        <v>572625</v>
      </c>
      <c r="L36" s="21">
        <v>2498251</v>
      </c>
      <c r="M36" s="21">
        <v>0</v>
      </c>
      <c r="N36" s="16">
        <f t="shared" si="7"/>
        <v>2498251</v>
      </c>
      <c r="O36" s="21">
        <v>0</v>
      </c>
      <c r="P36" s="21">
        <v>0</v>
      </c>
      <c r="Q36" s="21">
        <v>0</v>
      </c>
      <c r="R36" s="21">
        <v>353625</v>
      </c>
      <c r="S36" s="21">
        <v>353625</v>
      </c>
      <c r="T36" s="21">
        <v>2144626</v>
      </c>
      <c r="U36" s="21">
        <v>2144626</v>
      </c>
      <c r="V36" s="21">
        <v>0</v>
      </c>
      <c r="W36" s="17">
        <f t="shared" si="8"/>
        <v>2144626</v>
      </c>
      <c r="X36" s="18">
        <f t="shared" si="2"/>
        <v>0.14154902769977876</v>
      </c>
      <c r="Y36" s="18">
        <f t="shared" si="3"/>
        <v>0.14154902769977876</v>
      </c>
      <c r="Z36" s="18">
        <f t="shared" si="4"/>
        <v>0</v>
      </c>
      <c r="AA36" s="18">
        <f t="shared" si="5"/>
        <v>0.14154902769977876</v>
      </c>
    </row>
    <row r="37" spans="1:27" outlineLevel="2" x14ac:dyDescent="0.35">
      <c r="A37" s="14" t="s">
        <v>339</v>
      </c>
      <c r="B37" s="14" t="s">
        <v>29</v>
      </c>
      <c r="C37" s="14" t="s">
        <v>30</v>
      </c>
      <c r="D37" s="14" t="s">
        <v>37</v>
      </c>
      <c r="E37" s="14" t="s">
        <v>32</v>
      </c>
      <c r="F37" s="14" t="s">
        <v>33</v>
      </c>
      <c r="G37" s="14" t="s">
        <v>34</v>
      </c>
      <c r="H37" s="14" t="s">
        <v>35</v>
      </c>
      <c r="I37" s="14" t="s">
        <v>30</v>
      </c>
      <c r="J37" s="20" t="s">
        <v>38</v>
      </c>
      <c r="K37" s="21">
        <v>206741322</v>
      </c>
      <c r="L37" s="21">
        <v>497295422</v>
      </c>
      <c r="M37" s="21">
        <v>0</v>
      </c>
      <c r="N37" s="16">
        <f t="shared" si="7"/>
        <v>497295422</v>
      </c>
      <c r="O37" s="21">
        <v>0</v>
      </c>
      <c r="P37" s="21">
        <v>0</v>
      </c>
      <c r="Q37" s="21">
        <v>0</v>
      </c>
      <c r="R37" s="21">
        <v>374198182.24000001</v>
      </c>
      <c r="S37" s="21">
        <v>374198182.24000001</v>
      </c>
      <c r="T37" s="21">
        <v>123097239.76000001</v>
      </c>
      <c r="U37" s="21">
        <v>123097239.76000001</v>
      </c>
      <c r="V37" s="21">
        <v>0</v>
      </c>
      <c r="W37" s="17">
        <f t="shared" si="8"/>
        <v>123097239.76000001</v>
      </c>
      <c r="X37" s="18">
        <f t="shared" si="2"/>
        <v>0.75246657356117785</v>
      </c>
      <c r="Y37" s="18">
        <f t="shared" si="3"/>
        <v>0.75246657356117785</v>
      </c>
      <c r="Z37" s="18">
        <f t="shared" si="4"/>
        <v>0</v>
      </c>
      <c r="AA37" s="18">
        <f t="shared" si="5"/>
        <v>0.75246657356117785</v>
      </c>
    </row>
    <row r="38" spans="1:27" outlineLevel="2" x14ac:dyDescent="0.35">
      <c r="A38" s="14" t="s">
        <v>350</v>
      </c>
      <c r="B38" s="14" t="s">
        <v>29</v>
      </c>
      <c r="C38" s="14" t="s">
        <v>30</v>
      </c>
      <c r="D38" s="14" t="s">
        <v>37</v>
      </c>
      <c r="E38" s="14" t="s">
        <v>32</v>
      </c>
      <c r="F38" s="14" t="s">
        <v>33</v>
      </c>
      <c r="G38" s="14" t="s">
        <v>34</v>
      </c>
      <c r="H38" s="14" t="s">
        <v>351</v>
      </c>
      <c r="I38" s="14" t="s">
        <v>30</v>
      </c>
      <c r="J38" s="20" t="s">
        <v>38</v>
      </c>
      <c r="K38" s="21">
        <v>3960000</v>
      </c>
      <c r="L38" s="21">
        <v>4070000</v>
      </c>
      <c r="M38" s="21">
        <v>0</v>
      </c>
      <c r="N38" s="16">
        <f t="shared" si="7"/>
        <v>4070000</v>
      </c>
      <c r="O38" s="21">
        <v>0</v>
      </c>
      <c r="P38" s="21">
        <v>0</v>
      </c>
      <c r="Q38" s="21">
        <v>0</v>
      </c>
      <c r="R38" s="21">
        <v>3723500</v>
      </c>
      <c r="S38" s="21">
        <v>3723500</v>
      </c>
      <c r="T38" s="21">
        <v>346500</v>
      </c>
      <c r="U38" s="21">
        <v>346500</v>
      </c>
      <c r="V38" s="21">
        <v>0</v>
      </c>
      <c r="W38" s="17">
        <f t="shared" si="8"/>
        <v>346500</v>
      </c>
      <c r="X38" s="18">
        <f t="shared" si="2"/>
        <v>0.91486486486486485</v>
      </c>
      <c r="Y38" s="18">
        <f t="shared" si="3"/>
        <v>0.91486486486486485</v>
      </c>
      <c r="Z38" s="18">
        <f t="shared" si="4"/>
        <v>0</v>
      </c>
      <c r="AA38" s="18">
        <f t="shared" si="5"/>
        <v>0.91486486486486485</v>
      </c>
    </row>
    <row r="39" spans="1:27" outlineLevel="2" x14ac:dyDescent="0.35">
      <c r="A39" s="14" t="s">
        <v>379</v>
      </c>
      <c r="B39" s="14" t="s">
        <v>280</v>
      </c>
      <c r="C39" s="14" t="s">
        <v>30</v>
      </c>
      <c r="D39" s="14" t="s">
        <v>37</v>
      </c>
      <c r="E39" s="14" t="s">
        <v>32</v>
      </c>
      <c r="F39" s="14" t="s">
        <v>104</v>
      </c>
      <c r="G39" s="14" t="s">
        <v>34</v>
      </c>
      <c r="H39" s="14" t="s">
        <v>380</v>
      </c>
      <c r="I39" s="14" t="s">
        <v>30</v>
      </c>
      <c r="J39" s="20" t="s">
        <v>38</v>
      </c>
      <c r="K39" s="21">
        <v>22005592908</v>
      </c>
      <c r="L39" s="21">
        <v>33015736286</v>
      </c>
      <c r="M39" s="21">
        <v>0</v>
      </c>
      <c r="N39" s="16">
        <f t="shared" si="7"/>
        <v>33015736286</v>
      </c>
      <c r="O39" s="21">
        <v>0</v>
      </c>
      <c r="P39" s="21">
        <v>0</v>
      </c>
      <c r="Q39" s="21">
        <v>0</v>
      </c>
      <c r="R39" s="21">
        <v>29453194998.740002</v>
      </c>
      <c r="S39" s="21">
        <v>29453194998.740002</v>
      </c>
      <c r="T39" s="21">
        <v>3562541287.2600002</v>
      </c>
      <c r="U39" s="21">
        <v>3562541287.2600002</v>
      </c>
      <c r="V39" s="21">
        <v>0</v>
      </c>
      <c r="W39" s="17">
        <f t="shared" si="8"/>
        <v>3562541287.2600002</v>
      </c>
      <c r="X39" s="18">
        <f t="shared" si="2"/>
        <v>0.89209565837334792</v>
      </c>
      <c r="Y39" s="18">
        <f t="shared" si="3"/>
        <v>0.89209565837334792</v>
      </c>
      <c r="Z39" s="18">
        <f t="shared" si="4"/>
        <v>0</v>
      </c>
      <c r="AA39" s="18">
        <f t="shared" si="5"/>
        <v>0.89209565837334792</v>
      </c>
    </row>
    <row r="40" spans="1:27" outlineLevel="2" x14ac:dyDescent="0.35">
      <c r="A40" s="14" t="s">
        <v>379</v>
      </c>
      <c r="B40" s="14" t="s">
        <v>281</v>
      </c>
      <c r="C40" s="14" t="s">
        <v>30</v>
      </c>
      <c r="D40" s="14" t="s">
        <v>37</v>
      </c>
      <c r="E40" s="14" t="s">
        <v>32</v>
      </c>
      <c r="F40" s="14" t="s">
        <v>104</v>
      </c>
      <c r="G40" s="14" t="s">
        <v>34</v>
      </c>
      <c r="H40" s="14" t="s">
        <v>394</v>
      </c>
      <c r="I40" s="14" t="s">
        <v>30</v>
      </c>
      <c r="J40" s="20" t="s">
        <v>38</v>
      </c>
      <c r="K40" s="21">
        <v>9256144195</v>
      </c>
      <c r="L40" s="21">
        <v>13155864233</v>
      </c>
      <c r="M40" s="21">
        <v>0</v>
      </c>
      <c r="N40" s="16">
        <f t="shared" si="7"/>
        <v>13155864233</v>
      </c>
      <c r="O40" s="21">
        <v>0</v>
      </c>
      <c r="P40" s="21">
        <v>0</v>
      </c>
      <c r="Q40" s="21">
        <v>0</v>
      </c>
      <c r="R40" s="21">
        <v>11508232320.49</v>
      </c>
      <c r="S40" s="21">
        <v>11508232320.49</v>
      </c>
      <c r="T40" s="21">
        <v>1647631912.51</v>
      </c>
      <c r="U40" s="21">
        <v>1647631912.51</v>
      </c>
      <c r="V40" s="21">
        <v>0</v>
      </c>
      <c r="W40" s="17">
        <f t="shared" si="8"/>
        <v>1647631912.51</v>
      </c>
      <c r="X40" s="18">
        <f t="shared" si="2"/>
        <v>0.87476064792633679</v>
      </c>
      <c r="Y40" s="18">
        <f t="shared" si="3"/>
        <v>0.87476064792633679</v>
      </c>
      <c r="Z40" s="18">
        <f t="shared" si="4"/>
        <v>0</v>
      </c>
      <c r="AA40" s="18">
        <f t="shared" si="5"/>
        <v>0.87476064792633679</v>
      </c>
    </row>
    <row r="41" spans="1:27" outlineLevel="2" x14ac:dyDescent="0.35">
      <c r="A41" s="14" t="s">
        <v>379</v>
      </c>
      <c r="B41" s="14" t="s">
        <v>313</v>
      </c>
      <c r="C41" s="14" t="s">
        <v>30</v>
      </c>
      <c r="D41" s="14" t="s">
        <v>37</v>
      </c>
      <c r="E41" s="14" t="s">
        <v>32</v>
      </c>
      <c r="F41" s="14" t="s">
        <v>104</v>
      </c>
      <c r="G41" s="14" t="s">
        <v>34</v>
      </c>
      <c r="H41" s="14" t="s">
        <v>435</v>
      </c>
      <c r="I41" s="14" t="s">
        <v>30</v>
      </c>
      <c r="J41" s="20" t="s">
        <v>38</v>
      </c>
      <c r="K41" s="21">
        <v>4614033662</v>
      </c>
      <c r="L41" s="21">
        <v>6386980597</v>
      </c>
      <c r="M41" s="21">
        <v>0</v>
      </c>
      <c r="N41" s="16">
        <f t="shared" si="7"/>
        <v>6386980597</v>
      </c>
      <c r="O41" s="21">
        <v>0</v>
      </c>
      <c r="P41" s="21">
        <v>0</v>
      </c>
      <c r="Q41" s="21">
        <v>0</v>
      </c>
      <c r="R41" s="21">
        <v>5592592003.7200003</v>
      </c>
      <c r="S41" s="21">
        <v>5592592003.7200003</v>
      </c>
      <c r="T41" s="21">
        <v>794388593.27999997</v>
      </c>
      <c r="U41" s="21">
        <v>794388593.27999997</v>
      </c>
      <c r="V41" s="21">
        <v>0</v>
      </c>
      <c r="W41" s="17">
        <f t="shared" si="8"/>
        <v>794388593.27999997</v>
      </c>
      <c r="X41" s="18">
        <f t="shared" si="2"/>
        <v>0.87562376600092873</v>
      </c>
      <c r="Y41" s="18">
        <f t="shared" si="3"/>
        <v>0.87562376600092873</v>
      </c>
      <c r="Z41" s="18">
        <f t="shared" si="4"/>
        <v>0</v>
      </c>
      <c r="AA41" s="18">
        <f t="shared" si="5"/>
        <v>0.87562376600092873</v>
      </c>
    </row>
    <row r="42" spans="1:27" outlineLevel="2" x14ac:dyDescent="0.35">
      <c r="A42" s="14" t="s">
        <v>379</v>
      </c>
      <c r="B42" s="14" t="s">
        <v>454</v>
      </c>
      <c r="C42" s="14" t="s">
        <v>30</v>
      </c>
      <c r="D42" s="14" t="s">
        <v>37</v>
      </c>
      <c r="E42" s="14" t="s">
        <v>32</v>
      </c>
      <c r="F42" s="14" t="s">
        <v>104</v>
      </c>
      <c r="G42" s="14" t="s">
        <v>34</v>
      </c>
      <c r="H42" s="14" t="s">
        <v>455</v>
      </c>
      <c r="I42" s="14" t="s">
        <v>30</v>
      </c>
      <c r="J42" s="20" t="s">
        <v>38</v>
      </c>
      <c r="K42" s="21">
        <v>3501844710</v>
      </c>
      <c r="L42" s="21">
        <v>6859159349</v>
      </c>
      <c r="M42" s="21">
        <v>0</v>
      </c>
      <c r="N42" s="16">
        <f t="shared" si="7"/>
        <v>6859159349</v>
      </c>
      <c r="O42" s="21">
        <v>0</v>
      </c>
      <c r="P42" s="21">
        <v>0</v>
      </c>
      <c r="Q42" s="21">
        <v>0</v>
      </c>
      <c r="R42" s="21">
        <v>5877937288.1999998</v>
      </c>
      <c r="S42" s="21">
        <v>5877937288.1999998</v>
      </c>
      <c r="T42" s="21">
        <v>981222060.79999995</v>
      </c>
      <c r="U42" s="21">
        <v>981222060.79999995</v>
      </c>
      <c r="V42" s="21">
        <v>0</v>
      </c>
      <c r="W42" s="17">
        <f t="shared" si="8"/>
        <v>981222060.79999995</v>
      </c>
      <c r="X42" s="18">
        <f t="shared" si="2"/>
        <v>0.85694718392231939</v>
      </c>
      <c r="Y42" s="18">
        <f t="shared" si="3"/>
        <v>0.85694718392231939</v>
      </c>
      <c r="Z42" s="18">
        <f t="shared" si="4"/>
        <v>0</v>
      </c>
      <c r="AA42" s="18">
        <f t="shared" si="5"/>
        <v>0.85694718392231939</v>
      </c>
    </row>
    <row r="43" spans="1:27" outlineLevel="2" x14ac:dyDescent="0.35">
      <c r="A43" s="14" t="s">
        <v>379</v>
      </c>
      <c r="B43" s="14" t="s">
        <v>467</v>
      </c>
      <c r="C43" s="14" t="s">
        <v>30</v>
      </c>
      <c r="D43" s="14" t="s">
        <v>37</v>
      </c>
      <c r="E43" s="14" t="s">
        <v>32</v>
      </c>
      <c r="F43" s="14" t="s">
        <v>104</v>
      </c>
      <c r="G43" s="14" t="s">
        <v>34</v>
      </c>
      <c r="H43" s="14" t="s">
        <v>455</v>
      </c>
      <c r="I43" s="14" t="s">
        <v>30</v>
      </c>
      <c r="J43" s="20" t="s">
        <v>38</v>
      </c>
      <c r="K43" s="21">
        <v>2187131194</v>
      </c>
      <c r="L43" s="21">
        <v>2752616442</v>
      </c>
      <c r="M43" s="21">
        <v>0</v>
      </c>
      <c r="N43" s="16">
        <f t="shared" si="7"/>
        <v>2752616442</v>
      </c>
      <c r="O43" s="21">
        <v>0</v>
      </c>
      <c r="P43" s="21">
        <v>0</v>
      </c>
      <c r="Q43" s="21">
        <v>0</v>
      </c>
      <c r="R43" s="21">
        <v>2367507964.2800002</v>
      </c>
      <c r="S43" s="21">
        <v>2367507964.2800002</v>
      </c>
      <c r="T43" s="21">
        <v>385108477.72000003</v>
      </c>
      <c r="U43" s="21">
        <v>385108477.72000003</v>
      </c>
      <c r="V43" s="21">
        <v>0</v>
      </c>
      <c r="W43" s="17">
        <f t="shared" si="8"/>
        <v>385108477.72000003</v>
      </c>
      <c r="X43" s="18">
        <f t="shared" si="2"/>
        <v>0.86009366512386776</v>
      </c>
      <c r="Y43" s="18">
        <f t="shared" si="3"/>
        <v>0.86009366512386776</v>
      </c>
      <c r="Z43" s="18">
        <f t="shared" si="4"/>
        <v>0</v>
      </c>
      <c r="AA43" s="18">
        <f t="shared" si="5"/>
        <v>0.86009366512386776</v>
      </c>
    </row>
    <row r="44" spans="1:27" outlineLevel="1" x14ac:dyDescent="0.35">
      <c r="A44" s="44"/>
      <c r="B44" s="44"/>
      <c r="C44" s="44"/>
      <c r="D44" s="50" t="s">
        <v>498</v>
      </c>
      <c r="E44" s="44"/>
      <c r="F44" s="44"/>
      <c r="G44" s="44"/>
      <c r="H44" s="44"/>
      <c r="I44" s="44"/>
      <c r="J44" s="45"/>
      <c r="K44" s="46">
        <f t="shared" ref="K44:W44" si="9">SUBTOTAL(9,K31:K43)</f>
        <v>41809850057</v>
      </c>
      <c r="L44" s="46">
        <f t="shared" si="9"/>
        <v>62788050021</v>
      </c>
      <c r="M44" s="46">
        <f t="shared" si="9"/>
        <v>0</v>
      </c>
      <c r="N44" s="47">
        <f t="shared" si="9"/>
        <v>62788050021</v>
      </c>
      <c r="O44" s="46">
        <f t="shared" si="9"/>
        <v>0</v>
      </c>
      <c r="P44" s="46">
        <f t="shared" si="9"/>
        <v>0</v>
      </c>
      <c r="Q44" s="46">
        <f t="shared" si="9"/>
        <v>0</v>
      </c>
      <c r="R44" s="46">
        <f t="shared" si="9"/>
        <v>55237196738.330002</v>
      </c>
      <c r="S44" s="46">
        <f t="shared" si="9"/>
        <v>55237196738.330002</v>
      </c>
      <c r="T44" s="46">
        <f t="shared" si="9"/>
        <v>7550853282.6700001</v>
      </c>
      <c r="U44" s="46">
        <f t="shared" si="9"/>
        <v>7550853282.6700001</v>
      </c>
      <c r="V44" s="46">
        <f t="shared" si="9"/>
        <v>0</v>
      </c>
      <c r="W44" s="48">
        <f t="shared" si="9"/>
        <v>7550853282.6700001</v>
      </c>
      <c r="X44" s="49">
        <f t="shared" si="2"/>
        <v>0.8797405990448095</v>
      </c>
      <c r="Y44" s="49">
        <f t="shared" si="3"/>
        <v>0.8797405990448095</v>
      </c>
      <c r="Z44" s="49">
        <f t="shared" si="4"/>
        <v>0</v>
      </c>
      <c r="AA44" s="49">
        <f t="shared" si="5"/>
        <v>0.8797405990448095</v>
      </c>
    </row>
    <row r="45" spans="1:27" outlineLevel="2" x14ac:dyDescent="0.35">
      <c r="A45" s="14" t="s">
        <v>28</v>
      </c>
      <c r="B45" s="14" t="s">
        <v>29</v>
      </c>
      <c r="C45" s="14" t="s">
        <v>30</v>
      </c>
      <c r="D45" s="14" t="s">
        <v>39</v>
      </c>
      <c r="E45" s="14" t="s">
        <v>32</v>
      </c>
      <c r="F45" s="14" t="s">
        <v>33</v>
      </c>
      <c r="G45" s="14" t="s">
        <v>34</v>
      </c>
      <c r="H45" s="14" t="s">
        <v>35</v>
      </c>
      <c r="I45" s="14" t="s">
        <v>30</v>
      </c>
      <c r="J45" s="15" t="s">
        <v>40</v>
      </c>
      <c r="K45" s="16">
        <v>49533768</v>
      </c>
      <c r="L45" s="16">
        <v>59097544</v>
      </c>
      <c r="M45" s="16">
        <v>0</v>
      </c>
      <c r="N45" s="16">
        <f t="shared" ref="N45:N54" si="10">+L45</f>
        <v>59097544</v>
      </c>
      <c r="O45" s="16">
        <v>0</v>
      </c>
      <c r="P45" s="16">
        <v>0</v>
      </c>
      <c r="Q45" s="16">
        <v>0</v>
      </c>
      <c r="R45" s="16">
        <v>48513310.539999999</v>
      </c>
      <c r="S45" s="16">
        <v>48513310.539999999</v>
      </c>
      <c r="T45" s="16">
        <v>10584233.460000001</v>
      </c>
      <c r="U45" s="16">
        <v>10584233.460000001</v>
      </c>
      <c r="V45" s="16">
        <v>0</v>
      </c>
      <c r="W45" s="17">
        <f t="shared" ref="W45:W54" si="11">+U45</f>
        <v>10584233.460000001</v>
      </c>
      <c r="X45" s="18">
        <f t="shared" si="2"/>
        <v>0.8209023126240238</v>
      </c>
      <c r="Y45" s="18">
        <f t="shared" si="3"/>
        <v>0.8209023126240238</v>
      </c>
      <c r="Z45" s="18">
        <f t="shared" si="4"/>
        <v>0</v>
      </c>
      <c r="AA45" s="18">
        <f t="shared" si="5"/>
        <v>0.8209023126240238</v>
      </c>
    </row>
    <row r="46" spans="1:27" outlineLevel="2" x14ac:dyDescent="0.35">
      <c r="A46" s="14" t="s">
        <v>186</v>
      </c>
      <c r="B46" s="14" t="s">
        <v>29</v>
      </c>
      <c r="C46" s="14" t="s">
        <v>30</v>
      </c>
      <c r="D46" s="14" t="s">
        <v>39</v>
      </c>
      <c r="E46" s="14" t="s">
        <v>32</v>
      </c>
      <c r="F46" s="14" t="s">
        <v>33</v>
      </c>
      <c r="G46" s="14" t="s">
        <v>34</v>
      </c>
      <c r="H46" s="14" t="s">
        <v>35</v>
      </c>
      <c r="I46" s="14" t="s">
        <v>30</v>
      </c>
      <c r="J46" s="15" t="s">
        <v>40</v>
      </c>
      <c r="K46" s="16">
        <v>221931681</v>
      </c>
      <c r="L46" s="16">
        <v>238918741</v>
      </c>
      <c r="M46" s="16">
        <v>0</v>
      </c>
      <c r="N46" s="16">
        <f t="shared" si="10"/>
        <v>238918741</v>
      </c>
      <c r="O46" s="16">
        <v>0</v>
      </c>
      <c r="P46" s="16">
        <v>0</v>
      </c>
      <c r="Q46" s="16">
        <v>0</v>
      </c>
      <c r="R46" s="16">
        <v>191727236.46000001</v>
      </c>
      <c r="S46" s="16">
        <v>191727236.46000001</v>
      </c>
      <c r="T46" s="16">
        <v>47191504.539999999</v>
      </c>
      <c r="U46" s="16">
        <v>47191504.539999999</v>
      </c>
      <c r="V46" s="16">
        <v>0</v>
      </c>
      <c r="W46" s="17">
        <f t="shared" si="11"/>
        <v>47191504.539999999</v>
      </c>
      <c r="X46" s="18">
        <f t="shared" si="2"/>
        <v>0.80247884974414796</v>
      </c>
      <c r="Y46" s="18">
        <f t="shared" si="3"/>
        <v>0.80247884974414796</v>
      </c>
      <c r="Z46" s="18">
        <f t="shared" si="4"/>
        <v>0</v>
      </c>
      <c r="AA46" s="18">
        <f t="shared" si="5"/>
        <v>0.80247884974414796</v>
      </c>
    </row>
    <row r="47" spans="1:27" outlineLevel="2" x14ac:dyDescent="0.35">
      <c r="A47" s="14" t="s">
        <v>279</v>
      </c>
      <c r="B47" s="14" t="s">
        <v>280</v>
      </c>
      <c r="C47" s="14" t="s">
        <v>30</v>
      </c>
      <c r="D47" s="14" t="s">
        <v>39</v>
      </c>
      <c r="E47" s="14" t="s">
        <v>32</v>
      </c>
      <c r="F47" s="14" t="s">
        <v>33</v>
      </c>
      <c r="G47" s="14" t="s">
        <v>34</v>
      </c>
      <c r="H47" s="14" t="s">
        <v>35</v>
      </c>
      <c r="I47" s="14" t="s">
        <v>30</v>
      </c>
      <c r="J47" s="20" t="s">
        <v>40</v>
      </c>
      <c r="K47" s="21">
        <v>1748950</v>
      </c>
      <c r="L47" s="21">
        <v>4048950</v>
      </c>
      <c r="M47" s="21">
        <v>0</v>
      </c>
      <c r="N47" s="16">
        <f t="shared" si="10"/>
        <v>4048950</v>
      </c>
      <c r="O47" s="21">
        <v>0</v>
      </c>
      <c r="P47" s="21">
        <v>0</v>
      </c>
      <c r="Q47" s="21">
        <v>0</v>
      </c>
      <c r="R47" s="21">
        <v>1701524.82</v>
      </c>
      <c r="S47" s="21">
        <v>1701524.82</v>
      </c>
      <c r="T47" s="21">
        <v>2347425.1800000002</v>
      </c>
      <c r="U47" s="21">
        <v>2347425.1800000002</v>
      </c>
      <c r="V47" s="21">
        <v>0</v>
      </c>
      <c r="W47" s="17">
        <f t="shared" si="11"/>
        <v>2347425.1800000002</v>
      </c>
      <c r="X47" s="18">
        <f t="shared" si="2"/>
        <v>0.42023853591671917</v>
      </c>
      <c r="Y47" s="18">
        <f t="shared" si="3"/>
        <v>0.42023853591671917</v>
      </c>
      <c r="Z47" s="18">
        <f t="shared" si="4"/>
        <v>0</v>
      </c>
      <c r="AA47" s="18">
        <f t="shared" si="5"/>
        <v>0.42023853591671917</v>
      </c>
    </row>
    <row r="48" spans="1:27" outlineLevel="2" x14ac:dyDescent="0.35">
      <c r="A48" s="14" t="s">
        <v>279</v>
      </c>
      <c r="B48" s="14" t="s">
        <v>281</v>
      </c>
      <c r="C48" s="14" t="s">
        <v>30</v>
      </c>
      <c r="D48" s="14" t="s">
        <v>39</v>
      </c>
      <c r="E48" s="14" t="s">
        <v>32</v>
      </c>
      <c r="F48" s="14" t="s">
        <v>33</v>
      </c>
      <c r="G48" s="14" t="s">
        <v>34</v>
      </c>
      <c r="H48" s="14" t="s">
        <v>35</v>
      </c>
      <c r="I48" s="14" t="s">
        <v>30</v>
      </c>
      <c r="J48" s="20" t="s">
        <v>40</v>
      </c>
      <c r="K48" s="21">
        <v>11537729</v>
      </c>
      <c r="L48" s="21">
        <v>11565942</v>
      </c>
      <c r="M48" s="21">
        <v>0</v>
      </c>
      <c r="N48" s="16">
        <f t="shared" si="10"/>
        <v>11565942</v>
      </c>
      <c r="O48" s="21">
        <v>0</v>
      </c>
      <c r="P48" s="21">
        <v>0</v>
      </c>
      <c r="Q48" s="21">
        <v>0</v>
      </c>
      <c r="R48" s="21">
        <v>4941362.3</v>
      </c>
      <c r="S48" s="21">
        <v>4941362.3</v>
      </c>
      <c r="T48" s="21">
        <v>6624579.7000000002</v>
      </c>
      <c r="U48" s="21">
        <v>6624579.7000000002</v>
      </c>
      <c r="V48" s="21">
        <v>0</v>
      </c>
      <c r="W48" s="17">
        <f t="shared" si="11"/>
        <v>6624579.7000000002</v>
      </c>
      <c r="X48" s="18">
        <f t="shared" si="2"/>
        <v>0.42723388203053414</v>
      </c>
      <c r="Y48" s="18">
        <f t="shared" si="3"/>
        <v>0.42723388203053414</v>
      </c>
      <c r="Z48" s="18">
        <f t="shared" si="4"/>
        <v>0</v>
      </c>
      <c r="AA48" s="18">
        <f t="shared" si="5"/>
        <v>0.42723388203053414</v>
      </c>
    </row>
    <row r="49" spans="1:27" outlineLevel="2" x14ac:dyDescent="0.35">
      <c r="A49" s="14" t="s">
        <v>279</v>
      </c>
      <c r="B49" s="14" t="s">
        <v>313</v>
      </c>
      <c r="C49" s="14" t="s">
        <v>30</v>
      </c>
      <c r="D49" s="14" t="s">
        <v>39</v>
      </c>
      <c r="E49" s="14" t="s">
        <v>32</v>
      </c>
      <c r="F49" s="14" t="s">
        <v>33</v>
      </c>
      <c r="G49" s="14" t="s">
        <v>34</v>
      </c>
      <c r="H49" s="14" t="s">
        <v>35</v>
      </c>
      <c r="I49" s="14" t="s">
        <v>30</v>
      </c>
      <c r="J49" s="20" t="s">
        <v>40</v>
      </c>
      <c r="K49" s="21">
        <v>2498260</v>
      </c>
      <c r="L49" s="21">
        <v>2498260</v>
      </c>
      <c r="M49" s="21">
        <v>0</v>
      </c>
      <c r="N49" s="16">
        <f t="shared" si="10"/>
        <v>2498260</v>
      </c>
      <c r="O49" s="21">
        <v>0</v>
      </c>
      <c r="P49" s="21">
        <v>0</v>
      </c>
      <c r="Q49" s="21">
        <v>0</v>
      </c>
      <c r="R49" s="21">
        <v>2107183.59</v>
      </c>
      <c r="S49" s="21">
        <v>2107183.59</v>
      </c>
      <c r="T49" s="21">
        <v>391076.41</v>
      </c>
      <c r="U49" s="21">
        <v>391076.41</v>
      </c>
      <c r="V49" s="21">
        <v>0</v>
      </c>
      <c r="W49" s="17">
        <f t="shared" si="11"/>
        <v>391076.41</v>
      </c>
      <c r="X49" s="18">
        <f t="shared" si="2"/>
        <v>0.84346048449721001</v>
      </c>
      <c r="Y49" s="18">
        <f t="shared" si="3"/>
        <v>0.84346048449721001</v>
      </c>
      <c r="Z49" s="18">
        <f t="shared" si="4"/>
        <v>0</v>
      </c>
      <c r="AA49" s="18">
        <f t="shared" si="5"/>
        <v>0.84346048449721001</v>
      </c>
    </row>
    <row r="50" spans="1:27" outlineLevel="2" x14ac:dyDescent="0.35">
      <c r="A50" s="14" t="s">
        <v>321</v>
      </c>
      <c r="B50" s="14" t="s">
        <v>29</v>
      </c>
      <c r="C50" s="14" t="s">
        <v>30</v>
      </c>
      <c r="D50" s="14" t="s">
        <v>39</v>
      </c>
      <c r="E50" s="14" t="s">
        <v>32</v>
      </c>
      <c r="F50" s="14" t="s">
        <v>33</v>
      </c>
      <c r="G50" s="14" t="s">
        <v>34</v>
      </c>
      <c r="H50" s="14" t="s">
        <v>35</v>
      </c>
      <c r="I50" s="14" t="s">
        <v>30</v>
      </c>
      <c r="J50" s="20" t="s">
        <v>40</v>
      </c>
      <c r="K50" s="21">
        <v>17083456</v>
      </c>
      <c r="L50" s="21">
        <v>17087996</v>
      </c>
      <c r="M50" s="21">
        <v>0</v>
      </c>
      <c r="N50" s="16">
        <f t="shared" si="10"/>
        <v>17087996</v>
      </c>
      <c r="O50" s="21">
        <v>0</v>
      </c>
      <c r="P50" s="21">
        <v>0</v>
      </c>
      <c r="Q50" s="21">
        <v>0</v>
      </c>
      <c r="R50" s="21">
        <v>12971258.07</v>
      </c>
      <c r="S50" s="21">
        <v>12971258.07</v>
      </c>
      <c r="T50" s="21">
        <v>4116737.93</v>
      </c>
      <c r="U50" s="21">
        <v>4116737.93</v>
      </c>
      <c r="V50" s="21">
        <v>0</v>
      </c>
      <c r="W50" s="17">
        <f t="shared" si="11"/>
        <v>4116737.93</v>
      </c>
      <c r="X50" s="18">
        <f t="shared" si="2"/>
        <v>0.75908597298360792</v>
      </c>
      <c r="Y50" s="18">
        <f t="shared" si="3"/>
        <v>0.75908597298360792</v>
      </c>
      <c r="Z50" s="18">
        <f t="shared" si="4"/>
        <v>0</v>
      </c>
      <c r="AA50" s="18">
        <f t="shared" si="5"/>
        <v>0.75908597298360792</v>
      </c>
    </row>
    <row r="51" spans="1:27" outlineLevel="2" x14ac:dyDescent="0.35">
      <c r="A51" s="14" t="s">
        <v>327</v>
      </c>
      <c r="B51" s="14" t="s">
        <v>29</v>
      </c>
      <c r="C51" s="14" t="s">
        <v>30</v>
      </c>
      <c r="D51" s="14" t="s">
        <v>39</v>
      </c>
      <c r="E51" s="14" t="s">
        <v>32</v>
      </c>
      <c r="F51" s="14" t="s">
        <v>33</v>
      </c>
      <c r="G51" s="14" t="s">
        <v>34</v>
      </c>
      <c r="H51" s="14" t="s">
        <v>35</v>
      </c>
      <c r="I51" s="14" t="s">
        <v>30</v>
      </c>
      <c r="J51" s="20" t="s">
        <v>40</v>
      </c>
      <c r="K51" s="21">
        <v>5136112</v>
      </c>
      <c r="L51" s="21">
        <v>5146383</v>
      </c>
      <c r="M51" s="21">
        <v>0</v>
      </c>
      <c r="N51" s="16">
        <f t="shared" si="10"/>
        <v>5146383</v>
      </c>
      <c r="O51" s="21">
        <v>0</v>
      </c>
      <c r="P51" s="21">
        <v>0</v>
      </c>
      <c r="Q51" s="21">
        <v>0</v>
      </c>
      <c r="R51" s="21">
        <v>3876998.47</v>
      </c>
      <c r="S51" s="21">
        <v>3876998.47</v>
      </c>
      <c r="T51" s="21">
        <v>1269384.53</v>
      </c>
      <c r="U51" s="21">
        <v>1269384.53</v>
      </c>
      <c r="V51" s="21">
        <v>0</v>
      </c>
      <c r="W51" s="17">
        <f t="shared" si="11"/>
        <v>1269384.53</v>
      </c>
      <c r="X51" s="18">
        <f t="shared" si="2"/>
        <v>0.75334433329194506</v>
      </c>
      <c r="Y51" s="18">
        <f t="shared" si="3"/>
        <v>0.75334433329194506</v>
      </c>
      <c r="Z51" s="18">
        <f t="shared" si="4"/>
        <v>0</v>
      </c>
      <c r="AA51" s="18">
        <f t="shared" si="5"/>
        <v>0.75334433329194506</v>
      </c>
    </row>
    <row r="52" spans="1:27" outlineLevel="2" x14ac:dyDescent="0.35">
      <c r="A52" s="14" t="s">
        <v>337</v>
      </c>
      <c r="B52" s="14" t="s">
        <v>29</v>
      </c>
      <c r="C52" s="14" t="s">
        <v>30</v>
      </c>
      <c r="D52" s="14" t="s">
        <v>39</v>
      </c>
      <c r="E52" s="14" t="s">
        <v>32</v>
      </c>
      <c r="F52" s="14" t="s">
        <v>33</v>
      </c>
      <c r="G52" s="14" t="s">
        <v>34</v>
      </c>
      <c r="H52" s="14" t="s">
        <v>35</v>
      </c>
      <c r="I52" s="14" t="s">
        <v>30</v>
      </c>
      <c r="J52" s="20" t="s">
        <v>40</v>
      </c>
      <c r="K52" s="21">
        <v>1474136</v>
      </c>
      <c r="L52" s="21">
        <v>1474136</v>
      </c>
      <c r="M52" s="21">
        <v>0</v>
      </c>
      <c r="N52" s="16">
        <f t="shared" si="10"/>
        <v>1474136</v>
      </c>
      <c r="O52" s="21">
        <v>0</v>
      </c>
      <c r="P52" s="21">
        <v>0</v>
      </c>
      <c r="Q52" s="21">
        <v>0</v>
      </c>
      <c r="R52" s="21">
        <v>1097084.92</v>
      </c>
      <c r="S52" s="21">
        <v>1097084.92</v>
      </c>
      <c r="T52" s="21">
        <v>377051.08</v>
      </c>
      <c r="U52" s="21">
        <v>377051.08</v>
      </c>
      <c r="V52" s="21">
        <v>0</v>
      </c>
      <c r="W52" s="17">
        <f t="shared" si="11"/>
        <v>377051.08</v>
      </c>
      <c r="X52" s="18">
        <f t="shared" si="2"/>
        <v>0.7442223241274889</v>
      </c>
      <c r="Y52" s="18">
        <f t="shared" si="3"/>
        <v>0.7442223241274889</v>
      </c>
      <c r="Z52" s="18">
        <f t="shared" si="4"/>
        <v>0</v>
      </c>
      <c r="AA52" s="18">
        <f t="shared" si="5"/>
        <v>0.7442223241274889</v>
      </c>
    </row>
    <row r="53" spans="1:27" outlineLevel="2" x14ac:dyDescent="0.35">
      <c r="A53" s="14" t="s">
        <v>339</v>
      </c>
      <c r="B53" s="14" t="s">
        <v>29</v>
      </c>
      <c r="C53" s="14" t="s">
        <v>30</v>
      </c>
      <c r="D53" s="14" t="s">
        <v>39</v>
      </c>
      <c r="E53" s="14" t="s">
        <v>32</v>
      </c>
      <c r="F53" s="14" t="s">
        <v>33</v>
      </c>
      <c r="G53" s="14" t="s">
        <v>34</v>
      </c>
      <c r="H53" s="14" t="s">
        <v>35</v>
      </c>
      <c r="I53" s="14" t="s">
        <v>30</v>
      </c>
      <c r="J53" s="20" t="s">
        <v>40</v>
      </c>
      <c r="K53" s="21">
        <v>44141418</v>
      </c>
      <c r="L53" s="21">
        <v>43293782</v>
      </c>
      <c r="M53" s="21">
        <v>0</v>
      </c>
      <c r="N53" s="16">
        <f t="shared" si="10"/>
        <v>43293782</v>
      </c>
      <c r="O53" s="21">
        <v>0</v>
      </c>
      <c r="P53" s="21">
        <v>0</v>
      </c>
      <c r="Q53" s="21">
        <v>0</v>
      </c>
      <c r="R53" s="21">
        <v>30517439.16</v>
      </c>
      <c r="S53" s="21">
        <v>30517439.16</v>
      </c>
      <c r="T53" s="21">
        <v>12776342.84</v>
      </c>
      <c r="U53" s="21">
        <v>12776342.84</v>
      </c>
      <c r="V53" s="21">
        <v>0</v>
      </c>
      <c r="W53" s="17">
        <f t="shared" si="11"/>
        <v>12776342.84</v>
      </c>
      <c r="X53" s="18">
        <f t="shared" si="2"/>
        <v>0.70489196716516933</v>
      </c>
      <c r="Y53" s="18">
        <f t="shared" si="3"/>
        <v>0.70489196716516933</v>
      </c>
      <c r="Z53" s="18">
        <f t="shared" si="4"/>
        <v>0</v>
      </c>
      <c r="AA53" s="18">
        <f t="shared" si="5"/>
        <v>0.70489196716516933</v>
      </c>
    </row>
    <row r="54" spans="1:27" outlineLevel="2" x14ac:dyDescent="0.35">
      <c r="A54" s="14" t="s">
        <v>350</v>
      </c>
      <c r="B54" s="14" t="s">
        <v>29</v>
      </c>
      <c r="C54" s="14" t="s">
        <v>30</v>
      </c>
      <c r="D54" s="14" t="s">
        <v>39</v>
      </c>
      <c r="E54" s="14" t="s">
        <v>32</v>
      </c>
      <c r="F54" s="14" t="s">
        <v>33</v>
      </c>
      <c r="G54" s="14" t="s">
        <v>34</v>
      </c>
      <c r="H54" s="14" t="s">
        <v>351</v>
      </c>
      <c r="I54" s="14" t="s">
        <v>30</v>
      </c>
      <c r="J54" s="20" t="s">
        <v>40</v>
      </c>
      <c r="K54" s="21">
        <v>14524337</v>
      </c>
      <c r="L54" s="21">
        <v>13458350</v>
      </c>
      <c r="M54" s="21">
        <v>0</v>
      </c>
      <c r="N54" s="16">
        <f t="shared" si="10"/>
        <v>13458350</v>
      </c>
      <c r="O54" s="21">
        <v>0</v>
      </c>
      <c r="P54" s="21">
        <v>0</v>
      </c>
      <c r="Q54" s="21">
        <v>0</v>
      </c>
      <c r="R54" s="21">
        <v>10025584.359999999</v>
      </c>
      <c r="S54" s="21">
        <v>10025584.359999999</v>
      </c>
      <c r="T54" s="21">
        <v>3432765.64</v>
      </c>
      <c r="U54" s="21">
        <v>3432765.64</v>
      </c>
      <c r="V54" s="21">
        <v>0</v>
      </c>
      <c r="W54" s="17">
        <f t="shared" si="11"/>
        <v>3432765.64</v>
      </c>
      <c r="X54" s="18">
        <f t="shared" si="2"/>
        <v>0.74493413828589683</v>
      </c>
      <c r="Y54" s="18">
        <f t="shared" si="3"/>
        <v>0.74493413828589683</v>
      </c>
      <c r="Z54" s="18">
        <f t="shared" si="4"/>
        <v>0</v>
      </c>
      <c r="AA54" s="18">
        <f t="shared" si="5"/>
        <v>0.74493413828589683</v>
      </c>
    </row>
    <row r="55" spans="1:27" outlineLevel="1" x14ac:dyDescent="0.35">
      <c r="A55" s="44"/>
      <c r="B55" s="44"/>
      <c r="C55" s="44"/>
      <c r="D55" s="50" t="s">
        <v>499</v>
      </c>
      <c r="E55" s="44"/>
      <c r="F55" s="44"/>
      <c r="G55" s="44"/>
      <c r="H55" s="44"/>
      <c r="I55" s="44"/>
      <c r="J55" s="45"/>
      <c r="K55" s="46">
        <f t="shared" ref="K55:W55" si="12">SUBTOTAL(9,K45:K54)</f>
        <v>369609847</v>
      </c>
      <c r="L55" s="46">
        <f t="shared" si="12"/>
        <v>396590084</v>
      </c>
      <c r="M55" s="46">
        <f t="shared" si="12"/>
        <v>0</v>
      </c>
      <c r="N55" s="47">
        <f t="shared" si="12"/>
        <v>396590084</v>
      </c>
      <c r="O55" s="46">
        <f t="shared" si="12"/>
        <v>0</v>
      </c>
      <c r="P55" s="46">
        <f t="shared" si="12"/>
        <v>0</v>
      </c>
      <c r="Q55" s="46">
        <f t="shared" si="12"/>
        <v>0</v>
      </c>
      <c r="R55" s="46">
        <f t="shared" si="12"/>
        <v>307478982.69</v>
      </c>
      <c r="S55" s="46">
        <f t="shared" si="12"/>
        <v>307478982.69</v>
      </c>
      <c r="T55" s="46">
        <f t="shared" si="12"/>
        <v>89111101.310000017</v>
      </c>
      <c r="U55" s="46">
        <f t="shared" si="12"/>
        <v>89111101.310000017</v>
      </c>
      <c r="V55" s="46">
        <f t="shared" si="12"/>
        <v>0</v>
      </c>
      <c r="W55" s="48">
        <f t="shared" si="12"/>
        <v>89111101.310000017</v>
      </c>
      <c r="X55" s="49">
        <f t="shared" si="2"/>
        <v>0.77530678424627475</v>
      </c>
      <c r="Y55" s="49">
        <f t="shared" si="3"/>
        <v>0.77530678424627475</v>
      </c>
      <c r="Z55" s="49">
        <f t="shared" si="4"/>
        <v>0</v>
      </c>
      <c r="AA55" s="49">
        <f t="shared" si="5"/>
        <v>0.77530678424627475</v>
      </c>
    </row>
    <row r="56" spans="1:27" outlineLevel="2" x14ac:dyDescent="0.35">
      <c r="A56" s="14" t="s">
        <v>379</v>
      </c>
      <c r="B56" s="14" t="s">
        <v>280</v>
      </c>
      <c r="C56" s="14" t="s">
        <v>30</v>
      </c>
      <c r="D56" s="14" t="s">
        <v>381</v>
      </c>
      <c r="E56" s="14" t="s">
        <v>32</v>
      </c>
      <c r="F56" s="14" t="s">
        <v>104</v>
      </c>
      <c r="G56" s="14" t="s">
        <v>34</v>
      </c>
      <c r="H56" s="14" t="s">
        <v>380</v>
      </c>
      <c r="I56" s="14" t="s">
        <v>30</v>
      </c>
      <c r="J56" s="20" t="s">
        <v>382</v>
      </c>
      <c r="K56" s="21">
        <v>380779143</v>
      </c>
      <c r="L56" s="21">
        <v>321745815</v>
      </c>
      <c r="M56" s="21">
        <v>0</v>
      </c>
      <c r="N56" s="16">
        <f>+L56</f>
        <v>321745815</v>
      </c>
      <c r="O56" s="21">
        <v>0</v>
      </c>
      <c r="P56" s="21">
        <v>0</v>
      </c>
      <c r="Q56" s="21">
        <v>0</v>
      </c>
      <c r="R56" s="21">
        <v>287873741.80000001</v>
      </c>
      <c r="S56" s="21">
        <v>287873741.80000001</v>
      </c>
      <c r="T56" s="21">
        <v>33872073.200000003</v>
      </c>
      <c r="U56" s="21">
        <v>33872073.200000003</v>
      </c>
      <c r="V56" s="21">
        <v>0</v>
      </c>
      <c r="W56" s="17">
        <f>+U56</f>
        <v>33872073.200000003</v>
      </c>
      <c r="X56" s="18">
        <f t="shared" si="2"/>
        <v>0.89472412189728101</v>
      </c>
      <c r="Y56" s="18">
        <f t="shared" si="3"/>
        <v>0.89472412189728101</v>
      </c>
      <c r="Z56" s="18">
        <f t="shared" si="4"/>
        <v>0</v>
      </c>
      <c r="AA56" s="18">
        <f t="shared" si="5"/>
        <v>0.89472412189728101</v>
      </c>
    </row>
    <row r="57" spans="1:27" outlineLevel="2" x14ac:dyDescent="0.35">
      <c r="A57" s="14" t="s">
        <v>379</v>
      </c>
      <c r="B57" s="14" t="s">
        <v>281</v>
      </c>
      <c r="C57" s="14" t="s">
        <v>30</v>
      </c>
      <c r="D57" s="14" t="s">
        <v>381</v>
      </c>
      <c r="E57" s="14" t="s">
        <v>32</v>
      </c>
      <c r="F57" s="14" t="s">
        <v>104</v>
      </c>
      <c r="G57" s="14" t="s">
        <v>34</v>
      </c>
      <c r="H57" s="14" t="s">
        <v>394</v>
      </c>
      <c r="I57" s="14" t="s">
        <v>30</v>
      </c>
      <c r="J57" s="20" t="s">
        <v>382</v>
      </c>
      <c r="K57" s="21">
        <v>126669420</v>
      </c>
      <c r="L57" s="21">
        <v>109169420</v>
      </c>
      <c r="M57" s="21">
        <v>0</v>
      </c>
      <c r="N57" s="16">
        <f>+L57</f>
        <v>109169420</v>
      </c>
      <c r="O57" s="21">
        <v>0</v>
      </c>
      <c r="P57" s="21">
        <v>0</v>
      </c>
      <c r="Q57" s="21">
        <v>0</v>
      </c>
      <c r="R57" s="21">
        <v>96314507.299999997</v>
      </c>
      <c r="S57" s="21">
        <v>96314507.299999997</v>
      </c>
      <c r="T57" s="21">
        <v>12854912.699999999</v>
      </c>
      <c r="U57" s="21">
        <v>12854912.699999999</v>
      </c>
      <c r="V57" s="21">
        <v>0</v>
      </c>
      <c r="W57" s="17">
        <f>+U57</f>
        <v>12854912.699999999</v>
      </c>
      <c r="X57" s="18">
        <f t="shared" si="2"/>
        <v>0.88224804436993431</v>
      </c>
      <c r="Y57" s="18">
        <f t="shared" si="3"/>
        <v>0.88224804436993431</v>
      </c>
      <c r="Z57" s="18">
        <f t="shared" si="4"/>
        <v>0</v>
      </c>
      <c r="AA57" s="18">
        <f t="shared" si="5"/>
        <v>0.88224804436993431</v>
      </c>
    </row>
    <row r="58" spans="1:27" outlineLevel="2" x14ac:dyDescent="0.35">
      <c r="A58" s="14" t="s">
        <v>379</v>
      </c>
      <c r="B58" s="14" t="s">
        <v>313</v>
      </c>
      <c r="C58" s="14" t="s">
        <v>30</v>
      </c>
      <c r="D58" s="14" t="s">
        <v>381</v>
      </c>
      <c r="E58" s="14" t="s">
        <v>32</v>
      </c>
      <c r="F58" s="14" t="s">
        <v>104</v>
      </c>
      <c r="G58" s="14" t="s">
        <v>34</v>
      </c>
      <c r="H58" s="14" t="s">
        <v>435</v>
      </c>
      <c r="I58" s="14" t="s">
        <v>30</v>
      </c>
      <c r="J58" s="20" t="s">
        <v>382</v>
      </c>
      <c r="K58" s="21">
        <v>56159342</v>
      </c>
      <c r="L58" s="21">
        <v>50259342</v>
      </c>
      <c r="M58" s="21">
        <v>0</v>
      </c>
      <c r="N58" s="16">
        <f>+L58</f>
        <v>50259342</v>
      </c>
      <c r="O58" s="21">
        <v>0</v>
      </c>
      <c r="P58" s="21">
        <v>0</v>
      </c>
      <c r="Q58" s="21">
        <v>0</v>
      </c>
      <c r="R58" s="21">
        <v>43464044.829999998</v>
      </c>
      <c r="S58" s="21">
        <v>43464044.829999998</v>
      </c>
      <c r="T58" s="21">
        <v>6795297.1699999999</v>
      </c>
      <c r="U58" s="21">
        <v>6795297.1699999999</v>
      </c>
      <c r="V58" s="21">
        <v>0</v>
      </c>
      <c r="W58" s="17">
        <f>+U58</f>
        <v>6795297.1699999999</v>
      </c>
      <c r="X58" s="18">
        <f t="shared" si="2"/>
        <v>0.86479534153073467</v>
      </c>
      <c r="Y58" s="18">
        <f t="shared" si="3"/>
        <v>0.86479534153073467</v>
      </c>
      <c r="Z58" s="18">
        <f t="shared" si="4"/>
        <v>0</v>
      </c>
      <c r="AA58" s="18">
        <f t="shared" si="5"/>
        <v>0.86479534153073467</v>
      </c>
    </row>
    <row r="59" spans="1:27" outlineLevel="2" x14ac:dyDescent="0.35">
      <c r="A59" s="14" t="s">
        <v>379</v>
      </c>
      <c r="B59" s="14" t="s">
        <v>454</v>
      </c>
      <c r="C59" s="14" t="s">
        <v>30</v>
      </c>
      <c r="D59" s="14" t="s">
        <v>381</v>
      </c>
      <c r="E59" s="14" t="s">
        <v>32</v>
      </c>
      <c r="F59" s="14" t="s">
        <v>104</v>
      </c>
      <c r="G59" s="14" t="s">
        <v>34</v>
      </c>
      <c r="H59" s="14" t="s">
        <v>455</v>
      </c>
      <c r="I59" s="14" t="s">
        <v>30</v>
      </c>
      <c r="J59" s="20" t="s">
        <v>382</v>
      </c>
      <c r="K59" s="21">
        <v>7499041</v>
      </c>
      <c r="L59" s="21">
        <v>7499041</v>
      </c>
      <c r="M59" s="21">
        <v>0</v>
      </c>
      <c r="N59" s="16">
        <f>+L59</f>
        <v>7499041</v>
      </c>
      <c r="O59" s="21">
        <v>0</v>
      </c>
      <c r="P59" s="21">
        <v>0</v>
      </c>
      <c r="Q59" s="21">
        <v>0</v>
      </c>
      <c r="R59" s="21">
        <v>5148104.55</v>
      </c>
      <c r="S59" s="21">
        <v>5148104.55</v>
      </c>
      <c r="T59" s="21">
        <v>2350936.4500000002</v>
      </c>
      <c r="U59" s="21">
        <v>2350936.4500000002</v>
      </c>
      <c r="V59" s="21">
        <v>0</v>
      </c>
      <c r="W59" s="17">
        <f>+U59</f>
        <v>2350936.4500000002</v>
      </c>
      <c r="X59" s="18">
        <f t="shared" si="2"/>
        <v>0.68650172068668514</v>
      </c>
      <c r="Y59" s="18">
        <f t="shared" si="3"/>
        <v>0.68650172068668514</v>
      </c>
      <c r="Z59" s="18">
        <f t="shared" si="4"/>
        <v>0</v>
      </c>
      <c r="AA59" s="18">
        <f t="shared" si="5"/>
        <v>0.68650172068668514</v>
      </c>
    </row>
    <row r="60" spans="1:27" outlineLevel="2" x14ac:dyDescent="0.35">
      <c r="A60" s="14" t="s">
        <v>379</v>
      </c>
      <c r="B60" s="14" t="s">
        <v>467</v>
      </c>
      <c r="C60" s="14" t="s">
        <v>30</v>
      </c>
      <c r="D60" s="14" t="s">
        <v>381</v>
      </c>
      <c r="E60" s="14" t="s">
        <v>32</v>
      </c>
      <c r="F60" s="14" t="s">
        <v>104</v>
      </c>
      <c r="G60" s="14" t="s">
        <v>34</v>
      </c>
      <c r="H60" s="14" t="s">
        <v>455</v>
      </c>
      <c r="I60" s="14" t="s">
        <v>30</v>
      </c>
      <c r="J60" s="20" t="s">
        <v>382</v>
      </c>
      <c r="K60" s="21">
        <v>32005788</v>
      </c>
      <c r="L60" s="21">
        <v>29762894</v>
      </c>
      <c r="M60" s="21">
        <v>0</v>
      </c>
      <c r="N60" s="16">
        <f>+L60</f>
        <v>29762894</v>
      </c>
      <c r="O60" s="21">
        <v>0</v>
      </c>
      <c r="P60" s="21">
        <v>0</v>
      </c>
      <c r="Q60" s="21">
        <v>0</v>
      </c>
      <c r="R60" s="21">
        <v>24242350.030000001</v>
      </c>
      <c r="S60" s="21">
        <v>24242350.030000001</v>
      </c>
      <c r="T60" s="21">
        <v>5520543.9699999997</v>
      </c>
      <c r="U60" s="21">
        <v>5520543.9699999997</v>
      </c>
      <c r="V60" s="21">
        <v>0</v>
      </c>
      <c r="W60" s="17">
        <f>+U60</f>
        <v>5520543.9699999997</v>
      </c>
      <c r="X60" s="18">
        <f t="shared" si="2"/>
        <v>0.8145158878031149</v>
      </c>
      <c r="Y60" s="18">
        <f t="shared" si="3"/>
        <v>0.8145158878031149</v>
      </c>
      <c r="Z60" s="18">
        <f t="shared" si="4"/>
        <v>0</v>
      </c>
      <c r="AA60" s="18">
        <f t="shared" si="5"/>
        <v>0.8145158878031149</v>
      </c>
    </row>
    <row r="61" spans="1:27" outlineLevel="1" x14ac:dyDescent="0.35">
      <c r="A61" s="44"/>
      <c r="B61" s="44"/>
      <c r="C61" s="44"/>
      <c r="D61" s="50" t="s">
        <v>500</v>
      </c>
      <c r="E61" s="44"/>
      <c r="F61" s="44"/>
      <c r="G61" s="44"/>
      <c r="H61" s="44"/>
      <c r="I61" s="44"/>
      <c r="J61" s="45"/>
      <c r="K61" s="46">
        <f t="shared" ref="K61:W61" si="13">SUBTOTAL(9,K56:K60)</f>
        <v>603112734</v>
      </c>
      <c r="L61" s="46">
        <f t="shared" si="13"/>
        <v>518436512</v>
      </c>
      <c r="M61" s="46">
        <f t="shared" si="13"/>
        <v>0</v>
      </c>
      <c r="N61" s="47">
        <f t="shared" si="13"/>
        <v>518436512</v>
      </c>
      <c r="O61" s="46">
        <f t="shared" si="13"/>
        <v>0</v>
      </c>
      <c r="P61" s="46">
        <f t="shared" si="13"/>
        <v>0</v>
      </c>
      <c r="Q61" s="46">
        <f t="shared" si="13"/>
        <v>0</v>
      </c>
      <c r="R61" s="46">
        <f t="shared" si="13"/>
        <v>457042748.50999999</v>
      </c>
      <c r="S61" s="46">
        <f t="shared" si="13"/>
        <v>457042748.50999999</v>
      </c>
      <c r="T61" s="46">
        <f t="shared" si="13"/>
        <v>61393763.49000001</v>
      </c>
      <c r="U61" s="46">
        <f t="shared" si="13"/>
        <v>61393763.49000001</v>
      </c>
      <c r="V61" s="46">
        <f t="shared" si="13"/>
        <v>0</v>
      </c>
      <c r="W61" s="48">
        <f t="shared" si="13"/>
        <v>61393763.49000001</v>
      </c>
      <c r="X61" s="49">
        <f t="shared" si="2"/>
        <v>0.88157901291875063</v>
      </c>
      <c r="Y61" s="49">
        <f t="shared" si="3"/>
        <v>0.88157901291875063</v>
      </c>
      <c r="Z61" s="49">
        <f t="shared" si="4"/>
        <v>0</v>
      </c>
      <c r="AA61" s="49">
        <f t="shared" si="5"/>
        <v>0.88157901291875063</v>
      </c>
    </row>
    <row r="62" spans="1:27" outlineLevel="2" x14ac:dyDescent="0.35">
      <c r="A62" s="14" t="s">
        <v>379</v>
      </c>
      <c r="B62" s="14" t="s">
        <v>280</v>
      </c>
      <c r="C62" s="14" t="s">
        <v>30</v>
      </c>
      <c r="D62" s="14" t="s">
        <v>383</v>
      </c>
      <c r="E62" s="14" t="s">
        <v>32</v>
      </c>
      <c r="F62" s="14" t="s">
        <v>104</v>
      </c>
      <c r="G62" s="14" t="s">
        <v>34</v>
      </c>
      <c r="H62" s="14" t="s">
        <v>380</v>
      </c>
      <c r="I62" s="14" t="s">
        <v>30</v>
      </c>
      <c r="J62" s="20" t="s">
        <v>384</v>
      </c>
      <c r="K62" s="21">
        <v>199091593</v>
      </c>
      <c r="L62" s="21">
        <v>266550468</v>
      </c>
      <c r="M62" s="21">
        <v>0</v>
      </c>
      <c r="N62" s="16">
        <f>+L62</f>
        <v>266550468</v>
      </c>
      <c r="O62" s="21">
        <v>0</v>
      </c>
      <c r="P62" s="21">
        <v>138044604.69</v>
      </c>
      <c r="Q62" s="21">
        <v>0</v>
      </c>
      <c r="R62" s="21">
        <v>128505863.31</v>
      </c>
      <c r="S62" s="21">
        <v>128505863.31</v>
      </c>
      <c r="T62" s="21">
        <v>0</v>
      </c>
      <c r="U62" s="21">
        <v>0</v>
      </c>
      <c r="V62" s="21">
        <v>0</v>
      </c>
      <c r="W62" s="17">
        <f>+U62</f>
        <v>0</v>
      </c>
      <c r="X62" s="18">
        <f t="shared" si="2"/>
        <v>0.48210706315473439</v>
      </c>
      <c r="Y62" s="18">
        <f t="shared" si="3"/>
        <v>0.48210706315473439</v>
      </c>
      <c r="Z62" s="18">
        <f t="shared" si="4"/>
        <v>0.51789293684526561</v>
      </c>
      <c r="AA62" s="18">
        <f t="shared" si="5"/>
        <v>1</v>
      </c>
    </row>
    <row r="63" spans="1:27" outlineLevel="2" x14ac:dyDescent="0.35">
      <c r="A63" s="14" t="s">
        <v>379</v>
      </c>
      <c r="B63" s="14" t="s">
        <v>281</v>
      </c>
      <c r="C63" s="14" t="s">
        <v>30</v>
      </c>
      <c r="D63" s="14" t="s">
        <v>383</v>
      </c>
      <c r="E63" s="14" t="s">
        <v>32</v>
      </c>
      <c r="F63" s="14" t="s">
        <v>104</v>
      </c>
      <c r="G63" s="14" t="s">
        <v>34</v>
      </c>
      <c r="H63" s="14" t="s">
        <v>394</v>
      </c>
      <c r="I63" s="14" t="s">
        <v>30</v>
      </c>
      <c r="J63" s="20" t="s">
        <v>384</v>
      </c>
      <c r="K63" s="21">
        <v>103145405</v>
      </c>
      <c r="L63" s="21">
        <v>115402680</v>
      </c>
      <c r="M63" s="21">
        <v>0</v>
      </c>
      <c r="N63" s="16">
        <f>+L63</f>
        <v>115402680</v>
      </c>
      <c r="O63" s="21">
        <v>0</v>
      </c>
      <c r="P63" s="21">
        <v>44993048.100000001</v>
      </c>
      <c r="Q63" s="21">
        <v>0</v>
      </c>
      <c r="R63" s="21">
        <v>70409631.900000006</v>
      </c>
      <c r="S63" s="21">
        <v>70409631.900000006</v>
      </c>
      <c r="T63" s="21">
        <v>0</v>
      </c>
      <c r="U63" s="21">
        <v>0</v>
      </c>
      <c r="V63" s="21">
        <v>0</v>
      </c>
      <c r="W63" s="17">
        <f>+U63</f>
        <v>0</v>
      </c>
      <c r="X63" s="18">
        <f t="shared" si="2"/>
        <v>0.6101212892109612</v>
      </c>
      <c r="Y63" s="18">
        <f t="shared" si="3"/>
        <v>0.6101212892109612</v>
      </c>
      <c r="Z63" s="18">
        <f t="shared" si="4"/>
        <v>0.38987871078903891</v>
      </c>
      <c r="AA63" s="18">
        <f t="shared" si="5"/>
        <v>1</v>
      </c>
    </row>
    <row r="64" spans="1:27" outlineLevel="2" x14ac:dyDescent="0.35">
      <c r="A64" s="14" t="s">
        <v>379</v>
      </c>
      <c r="B64" s="14" t="s">
        <v>313</v>
      </c>
      <c r="C64" s="14" t="s">
        <v>30</v>
      </c>
      <c r="D64" s="14" t="s">
        <v>383</v>
      </c>
      <c r="E64" s="14" t="s">
        <v>32</v>
      </c>
      <c r="F64" s="14" t="s">
        <v>104</v>
      </c>
      <c r="G64" s="14" t="s">
        <v>34</v>
      </c>
      <c r="H64" s="14" t="s">
        <v>435</v>
      </c>
      <c r="I64" s="14" t="s">
        <v>30</v>
      </c>
      <c r="J64" s="20" t="s">
        <v>384</v>
      </c>
      <c r="K64" s="21">
        <v>47818760</v>
      </c>
      <c r="L64" s="21">
        <v>59047987</v>
      </c>
      <c r="M64" s="21">
        <v>0</v>
      </c>
      <c r="N64" s="16">
        <f>+L64</f>
        <v>59047987</v>
      </c>
      <c r="O64" s="21">
        <v>0</v>
      </c>
      <c r="P64" s="21">
        <v>24624823.059999999</v>
      </c>
      <c r="Q64" s="21">
        <v>0</v>
      </c>
      <c r="R64" s="21">
        <v>34423163.939999998</v>
      </c>
      <c r="S64" s="21">
        <v>34423163.939999998</v>
      </c>
      <c r="T64" s="21">
        <v>0</v>
      </c>
      <c r="U64" s="21">
        <v>0</v>
      </c>
      <c r="V64" s="21">
        <v>0</v>
      </c>
      <c r="W64" s="17">
        <f>+U64</f>
        <v>0</v>
      </c>
      <c r="X64" s="18">
        <f t="shared" si="2"/>
        <v>0.58296930494853272</v>
      </c>
      <c r="Y64" s="18">
        <f t="shared" si="3"/>
        <v>0.58296930494853272</v>
      </c>
      <c r="Z64" s="18">
        <f t="shared" si="4"/>
        <v>0.41703069505146717</v>
      </c>
      <c r="AA64" s="18">
        <f t="shared" si="5"/>
        <v>0.99999999999999989</v>
      </c>
    </row>
    <row r="65" spans="1:27" outlineLevel="2" x14ac:dyDescent="0.35">
      <c r="A65" s="14" t="s">
        <v>379</v>
      </c>
      <c r="B65" s="14" t="s">
        <v>454</v>
      </c>
      <c r="C65" s="14" t="s">
        <v>30</v>
      </c>
      <c r="D65" s="14" t="s">
        <v>383</v>
      </c>
      <c r="E65" s="14" t="s">
        <v>32</v>
      </c>
      <c r="F65" s="14" t="s">
        <v>104</v>
      </c>
      <c r="G65" s="14" t="s">
        <v>34</v>
      </c>
      <c r="H65" s="14" t="s">
        <v>455</v>
      </c>
      <c r="I65" s="14" t="s">
        <v>30</v>
      </c>
      <c r="J65" s="20" t="s">
        <v>384</v>
      </c>
      <c r="K65" s="21">
        <v>25529457</v>
      </c>
      <c r="L65" s="21">
        <v>73741383</v>
      </c>
      <c r="M65" s="21">
        <v>0</v>
      </c>
      <c r="N65" s="16">
        <f>+L65</f>
        <v>73741383</v>
      </c>
      <c r="O65" s="21">
        <v>0</v>
      </c>
      <c r="P65" s="21">
        <v>55640741.060000002</v>
      </c>
      <c r="Q65" s="21">
        <v>0</v>
      </c>
      <c r="R65" s="21">
        <v>18100641.940000001</v>
      </c>
      <c r="S65" s="21">
        <v>18100641.940000001</v>
      </c>
      <c r="T65" s="21">
        <v>0</v>
      </c>
      <c r="U65" s="21">
        <v>0</v>
      </c>
      <c r="V65" s="21">
        <v>0</v>
      </c>
      <c r="W65" s="17">
        <f>+U65</f>
        <v>0</v>
      </c>
      <c r="X65" s="18">
        <f t="shared" si="2"/>
        <v>0.24546111292759457</v>
      </c>
      <c r="Y65" s="18">
        <f t="shared" si="3"/>
        <v>0.24546111292759457</v>
      </c>
      <c r="Z65" s="18">
        <f t="shared" si="4"/>
        <v>0.75453888707240546</v>
      </c>
      <c r="AA65" s="18">
        <f t="shared" si="5"/>
        <v>1</v>
      </c>
    </row>
    <row r="66" spans="1:27" outlineLevel="2" x14ac:dyDescent="0.35">
      <c r="A66" s="14" t="s">
        <v>379</v>
      </c>
      <c r="B66" s="14" t="s">
        <v>467</v>
      </c>
      <c r="C66" s="14" t="s">
        <v>30</v>
      </c>
      <c r="D66" s="14" t="s">
        <v>383</v>
      </c>
      <c r="E66" s="14" t="s">
        <v>32</v>
      </c>
      <c r="F66" s="14" t="s">
        <v>104</v>
      </c>
      <c r="G66" s="14" t="s">
        <v>34</v>
      </c>
      <c r="H66" s="14" t="s">
        <v>455</v>
      </c>
      <c r="I66" s="14" t="s">
        <v>30</v>
      </c>
      <c r="J66" s="20" t="s">
        <v>384</v>
      </c>
      <c r="K66" s="21">
        <v>17488452</v>
      </c>
      <c r="L66" s="21">
        <v>23907598</v>
      </c>
      <c r="M66" s="21">
        <v>0</v>
      </c>
      <c r="N66" s="16">
        <f>+L66</f>
        <v>23907598</v>
      </c>
      <c r="O66" s="21">
        <v>0</v>
      </c>
      <c r="P66" s="21">
        <v>9129484.6699999999</v>
      </c>
      <c r="Q66" s="21">
        <v>0</v>
      </c>
      <c r="R66" s="21">
        <v>14778113.33</v>
      </c>
      <c r="S66" s="21">
        <v>14778113.33</v>
      </c>
      <c r="T66" s="21">
        <v>0</v>
      </c>
      <c r="U66" s="21">
        <v>0</v>
      </c>
      <c r="V66" s="21">
        <v>0</v>
      </c>
      <c r="W66" s="17">
        <f>+U66</f>
        <v>0</v>
      </c>
      <c r="X66" s="18">
        <f t="shared" si="2"/>
        <v>0.61813459177287489</v>
      </c>
      <c r="Y66" s="18">
        <f t="shared" si="3"/>
        <v>0.61813459177287489</v>
      </c>
      <c r="Z66" s="18">
        <f t="shared" si="4"/>
        <v>0.38186540822712511</v>
      </c>
      <c r="AA66" s="18">
        <f t="shared" si="5"/>
        <v>1</v>
      </c>
    </row>
    <row r="67" spans="1:27" outlineLevel="1" x14ac:dyDescent="0.35">
      <c r="A67" s="44"/>
      <c r="B67" s="44"/>
      <c r="C67" s="44"/>
      <c r="D67" s="50" t="s">
        <v>501</v>
      </c>
      <c r="E67" s="44"/>
      <c r="F67" s="44"/>
      <c r="G67" s="44"/>
      <c r="H67" s="44"/>
      <c r="I67" s="44"/>
      <c r="J67" s="45"/>
      <c r="K67" s="46">
        <f t="shared" ref="K67:W67" si="14">SUBTOTAL(9,K62:K66)</f>
        <v>393073667</v>
      </c>
      <c r="L67" s="46">
        <f t="shared" si="14"/>
        <v>538650116</v>
      </c>
      <c r="M67" s="46">
        <f t="shared" si="14"/>
        <v>0</v>
      </c>
      <c r="N67" s="47">
        <f t="shared" si="14"/>
        <v>538650116</v>
      </c>
      <c r="O67" s="46">
        <f t="shared" si="14"/>
        <v>0</v>
      </c>
      <c r="P67" s="46">
        <f t="shared" si="14"/>
        <v>272432701.57999998</v>
      </c>
      <c r="Q67" s="46">
        <f t="shared" si="14"/>
        <v>0</v>
      </c>
      <c r="R67" s="46">
        <f t="shared" si="14"/>
        <v>266217414.42000002</v>
      </c>
      <c r="S67" s="46">
        <f t="shared" si="14"/>
        <v>266217414.42000002</v>
      </c>
      <c r="T67" s="46">
        <f t="shared" si="14"/>
        <v>0</v>
      </c>
      <c r="U67" s="46">
        <f t="shared" si="14"/>
        <v>0</v>
      </c>
      <c r="V67" s="46">
        <f t="shared" si="14"/>
        <v>0</v>
      </c>
      <c r="W67" s="48">
        <f t="shared" si="14"/>
        <v>0</v>
      </c>
      <c r="X67" s="49">
        <f t="shared" si="2"/>
        <v>0.49423068242688362</v>
      </c>
      <c r="Y67" s="49">
        <f t="shared" si="3"/>
        <v>0.49423068242688362</v>
      </c>
      <c r="Z67" s="49">
        <f t="shared" si="4"/>
        <v>0.50576931757311638</v>
      </c>
      <c r="AA67" s="49">
        <f t="shared" si="5"/>
        <v>1</v>
      </c>
    </row>
    <row r="68" spans="1:27" outlineLevel="2" x14ac:dyDescent="0.35">
      <c r="A68" s="14" t="s">
        <v>28</v>
      </c>
      <c r="B68" s="14" t="s">
        <v>29</v>
      </c>
      <c r="C68" s="14" t="s">
        <v>30</v>
      </c>
      <c r="D68" s="14" t="s">
        <v>41</v>
      </c>
      <c r="E68" s="14" t="s">
        <v>32</v>
      </c>
      <c r="F68" s="14" t="s">
        <v>33</v>
      </c>
      <c r="G68" s="14" t="s">
        <v>34</v>
      </c>
      <c r="H68" s="14" t="s">
        <v>35</v>
      </c>
      <c r="I68" s="14" t="s">
        <v>30</v>
      </c>
      <c r="J68" s="15" t="s">
        <v>42</v>
      </c>
      <c r="K68" s="16">
        <v>38446011</v>
      </c>
      <c r="L68" s="16">
        <v>38446011</v>
      </c>
      <c r="M68" s="16">
        <v>0</v>
      </c>
      <c r="N68" s="16">
        <f>+L68</f>
        <v>38446011</v>
      </c>
      <c r="O68" s="16">
        <v>0</v>
      </c>
      <c r="P68" s="16">
        <v>12900582.279999999</v>
      </c>
      <c r="Q68" s="16">
        <v>0</v>
      </c>
      <c r="R68" s="16">
        <v>25545428.719999999</v>
      </c>
      <c r="S68" s="16">
        <v>25545428.719999999</v>
      </c>
      <c r="T68" s="16">
        <v>0</v>
      </c>
      <c r="U68" s="16">
        <v>0</v>
      </c>
      <c r="V68" s="16">
        <v>0</v>
      </c>
      <c r="W68" s="17">
        <f>+U68</f>
        <v>0</v>
      </c>
      <c r="X68" s="18">
        <f t="shared" si="2"/>
        <v>0.66444939424274729</v>
      </c>
      <c r="Y68" s="18">
        <f t="shared" si="3"/>
        <v>0.66444939424274729</v>
      </c>
      <c r="Z68" s="18">
        <f t="shared" si="4"/>
        <v>0.33555060575725265</v>
      </c>
      <c r="AA68" s="18">
        <f t="shared" si="5"/>
        <v>1</v>
      </c>
    </row>
    <row r="69" spans="1:27" outlineLevel="2" x14ac:dyDescent="0.35">
      <c r="A69" s="14" t="s">
        <v>279</v>
      </c>
      <c r="B69" s="14" t="s">
        <v>280</v>
      </c>
      <c r="C69" s="14" t="s">
        <v>30</v>
      </c>
      <c r="D69" s="14" t="s">
        <v>41</v>
      </c>
      <c r="E69" s="14" t="s">
        <v>32</v>
      </c>
      <c r="F69" s="14" t="s">
        <v>33</v>
      </c>
      <c r="G69" s="14" t="s">
        <v>34</v>
      </c>
      <c r="H69" s="14" t="s">
        <v>35</v>
      </c>
      <c r="I69" s="14" t="s">
        <v>30</v>
      </c>
      <c r="J69" s="20" t="s">
        <v>42</v>
      </c>
      <c r="K69" s="21">
        <v>105645960</v>
      </c>
      <c r="L69" s="21">
        <v>105645960</v>
      </c>
      <c r="M69" s="21">
        <v>0</v>
      </c>
      <c r="N69" s="16">
        <f>+L69</f>
        <v>105645960</v>
      </c>
      <c r="O69" s="21">
        <v>0</v>
      </c>
      <c r="P69" s="21">
        <v>0</v>
      </c>
      <c r="Q69" s="21">
        <v>0</v>
      </c>
      <c r="R69" s="21">
        <v>77767165.25</v>
      </c>
      <c r="S69" s="21">
        <v>77767165.25</v>
      </c>
      <c r="T69" s="21">
        <v>27878794.75</v>
      </c>
      <c r="U69" s="21">
        <v>27878794.75</v>
      </c>
      <c r="V69" s="21">
        <v>0</v>
      </c>
      <c r="W69" s="17">
        <f>+U69</f>
        <v>27878794.75</v>
      </c>
      <c r="X69" s="18">
        <f t="shared" si="2"/>
        <v>0.73611111347750546</v>
      </c>
      <c r="Y69" s="18">
        <f t="shared" si="3"/>
        <v>0.73611111347750546</v>
      </c>
      <c r="Z69" s="18">
        <f t="shared" si="4"/>
        <v>0</v>
      </c>
      <c r="AA69" s="18">
        <f t="shared" si="5"/>
        <v>0.73611111347750546</v>
      </c>
    </row>
    <row r="70" spans="1:27" outlineLevel="1" x14ac:dyDescent="0.35">
      <c r="A70" s="44"/>
      <c r="B70" s="44"/>
      <c r="C70" s="44"/>
      <c r="D70" s="50" t="s">
        <v>502</v>
      </c>
      <c r="E70" s="44"/>
      <c r="F70" s="44"/>
      <c r="G70" s="44"/>
      <c r="H70" s="44"/>
      <c r="I70" s="44"/>
      <c r="J70" s="45"/>
      <c r="K70" s="46">
        <f t="shared" ref="K70:W70" si="15">SUBTOTAL(9,K68:K69)</f>
        <v>144091971</v>
      </c>
      <c r="L70" s="46">
        <f t="shared" si="15"/>
        <v>144091971</v>
      </c>
      <c r="M70" s="46">
        <f t="shared" si="15"/>
        <v>0</v>
      </c>
      <c r="N70" s="47">
        <f t="shared" si="15"/>
        <v>144091971</v>
      </c>
      <c r="O70" s="46">
        <f t="shared" si="15"/>
        <v>0</v>
      </c>
      <c r="P70" s="46">
        <f t="shared" si="15"/>
        <v>12900582.279999999</v>
      </c>
      <c r="Q70" s="46">
        <f t="shared" si="15"/>
        <v>0</v>
      </c>
      <c r="R70" s="46">
        <f t="shared" si="15"/>
        <v>103312593.97</v>
      </c>
      <c r="S70" s="46">
        <f t="shared" si="15"/>
        <v>103312593.97</v>
      </c>
      <c r="T70" s="46">
        <f t="shared" si="15"/>
        <v>27878794.75</v>
      </c>
      <c r="U70" s="46">
        <f t="shared" si="15"/>
        <v>27878794.75</v>
      </c>
      <c r="V70" s="46">
        <f t="shared" si="15"/>
        <v>0</v>
      </c>
      <c r="W70" s="48">
        <f t="shared" si="15"/>
        <v>27878794.75</v>
      </c>
      <c r="X70" s="49">
        <f t="shared" si="2"/>
        <v>0.71699063627910264</v>
      </c>
      <c r="Y70" s="49">
        <f t="shared" si="3"/>
        <v>0.71699063627910264</v>
      </c>
      <c r="Z70" s="49">
        <f t="shared" si="4"/>
        <v>8.9530195127943663E-2</v>
      </c>
      <c r="AA70" s="49">
        <f t="shared" si="5"/>
        <v>0.80652083140704633</v>
      </c>
    </row>
    <row r="71" spans="1:27" outlineLevel="2" x14ac:dyDescent="0.35">
      <c r="A71" s="14" t="s">
        <v>28</v>
      </c>
      <c r="B71" s="14" t="s">
        <v>29</v>
      </c>
      <c r="C71" s="14" t="s">
        <v>30</v>
      </c>
      <c r="D71" s="14" t="s">
        <v>43</v>
      </c>
      <c r="E71" s="14" t="s">
        <v>32</v>
      </c>
      <c r="F71" s="14" t="s">
        <v>33</v>
      </c>
      <c r="G71" s="14" t="s">
        <v>34</v>
      </c>
      <c r="H71" s="14" t="s">
        <v>35</v>
      </c>
      <c r="I71" s="14" t="s">
        <v>30</v>
      </c>
      <c r="J71" s="15" t="s">
        <v>44</v>
      </c>
      <c r="K71" s="16">
        <v>925870925</v>
      </c>
      <c r="L71" s="16">
        <v>912719211</v>
      </c>
      <c r="M71" s="16">
        <v>0</v>
      </c>
      <c r="N71" s="16">
        <f t="shared" ref="N71:N86" si="16">+L71</f>
        <v>912719211</v>
      </c>
      <c r="O71" s="16">
        <v>0</v>
      </c>
      <c r="P71" s="16">
        <v>0</v>
      </c>
      <c r="Q71" s="16">
        <v>0</v>
      </c>
      <c r="R71" s="16">
        <v>819737397.72000003</v>
      </c>
      <c r="S71" s="16">
        <v>819737397.72000003</v>
      </c>
      <c r="T71" s="16">
        <v>92981813.280000001</v>
      </c>
      <c r="U71" s="16">
        <v>92981813.280000001</v>
      </c>
      <c r="V71" s="16">
        <v>0</v>
      </c>
      <c r="W71" s="17">
        <f t="shared" ref="W71:W86" si="17">+U71</f>
        <v>92981813.280000001</v>
      </c>
      <c r="X71" s="18">
        <f t="shared" si="2"/>
        <v>0.89812659560641162</v>
      </c>
      <c r="Y71" s="18">
        <f t="shared" si="3"/>
        <v>0.89812659560641162</v>
      </c>
      <c r="Z71" s="18">
        <f t="shared" si="4"/>
        <v>0</v>
      </c>
      <c r="AA71" s="18">
        <f t="shared" si="5"/>
        <v>0.89812659560641162</v>
      </c>
    </row>
    <row r="72" spans="1:27" outlineLevel="2" x14ac:dyDescent="0.35">
      <c r="A72" s="14" t="s">
        <v>186</v>
      </c>
      <c r="B72" s="14" t="s">
        <v>29</v>
      </c>
      <c r="C72" s="14" t="s">
        <v>30</v>
      </c>
      <c r="D72" s="14" t="s">
        <v>43</v>
      </c>
      <c r="E72" s="14" t="s">
        <v>32</v>
      </c>
      <c r="F72" s="14" t="s">
        <v>33</v>
      </c>
      <c r="G72" s="14" t="s">
        <v>34</v>
      </c>
      <c r="H72" s="14" t="s">
        <v>35</v>
      </c>
      <c r="I72" s="14" t="s">
        <v>30</v>
      </c>
      <c r="J72" s="15" t="s">
        <v>44</v>
      </c>
      <c r="K72" s="16">
        <v>1336733871</v>
      </c>
      <c r="L72" s="16">
        <v>1339340248</v>
      </c>
      <c r="M72" s="16">
        <v>0</v>
      </c>
      <c r="N72" s="16">
        <f t="shared" si="16"/>
        <v>1339340248</v>
      </c>
      <c r="O72" s="16">
        <v>0</v>
      </c>
      <c r="P72" s="16">
        <v>0</v>
      </c>
      <c r="Q72" s="16">
        <v>0</v>
      </c>
      <c r="R72" s="16">
        <v>1211329930.3499999</v>
      </c>
      <c r="S72" s="16">
        <v>1211329930.3499999</v>
      </c>
      <c r="T72" s="16">
        <v>128010317.65000001</v>
      </c>
      <c r="U72" s="16">
        <v>128010317.65000001</v>
      </c>
      <c r="V72" s="16">
        <v>0</v>
      </c>
      <c r="W72" s="17">
        <f t="shared" si="17"/>
        <v>128010317.65000001</v>
      </c>
      <c r="X72" s="18">
        <f t="shared" si="2"/>
        <v>0.90442285457996618</v>
      </c>
      <c r="Y72" s="18">
        <f t="shared" si="3"/>
        <v>0.90442285457996618</v>
      </c>
      <c r="Z72" s="18">
        <f t="shared" si="4"/>
        <v>0</v>
      </c>
      <c r="AA72" s="18">
        <f t="shared" si="5"/>
        <v>0.90442285457996618</v>
      </c>
    </row>
    <row r="73" spans="1:27" outlineLevel="2" x14ac:dyDescent="0.35">
      <c r="A73" s="14" t="s">
        <v>279</v>
      </c>
      <c r="B73" s="14" t="s">
        <v>280</v>
      </c>
      <c r="C73" s="14" t="s">
        <v>30</v>
      </c>
      <c r="D73" s="14" t="s">
        <v>43</v>
      </c>
      <c r="E73" s="14" t="s">
        <v>32</v>
      </c>
      <c r="F73" s="14" t="s">
        <v>33</v>
      </c>
      <c r="G73" s="14" t="s">
        <v>34</v>
      </c>
      <c r="H73" s="14" t="s">
        <v>35</v>
      </c>
      <c r="I73" s="14" t="s">
        <v>30</v>
      </c>
      <c r="J73" s="20" t="s">
        <v>44</v>
      </c>
      <c r="K73" s="21">
        <v>47840028</v>
      </c>
      <c r="L73" s="21">
        <v>57840028</v>
      </c>
      <c r="M73" s="21">
        <v>0</v>
      </c>
      <c r="N73" s="16">
        <f t="shared" si="16"/>
        <v>57840028</v>
      </c>
      <c r="O73" s="21">
        <v>0</v>
      </c>
      <c r="P73" s="21">
        <v>0</v>
      </c>
      <c r="Q73" s="21">
        <v>0</v>
      </c>
      <c r="R73" s="21">
        <v>46602366.960000001</v>
      </c>
      <c r="S73" s="21">
        <v>46602366.960000001</v>
      </c>
      <c r="T73" s="21">
        <v>11237661.039999999</v>
      </c>
      <c r="U73" s="21">
        <v>11237661.039999999</v>
      </c>
      <c r="V73" s="21">
        <v>0</v>
      </c>
      <c r="W73" s="17">
        <f t="shared" si="17"/>
        <v>11237661.039999999</v>
      </c>
      <c r="X73" s="18">
        <f t="shared" si="2"/>
        <v>0.80571134854913973</v>
      </c>
      <c r="Y73" s="18">
        <f t="shared" si="3"/>
        <v>0.80571134854913973</v>
      </c>
      <c r="Z73" s="18">
        <f t="shared" si="4"/>
        <v>0</v>
      </c>
      <c r="AA73" s="18">
        <f t="shared" si="5"/>
        <v>0.80571134854913973</v>
      </c>
    </row>
    <row r="74" spans="1:27" outlineLevel="2" x14ac:dyDescent="0.35">
      <c r="A74" s="14" t="s">
        <v>279</v>
      </c>
      <c r="B74" s="14" t="s">
        <v>281</v>
      </c>
      <c r="C74" s="14" t="s">
        <v>30</v>
      </c>
      <c r="D74" s="14" t="s">
        <v>43</v>
      </c>
      <c r="E74" s="14" t="s">
        <v>32</v>
      </c>
      <c r="F74" s="14" t="s">
        <v>33</v>
      </c>
      <c r="G74" s="14" t="s">
        <v>34</v>
      </c>
      <c r="H74" s="14" t="s">
        <v>35</v>
      </c>
      <c r="I74" s="14" t="s">
        <v>30</v>
      </c>
      <c r="J74" s="20" t="s">
        <v>44</v>
      </c>
      <c r="K74" s="21">
        <v>951793874</v>
      </c>
      <c r="L74" s="21">
        <v>948336952</v>
      </c>
      <c r="M74" s="21">
        <v>-20000000</v>
      </c>
      <c r="N74" s="16">
        <f t="shared" si="16"/>
        <v>948336952</v>
      </c>
      <c r="O74" s="21">
        <v>0</v>
      </c>
      <c r="P74" s="21">
        <v>0</v>
      </c>
      <c r="Q74" s="21">
        <v>0</v>
      </c>
      <c r="R74" s="21">
        <v>833854192.92999995</v>
      </c>
      <c r="S74" s="21">
        <v>833854192.92999995</v>
      </c>
      <c r="T74" s="21">
        <v>94482759.069999993</v>
      </c>
      <c r="U74" s="21">
        <v>114482759.06999999</v>
      </c>
      <c r="V74" s="21">
        <v>0</v>
      </c>
      <c r="W74" s="17">
        <f t="shared" si="17"/>
        <v>114482759.06999999</v>
      </c>
      <c r="X74" s="18">
        <f t="shared" si="2"/>
        <v>0.87928050380346245</v>
      </c>
      <c r="Y74" s="18">
        <f t="shared" si="3"/>
        <v>0.87928050380346245</v>
      </c>
      <c r="Z74" s="18">
        <f t="shared" si="4"/>
        <v>0</v>
      </c>
      <c r="AA74" s="18">
        <f t="shared" si="5"/>
        <v>0.87928050380346245</v>
      </c>
    </row>
    <row r="75" spans="1:27" outlineLevel="2" x14ac:dyDescent="0.35">
      <c r="A75" s="14" t="s">
        <v>279</v>
      </c>
      <c r="B75" s="14" t="s">
        <v>313</v>
      </c>
      <c r="C75" s="14" t="s">
        <v>30</v>
      </c>
      <c r="D75" s="14" t="s">
        <v>43</v>
      </c>
      <c r="E75" s="14" t="s">
        <v>32</v>
      </c>
      <c r="F75" s="14" t="s">
        <v>33</v>
      </c>
      <c r="G75" s="14" t="s">
        <v>34</v>
      </c>
      <c r="H75" s="14" t="s">
        <v>35</v>
      </c>
      <c r="I75" s="14" t="s">
        <v>30</v>
      </c>
      <c r="J75" s="20" t="s">
        <v>44</v>
      </c>
      <c r="K75" s="21">
        <v>176151368</v>
      </c>
      <c r="L75" s="21">
        <v>181751368</v>
      </c>
      <c r="M75" s="21">
        <v>0</v>
      </c>
      <c r="N75" s="16">
        <f t="shared" si="16"/>
        <v>181751368</v>
      </c>
      <c r="O75" s="21">
        <v>0</v>
      </c>
      <c r="P75" s="21">
        <v>0</v>
      </c>
      <c r="Q75" s="21">
        <v>0</v>
      </c>
      <c r="R75" s="21">
        <v>153076161.28</v>
      </c>
      <c r="S75" s="21">
        <v>153076161.28</v>
      </c>
      <c r="T75" s="21">
        <v>28675206.719999999</v>
      </c>
      <c r="U75" s="21">
        <v>28675206.719999999</v>
      </c>
      <c r="V75" s="21">
        <v>0</v>
      </c>
      <c r="W75" s="17">
        <f t="shared" si="17"/>
        <v>28675206.719999999</v>
      </c>
      <c r="X75" s="18">
        <f t="shared" ref="X75:X138" si="18">+IF(L75=0,0,R75/L75)</f>
        <v>0.84222838575828496</v>
      </c>
      <c r="Y75" s="18">
        <f t="shared" ref="Y75:Y138" si="19">+IF(N75=0,0,R75/N75)</f>
        <v>0.84222838575828496</v>
      </c>
      <c r="Z75" s="18">
        <f t="shared" ref="Z75:Z138" si="20">+IF(N75=0,0,(O75+P75+Q75)/N75)</f>
        <v>0</v>
      </c>
      <c r="AA75" s="18">
        <f t="shared" ref="AA75:AA138" si="21">+Y75+Z75</f>
        <v>0.84222838575828496</v>
      </c>
    </row>
    <row r="76" spans="1:27" outlineLevel="2" x14ac:dyDescent="0.35">
      <c r="A76" s="14" t="s">
        <v>321</v>
      </c>
      <c r="B76" s="14" t="s">
        <v>29</v>
      </c>
      <c r="C76" s="14" t="s">
        <v>30</v>
      </c>
      <c r="D76" s="14" t="s">
        <v>43</v>
      </c>
      <c r="E76" s="14" t="s">
        <v>32</v>
      </c>
      <c r="F76" s="14" t="s">
        <v>33</v>
      </c>
      <c r="G76" s="14" t="s">
        <v>34</v>
      </c>
      <c r="H76" s="14" t="s">
        <v>35</v>
      </c>
      <c r="I76" s="14" t="s">
        <v>30</v>
      </c>
      <c r="J76" s="20" t="s">
        <v>44</v>
      </c>
      <c r="K76" s="21">
        <v>195983469</v>
      </c>
      <c r="L76" s="21">
        <v>167272269</v>
      </c>
      <c r="M76" s="21">
        <v>0</v>
      </c>
      <c r="N76" s="16">
        <f t="shared" si="16"/>
        <v>167272269</v>
      </c>
      <c r="O76" s="21">
        <v>0</v>
      </c>
      <c r="P76" s="21">
        <v>0</v>
      </c>
      <c r="Q76" s="21">
        <v>0</v>
      </c>
      <c r="R76" s="21">
        <v>148539175.06999999</v>
      </c>
      <c r="S76" s="21">
        <v>148539175.06999999</v>
      </c>
      <c r="T76" s="21">
        <v>18733093.93</v>
      </c>
      <c r="U76" s="21">
        <v>18733093.93</v>
      </c>
      <c r="V76" s="21">
        <v>0</v>
      </c>
      <c r="W76" s="17">
        <f t="shared" si="17"/>
        <v>18733093.93</v>
      </c>
      <c r="X76" s="18">
        <f t="shared" si="18"/>
        <v>0.88800837077184613</v>
      </c>
      <c r="Y76" s="18">
        <f t="shared" si="19"/>
        <v>0.88800837077184613</v>
      </c>
      <c r="Z76" s="18">
        <f t="shared" si="20"/>
        <v>0</v>
      </c>
      <c r="AA76" s="18">
        <f t="shared" si="21"/>
        <v>0.88800837077184613</v>
      </c>
    </row>
    <row r="77" spans="1:27" outlineLevel="2" x14ac:dyDescent="0.35">
      <c r="A77" s="14" t="s">
        <v>327</v>
      </c>
      <c r="B77" s="14" t="s">
        <v>29</v>
      </c>
      <c r="C77" s="14" t="s">
        <v>30</v>
      </c>
      <c r="D77" s="14" t="s">
        <v>43</v>
      </c>
      <c r="E77" s="14" t="s">
        <v>32</v>
      </c>
      <c r="F77" s="14" t="s">
        <v>33</v>
      </c>
      <c r="G77" s="14" t="s">
        <v>34</v>
      </c>
      <c r="H77" s="14" t="s">
        <v>35</v>
      </c>
      <c r="I77" s="14" t="s">
        <v>30</v>
      </c>
      <c r="J77" s="20" t="s">
        <v>44</v>
      </c>
      <c r="K77" s="21">
        <v>812274913</v>
      </c>
      <c r="L77" s="21">
        <v>787646126</v>
      </c>
      <c r="M77" s="21">
        <v>0</v>
      </c>
      <c r="N77" s="16">
        <f t="shared" si="16"/>
        <v>787646126</v>
      </c>
      <c r="O77" s="21">
        <v>0</v>
      </c>
      <c r="P77" s="21">
        <v>0</v>
      </c>
      <c r="Q77" s="21">
        <v>0</v>
      </c>
      <c r="R77" s="21">
        <v>705956707.87</v>
      </c>
      <c r="S77" s="21">
        <v>705956707.87</v>
      </c>
      <c r="T77" s="21">
        <v>81689418.129999995</v>
      </c>
      <c r="U77" s="21">
        <v>81689418.129999995</v>
      </c>
      <c r="V77" s="21">
        <v>0</v>
      </c>
      <c r="W77" s="17">
        <f t="shared" si="17"/>
        <v>81689418.129999995</v>
      </c>
      <c r="X77" s="18">
        <f t="shared" si="18"/>
        <v>0.89628665026913368</v>
      </c>
      <c r="Y77" s="18">
        <f t="shared" si="19"/>
        <v>0.89628665026913368</v>
      </c>
      <c r="Z77" s="18">
        <f t="shared" si="20"/>
        <v>0</v>
      </c>
      <c r="AA77" s="18">
        <f t="shared" si="21"/>
        <v>0.89628665026913368</v>
      </c>
    </row>
    <row r="78" spans="1:27" outlineLevel="2" x14ac:dyDescent="0.35">
      <c r="A78" s="14" t="s">
        <v>337</v>
      </c>
      <c r="B78" s="14" t="s">
        <v>29</v>
      </c>
      <c r="C78" s="14" t="s">
        <v>30</v>
      </c>
      <c r="D78" s="14" t="s">
        <v>43</v>
      </c>
      <c r="E78" s="14" t="s">
        <v>32</v>
      </c>
      <c r="F78" s="14" t="s">
        <v>33</v>
      </c>
      <c r="G78" s="14" t="s">
        <v>34</v>
      </c>
      <c r="H78" s="14" t="s">
        <v>35</v>
      </c>
      <c r="I78" s="14" t="s">
        <v>30</v>
      </c>
      <c r="J78" s="20" t="s">
        <v>44</v>
      </c>
      <c r="K78" s="21">
        <v>226972944</v>
      </c>
      <c r="L78" s="21">
        <v>209717954</v>
      </c>
      <c r="M78" s="21">
        <v>0</v>
      </c>
      <c r="N78" s="16">
        <f t="shared" si="16"/>
        <v>209717954</v>
      </c>
      <c r="O78" s="21">
        <v>0</v>
      </c>
      <c r="P78" s="21">
        <v>0</v>
      </c>
      <c r="Q78" s="21">
        <v>0</v>
      </c>
      <c r="R78" s="21">
        <v>187814764.88999999</v>
      </c>
      <c r="S78" s="21">
        <v>187814764.88999999</v>
      </c>
      <c r="T78" s="21">
        <v>21903189.109999999</v>
      </c>
      <c r="U78" s="21">
        <v>21903189.109999999</v>
      </c>
      <c r="V78" s="21">
        <v>0</v>
      </c>
      <c r="W78" s="17">
        <f t="shared" si="17"/>
        <v>21903189.109999999</v>
      </c>
      <c r="X78" s="18">
        <f t="shared" si="18"/>
        <v>0.89555882702346024</v>
      </c>
      <c r="Y78" s="18">
        <f t="shared" si="19"/>
        <v>0.89555882702346024</v>
      </c>
      <c r="Z78" s="18">
        <f t="shared" si="20"/>
        <v>0</v>
      </c>
      <c r="AA78" s="18">
        <f t="shared" si="21"/>
        <v>0.89555882702346024</v>
      </c>
    </row>
    <row r="79" spans="1:27" outlineLevel="2" x14ac:dyDescent="0.35">
      <c r="A79" s="14" t="s">
        <v>339</v>
      </c>
      <c r="B79" s="14" t="s">
        <v>29</v>
      </c>
      <c r="C79" s="14" t="s">
        <v>30</v>
      </c>
      <c r="D79" s="14" t="s">
        <v>43</v>
      </c>
      <c r="E79" s="14" t="s">
        <v>32</v>
      </c>
      <c r="F79" s="14" t="s">
        <v>33</v>
      </c>
      <c r="G79" s="14" t="s">
        <v>34</v>
      </c>
      <c r="H79" s="14" t="s">
        <v>35</v>
      </c>
      <c r="I79" s="14" t="s">
        <v>30</v>
      </c>
      <c r="J79" s="20" t="s">
        <v>44</v>
      </c>
      <c r="K79" s="21">
        <v>3685918851</v>
      </c>
      <c r="L79" s="21">
        <v>3587419978</v>
      </c>
      <c r="M79" s="21">
        <v>-20000000</v>
      </c>
      <c r="N79" s="16">
        <f t="shared" si="16"/>
        <v>3587419978</v>
      </c>
      <c r="O79" s="21">
        <v>0</v>
      </c>
      <c r="P79" s="21">
        <v>0</v>
      </c>
      <c r="Q79" s="21">
        <v>0</v>
      </c>
      <c r="R79" s="21">
        <v>3229874946.3800001</v>
      </c>
      <c r="S79" s="21">
        <v>3229874946.3800001</v>
      </c>
      <c r="T79" s="21">
        <v>337545031.62</v>
      </c>
      <c r="U79" s="21">
        <v>357545031.62</v>
      </c>
      <c r="V79" s="21">
        <v>0</v>
      </c>
      <c r="W79" s="17">
        <f t="shared" si="17"/>
        <v>357545031.62</v>
      </c>
      <c r="X79" s="18">
        <f t="shared" si="18"/>
        <v>0.90033365655187869</v>
      </c>
      <c r="Y79" s="18">
        <f t="shared" si="19"/>
        <v>0.90033365655187869</v>
      </c>
      <c r="Z79" s="18">
        <f t="shared" si="20"/>
        <v>0</v>
      </c>
      <c r="AA79" s="18">
        <f t="shared" si="21"/>
        <v>0.90033365655187869</v>
      </c>
    </row>
    <row r="80" spans="1:27" outlineLevel="2" x14ac:dyDescent="0.35">
      <c r="A80" s="14" t="s">
        <v>350</v>
      </c>
      <c r="B80" s="14" t="s">
        <v>29</v>
      </c>
      <c r="C80" s="14" t="s">
        <v>30</v>
      </c>
      <c r="D80" s="14" t="s">
        <v>43</v>
      </c>
      <c r="E80" s="14" t="s">
        <v>32</v>
      </c>
      <c r="F80" s="14" t="s">
        <v>33</v>
      </c>
      <c r="G80" s="14" t="s">
        <v>34</v>
      </c>
      <c r="H80" s="14" t="s">
        <v>351</v>
      </c>
      <c r="I80" s="14" t="s">
        <v>30</v>
      </c>
      <c r="J80" s="20" t="s">
        <v>44</v>
      </c>
      <c r="K80" s="21">
        <v>137628918</v>
      </c>
      <c r="L80" s="21">
        <v>164480528</v>
      </c>
      <c r="M80" s="21">
        <v>0</v>
      </c>
      <c r="N80" s="16">
        <f t="shared" si="16"/>
        <v>164480528</v>
      </c>
      <c r="O80" s="21">
        <v>0</v>
      </c>
      <c r="P80" s="21">
        <v>0</v>
      </c>
      <c r="Q80" s="21">
        <v>0</v>
      </c>
      <c r="R80" s="21">
        <v>141187698.62</v>
      </c>
      <c r="S80" s="21">
        <v>141187698.62</v>
      </c>
      <c r="T80" s="21">
        <v>23292829.379999999</v>
      </c>
      <c r="U80" s="21">
        <v>23292829.379999999</v>
      </c>
      <c r="V80" s="21">
        <v>0</v>
      </c>
      <c r="W80" s="17">
        <f t="shared" si="17"/>
        <v>23292829.379999999</v>
      </c>
      <c r="X80" s="18">
        <f t="shared" si="18"/>
        <v>0.85838548998334929</v>
      </c>
      <c r="Y80" s="18">
        <f t="shared" si="19"/>
        <v>0.85838548998334929</v>
      </c>
      <c r="Z80" s="18">
        <f t="shared" si="20"/>
        <v>0</v>
      </c>
      <c r="AA80" s="18">
        <f t="shared" si="21"/>
        <v>0.85838548998334929</v>
      </c>
    </row>
    <row r="81" spans="1:27" outlineLevel="2" x14ac:dyDescent="0.35">
      <c r="A81" s="14" t="s">
        <v>379</v>
      </c>
      <c r="B81" s="14" t="s">
        <v>280</v>
      </c>
      <c r="C81" s="14" t="s">
        <v>30</v>
      </c>
      <c r="D81" s="14" t="s">
        <v>43</v>
      </c>
      <c r="E81" s="14" t="s">
        <v>32</v>
      </c>
      <c r="F81" s="14" t="s">
        <v>104</v>
      </c>
      <c r="G81" s="14" t="s">
        <v>34</v>
      </c>
      <c r="H81" s="14" t="s">
        <v>380</v>
      </c>
      <c r="I81" s="14" t="s">
        <v>30</v>
      </c>
      <c r="J81" s="20" t="s">
        <v>44</v>
      </c>
      <c r="K81" s="21">
        <v>76569357725</v>
      </c>
      <c r="L81" s="21">
        <v>69855341737</v>
      </c>
      <c r="M81" s="21">
        <v>0</v>
      </c>
      <c r="N81" s="16">
        <f t="shared" si="16"/>
        <v>69855341737</v>
      </c>
      <c r="O81" s="21">
        <v>0</v>
      </c>
      <c r="P81" s="21">
        <v>0</v>
      </c>
      <c r="Q81" s="21">
        <v>0</v>
      </c>
      <c r="R81" s="21">
        <v>63445031544.040001</v>
      </c>
      <c r="S81" s="21">
        <v>63445031544.040001</v>
      </c>
      <c r="T81" s="21">
        <v>6410310192.96</v>
      </c>
      <c r="U81" s="21">
        <v>6410310192.96</v>
      </c>
      <c r="V81" s="21">
        <v>0</v>
      </c>
      <c r="W81" s="17">
        <f t="shared" si="17"/>
        <v>6410310192.96</v>
      </c>
      <c r="X81" s="18">
        <f t="shared" si="18"/>
        <v>0.90823450242224391</v>
      </c>
      <c r="Y81" s="18">
        <f t="shared" si="19"/>
        <v>0.90823450242224391</v>
      </c>
      <c r="Z81" s="18">
        <f t="shared" si="20"/>
        <v>0</v>
      </c>
      <c r="AA81" s="18">
        <f t="shared" si="21"/>
        <v>0.90823450242224391</v>
      </c>
    </row>
    <row r="82" spans="1:27" outlineLevel="2" x14ac:dyDescent="0.35">
      <c r="A82" s="14" t="s">
        <v>379</v>
      </c>
      <c r="B82" s="14" t="s">
        <v>281</v>
      </c>
      <c r="C82" s="14" t="s">
        <v>30</v>
      </c>
      <c r="D82" s="14" t="s">
        <v>43</v>
      </c>
      <c r="E82" s="14" t="s">
        <v>32</v>
      </c>
      <c r="F82" s="14" t="s">
        <v>33</v>
      </c>
      <c r="G82" s="14" t="s">
        <v>34</v>
      </c>
      <c r="H82" s="14" t="s">
        <v>394</v>
      </c>
      <c r="I82" s="14" t="s">
        <v>30</v>
      </c>
      <c r="J82" s="20" t="s">
        <v>396</v>
      </c>
      <c r="K82" s="21">
        <v>0</v>
      </c>
      <c r="L82" s="21">
        <v>80000000</v>
      </c>
      <c r="M82" s="21">
        <v>0</v>
      </c>
      <c r="N82" s="16">
        <f t="shared" si="16"/>
        <v>80000000</v>
      </c>
      <c r="O82" s="21">
        <v>0</v>
      </c>
      <c r="P82" s="21">
        <v>0</v>
      </c>
      <c r="Q82" s="21">
        <v>0</v>
      </c>
      <c r="R82" s="21">
        <v>80000000</v>
      </c>
      <c r="S82" s="21">
        <v>80000000</v>
      </c>
      <c r="T82" s="21">
        <v>0</v>
      </c>
      <c r="U82" s="21">
        <v>0</v>
      </c>
      <c r="V82" s="21">
        <v>0</v>
      </c>
      <c r="W82" s="17">
        <f t="shared" si="17"/>
        <v>0</v>
      </c>
      <c r="X82" s="18">
        <f t="shared" si="18"/>
        <v>1</v>
      </c>
      <c r="Y82" s="18">
        <f t="shared" si="19"/>
        <v>1</v>
      </c>
      <c r="Z82" s="18">
        <f t="shared" si="20"/>
        <v>0</v>
      </c>
      <c r="AA82" s="18">
        <f t="shared" si="21"/>
        <v>1</v>
      </c>
    </row>
    <row r="83" spans="1:27" outlineLevel="2" x14ac:dyDescent="0.35">
      <c r="A83" s="14" t="s">
        <v>379</v>
      </c>
      <c r="B83" s="14" t="s">
        <v>281</v>
      </c>
      <c r="C83" s="14" t="s">
        <v>30</v>
      </c>
      <c r="D83" s="14" t="s">
        <v>43</v>
      </c>
      <c r="E83" s="14" t="s">
        <v>32</v>
      </c>
      <c r="F83" s="14" t="s">
        <v>104</v>
      </c>
      <c r="G83" s="14" t="s">
        <v>34</v>
      </c>
      <c r="H83" s="14" t="s">
        <v>394</v>
      </c>
      <c r="I83" s="14" t="s">
        <v>30</v>
      </c>
      <c r="J83" s="20" t="s">
        <v>44</v>
      </c>
      <c r="K83" s="21">
        <v>41571674734</v>
      </c>
      <c r="L83" s="21">
        <v>40799299665</v>
      </c>
      <c r="M83" s="21">
        <v>0</v>
      </c>
      <c r="N83" s="16">
        <f t="shared" si="16"/>
        <v>40799299665</v>
      </c>
      <c r="O83" s="21">
        <v>0</v>
      </c>
      <c r="P83" s="21">
        <v>0</v>
      </c>
      <c r="Q83" s="21">
        <v>0</v>
      </c>
      <c r="R83" s="21">
        <v>37116469596.330002</v>
      </c>
      <c r="S83" s="21">
        <v>37116469596.330002</v>
      </c>
      <c r="T83" s="21">
        <v>3682830068.6700001</v>
      </c>
      <c r="U83" s="21">
        <v>3682830068.6700001</v>
      </c>
      <c r="V83" s="21">
        <v>0</v>
      </c>
      <c r="W83" s="17">
        <f t="shared" si="17"/>
        <v>3682830068.6700001</v>
      </c>
      <c r="X83" s="18">
        <f t="shared" si="18"/>
        <v>0.90973300770088117</v>
      </c>
      <c r="Y83" s="18">
        <f t="shared" si="19"/>
        <v>0.90973300770088117</v>
      </c>
      <c r="Z83" s="18">
        <f t="shared" si="20"/>
        <v>0</v>
      </c>
      <c r="AA83" s="18">
        <f t="shared" si="21"/>
        <v>0.90973300770088117</v>
      </c>
    </row>
    <row r="84" spans="1:27" outlineLevel="2" x14ac:dyDescent="0.35">
      <c r="A84" s="14" t="s">
        <v>379</v>
      </c>
      <c r="B84" s="14" t="s">
        <v>313</v>
      </c>
      <c r="C84" s="14" t="s">
        <v>30</v>
      </c>
      <c r="D84" s="14" t="s">
        <v>43</v>
      </c>
      <c r="E84" s="14" t="s">
        <v>32</v>
      </c>
      <c r="F84" s="14" t="s">
        <v>104</v>
      </c>
      <c r="G84" s="14" t="s">
        <v>34</v>
      </c>
      <c r="H84" s="14" t="s">
        <v>435</v>
      </c>
      <c r="I84" s="14" t="s">
        <v>30</v>
      </c>
      <c r="J84" s="20" t="s">
        <v>44</v>
      </c>
      <c r="K84" s="21">
        <v>22391617363</v>
      </c>
      <c r="L84" s="21">
        <v>22338663424</v>
      </c>
      <c r="M84" s="21">
        <v>0</v>
      </c>
      <c r="N84" s="16">
        <f t="shared" si="16"/>
        <v>22338663424</v>
      </c>
      <c r="O84" s="21">
        <v>0</v>
      </c>
      <c r="P84" s="21">
        <v>0</v>
      </c>
      <c r="Q84" s="21">
        <v>0</v>
      </c>
      <c r="R84" s="21">
        <v>20301816771.73</v>
      </c>
      <c r="S84" s="21">
        <v>20301816771.73</v>
      </c>
      <c r="T84" s="21">
        <v>2036846652.27</v>
      </c>
      <c r="U84" s="21">
        <v>2036846652.27</v>
      </c>
      <c r="V84" s="21">
        <v>0</v>
      </c>
      <c r="W84" s="17">
        <f t="shared" si="17"/>
        <v>2036846652.27</v>
      </c>
      <c r="X84" s="18">
        <f t="shared" si="18"/>
        <v>0.90881967226017324</v>
      </c>
      <c r="Y84" s="18">
        <f t="shared" si="19"/>
        <v>0.90881967226017324</v>
      </c>
      <c r="Z84" s="18">
        <f t="shared" si="20"/>
        <v>0</v>
      </c>
      <c r="AA84" s="18">
        <f t="shared" si="21"/>
        <v>0.90881967226017324</v>
      </c>
    </row>
    <row r="85" spans="1:27" outlineLevel="2" x14ac:dyDescent="0.35">
      <c r="A85" s="14" t="s">
        <v>379</v>
      </c>
      <c r="B85" s="14" t="s">
        <v>454</v>
      </c>
      <c r="C85" s="14" t="s">
        <v>30</v>
      </c>
      <c r="D85" s="14" t="s">
        <v>43</v>
      </c>
      <c r="E85" s="14" t="s">
        <v>32</v>
      </c>
      <c r="F85" s="14" t="s">
        <v>104</v>
      </c>
      <c r="G85" s="14" t="s">
        <v>34</v>
      </c>
      <c r="H85" s="14" t="s">
        <v>455</v>
      </c>
      <c r="I85" s="14" t="s">
        <v>30</v>
      </c>
      <c r="J85" s="20" t="s">
        <v>44</v>
      </c>
      <c r="K85" s="21">
        <v>17601202734</v>
      </c>
      <c r="L85" s="21">
        <v>18150865358</v>
      </c>
      <c r="M85" s="21">
        <v>0</v>
      </c>
      <c r="N85" s="16">
        <f t="shared" si="16"/>
        <v>18150865358</v>
      </c>
      <c r="O85" s="21">
        <v>0</v>
      </c>
      <c r="P85" s="21">
        <v>0</v>
      </c>
      <c r="Q85" s="21">
        <v>0</v>
      </c>
      <c r="R85" s="21">
        <v>16469688418.780001</v>
      </c>
      <c r="S85" s="21">
        <v>16469688418.780001</v>
      </c>
      <c r="T85" s="21">
        <v>1681176939.22</v>
      </c>
      <c r="U85" s="21">
        <v>1681176939.22</v>
      </c>
      <c r="V85" s="21">
        <v>0</v>
      </c>
      <c r="W85" s="17">
        <f t="shared" si="17"/>
        <v>1681176939.22</v>
      </c>
      <c r="X85" s="18">
        <f t="shared" si="18"/>
        <v>0.90737758745596009</v>
      </c>
      <c r="Y85" s="18">
        <f t="shared" si="19"/>
        <v>0.90737758745596009</v>
      </c>
      <c r="Z85" s="18">
        <f t="shared" si="20"/>
        <v>0</v>
      </c>
      <c r="AA85" s="18">
        <f t="shared" si="21"/>
        <v>0.90737758745596009</v>
      </c>
    </row>
    <row r="86" spans="1:27" outlineLevel="2" x14ac:dyDescent="0.35">
      <c r="A86" s="14" t="s">
        <v>379</v>
      </c>
      <c r="B86" s="14" t="s">
        <v>467</v>
      </c>
      <c r="C86" s="14" t="s">
        <v>30</v>
      </c>
      <c r="D86" s="14" t="s">
        <v>43</v>
      </c>
      <c r="E86" s="14" t="s">
        <v>32</v>
      </c>
      <c r="F86" s="14" t="s">
        <v>104</v>
      </c>
      <c r="G86" s="14" t="s">
        <v>34</v>
      </c>
      <c r="H86" s="14" t="s">
        <v>455</v>
      </c>
      <c r="I86" s="14" t="s">
        <v>30</v>
      </c>
      <c r="J86" s="20" t="s">
        <v>44</v>
      </c>
      <c r="K86" s="21">
        <v>8821527929</v>
      </c>
      <c r="L86" s="21">
        <v>8777833277</v>
      </c>
      <c r="M86" s="21">
        <v>0</v>
      </c>
      <c r="N86" s="16">
        <f t="shared" si="16"/>
        <v>8777833277</v>
      </c>
      <c r="O86" s="21">
        <v>0</v>
      </c>
      <c r="P86" s="21">
        <v>0</v>
      </c>
      <c r="Q86" s="21">
        <v>0</v>
      </c>
      <c r="R86" s="21">
        <v>7992095750.6099997</v>
      </c>
      <c r="S86" s="21">
        <v>7992095750.6099997</v>
      </c>
      <c r="T86" s="21">
        <v>785737526.38999999</v>
      </c>
      <c r="U86" s="21">
        <v>785737526.38999999</v>
      </c>
      <c r="V86" s="21">
        <v>0</v>
      </c>
      <c r="W86" s="17">
        <f t="shared" si="17"/>
        <v>785737526.38999999</v>
      </c>
      <c r="X86" s="18">
        <f t="shared" si="18"/>
        <v>0.91048616422815654</v>
      </c>
      <c r="Y86" s="18">
        <f t="shared" si="19"/>
        <v>0.91048616422815654</v>
      </c>
      <c r="Z86" s="18">
        <f t="shared" si="20"/>
        <v>0</v>
      </c>
      <c r="AA86" s="18">
        <f t="shared" si="21"/>
        <v>0.91048616422815654</v>
      </c>
    </row>
    <row r="87" spans="1:27" outlineLevel="1" x14ac:dyDescent="0.35">
      <c r="A87" s="44"/>
      <c r="B87" s="44"/>
      <c r="C87" s="44"/>
      <c r="D87" s="50" t="s">
        <v>503</v>
      </c>
      <c r="E87" s="44"/>
      <c r="F87" s="44"/>
      <c r="G87" s="44"/>
      <c r="H87" s="44"/>
      <c r="I87" s="44"/>
      <c r="J87" s="45"/>
      <c r="K87" s="46">
        <f t="shared" ref="K87:W87" si="22">SUBTOTAL(9,K71:K86)</f>
        <v>175452549646</v>
      </c>
      <c r="L87" s="46">
        <f t="shared" si="22"/>
        <v>168358528123</v>
      </c>
      <c r="M87" s="46">
        <f t="shared" si="22"/>
        <v>-40000000</v>
      </c>
      <c r="N87" s="47">
        <f t="shared" si="22"/>
        <v>168358528123</v>
      </c>
      <c r="O87" s="46">
        <f t="shared" si="22"/>
        <v>0</v>
      </c>
      <c r="P87" s="46">
        <f t="shared" si="22"/>
        <v>0</v>
      </c>
      <c r="Q87" s="46">
        <f t="shared" si="22"/>
        <v>0</v>
      </c>
      <c r="R87" s="46">
        <f t="shared" si="22"/>
        <v>152883075423.56</v>
      </c>
      <c r="S87" s="46">
        <f t="shared" si="22"/>
        <v>152883075423.56</v>
      </c>
      <c r="T87" s="46">
        <f t="shared" si="22"/>
        <v>15435452699.440001</v>
      </c>
      <c r="U87" s="46">
        <f t="shared" si="22"/>
        <v>15475452699.440001</v>
      </c>
      <c r="V87" s="46">
        <f t="shared" si="22"/>
        <v>0</v>
      </c>
      <c r="W87" s="48">
        <f t="shared" si="22"/>
        <v>15475452699.440001</v>
      </c>
      <c r="X87" s="49">
        <f t="shared" si="18"/>
        <v>0.90808037542277698</v>
      </c>
      <c r="Y87" s="49">
        <f t="shared" si="19"/>
        <v>0.90808037542277698</v>
      </c>
      <c r="Z87" s="49">
        <f t="shared" si="20"/>
        <v>0</v>
      </c>
      <c r="AA87" s="49">
        <f t="shared" si="21"/>
        <v>0.90808037542277698</v>
      </c>
    </row>
    <row r="88" spans="1:27" outlineLevel="2" x14ac:dyDescent="0.35">
      <c r="A88" s="14" t="s">
        <v>28</v>
      </c>
      <c r="B88" s="14" t="s">
        <v>29</v>
      </c>
      <c r="C88" s="14" t="s">
        <v>30</v>
      </c>
      <c r="D88" s="14" t="s">
        <v>45</v>
      </c>
      <c r="E88" s="14" t="s">
        <v>32</v>
      </c>
      <c r="F88" s="14" t="s">
        <v>33</v>
      </c>
      <c r="G88" s="14" t="s">
        <v>34</v>
      </c>
      <c r="H88" s="14" t="s">
        <v>35</v>
      </c>
      <c r="I88" s="14" t="s">
        <v>30</v>
      </c>
      <c r="J88" s="15" t="s">
        <v>46</v>
      </c>
      <c r="K88" s="16">
        <v>1542599389</v>
      </c>
      <c r="L88" s="16">
        <v>1360600296</v>
      </c>
      <c r="M88" s="16">
        <v>0</v>
      </c>
      <c r="N88" s="16">
        <f t="shared" ref="N88:N102" si="23">+L88</f>
        <v>1360600296</v>
      </c>
      <c r="O88" s="16">
        <v>0</v>
      </c>
      <c r="P88" s="16">
        <v>0</v>
      </c>
      <c r="Q88" s="16">
        <v>0</v>
      </c>
      <c r="R88" s="16">
        <v>1234892456.5</v>
      </c>
      <c r="S88" s="16">
        <v>1234892456.5</v>
      </c>
      <c r="T88" s="16">
        <v>125707839.5</v>
      </c>
      <c r="U88" s="16">
        <v>125707839.5</v>
      </c>
      <c r="V88" s="16">
        <v>0</v>
      </c>
      <c r="W88" s="17">
        <f t="shared" ref="W88:W102" si="24">+U88</f>
        <v>125707839.5</v>
      </c>
      <c r="X88" s="18">
        <f t="shared" si="18"/>
        <v>0.90760854611779385</v>
      </c>
      <c r="Y88" s="18">
        <f t="shared" si="19"/>
        <v>0.90760854611779385</v>
      </c>
      <c r="Z88" s="18">
        <f t="shared" si="20"/>
        <v>0</v>
      </c>
      <c r="AA88" s="18">
        <f t="shared" si="21"/>
        <v>0.90760854611779385</v>
      </c>
    </row>
    <row r="89" spans="1:27" outlineLevel="2" x14ac:dyDescent="0.35">
      <c r="A89" s="14" t="s">
        <v>186</v>
      </c>
      <c r="B89" s="14" t="s">
        <v>29</v>
      </c>
      <c r="C89" s="14" t="s">
        <v>30</v>
      </c>
      <c r="D89" s="14" t="s">
        <v>45</v>
      </c>
      <c r="E89" s="14" t="s">
        <v>32</v>
      </c>
      <c r="F89" s="14" t="s">
        <v>33</v>
      </c>
      <c r="G89" s="14" t="s">
        <v>34</v>
      </c>
      <c r="H89" s="14" t="s">
        <v>35</v>
      </c>
      <c r="I89" s="14" t="s">
        <v>30</v>
      </c>
      <c r="J89" s="15" t="s">
        <v>46</v>
      </c>
      <c r="K89" s="16">
        <v>1989442045</v>
      </c>
      <c r="L89" s="16">
        <v>1791575214</v>
      </c>
      <c r="M89" s="16">
        <v>0</v>
      </c>
      <c r="N89" s="16">
        <f t="shared" si="23"/>
        <v>1791575214</v>
      </c>
      <c r="O89" s="16">
        <v>0</v>
      </c>
      <c r="P89" s="16">
        <v>0</v>
      </c>
      <c r="Q89" s="16">
        <v>0</v>
      </c>
      <c r="R89" s="16">
        <v>1623334190.6400001</v>
      </c>
      <c r="S89" s="16">
        <v>1623334190.6400001</v>
      </c>
      <c r="T89" s="16">
        <v>168241023.36000001</v>
      </c>
      <c r="U89" s="16">
        <v>168241023.36000001</v>
      </c>
      <c r="V89" s="16">
        <v>0</v>
      </c>
      <c r="W89" s="17">
        <f t="shared" si="24"/>
        <v>168241023.36000001</v>
      </c>
      <c r="X89" s="18">
        <f t="shared" si="18"/>
        <v>0.90609324015798764</v>
      </c>
      <c r="Y89" s="18">
        <f t="shared" si="19"/>
        <v>0.90609324015798764</v>
      </c>
      <c r="Z89" s="18">
        <f t="shared" si="20"/>
        <v>0</v>
      </c>
      <c r="AA89" s="18">
        <f t="shared" si="21"/>
        <v>0.90609324015798764</v>
      </c>
    </row>
    <row r="90" spans="1:27" outlineLevel="2" x14ac:dyDescent="0.35">
      <c r="A90" s="14" t="s">
        <v>279</v>
      </c>
      <c r="B90" s="14" t="s">
        <v>280</v>
      </c>
      <c r="C90" s="14" t="s">
        <v>30</v>
      </c>
      <c r="D90" s="14" t="s">
        <v>45</v>
      </c>
      <c r="E90" s="14" t="s">
        <v>32</v>
      </c>
      <c r="F90" s="14" t="s">
        <v>33</v>
      </c>
      <c r="G90" s="14" t="s">
        <v>34</v>
      </c>
      <c r="H90" s="14" t="s">
        <v>35</v>
      </c>
      <c r="I90" s="14" t="s">
        <v>30</v>
      </c>
      <c r="J90" s="20" t="s">
        <v>46</v>
      </c>
      <c r="K90" s="21">
        <v>74033861</v>
      </c>
      <c r="L90" s="21">
        <v>66533861</v>
      </c>
      <c r="M90" s="21">
        <v>0</v>
      </c>
      <c r="N90" s="16">
        <f t="shared" si="23"/>
        <v>66533861</v>
      </c>
      <c r="O90" s="21">
        <v>0</v>
      </c>
      <c r="P90" s="21">
        <v>0</v>
      </c>
      <c r="Q90" s="21">
        <v>0</v>
      </c>
      <c r="R90" s="21">
        <v>59886361.350000001</v>
      </c>
      <c r="S90" s="21">
        <v>59886361.350000001</v>
      </c>
      <c r="T90" s="21">
        <v>6647499.6500000004</v>
      </c>
      <c r="U90" s="21">
        <v>6647499.6500000004</v>
      </c>
      <c r="V90" s="21">
        <v>0</v>
      </c>
      <c r="W90" s="17">
        <f t="shared" si="24"/>
        <v>6647499.6500000004</v>
      </c>
      <c r="X90" s="18">
        <f t="shared" si="18"/>
        <v>0.9000884729957277</v>
      </c>
      <c r="Y90" s="18">
        <f t="shared" si="19"/>
        <v>0.9000884729957277</v>
      </c>
      <c r="Z90" s="18">
        <f t="shared" si="20"/>
        <v>0</v>
      </c>
      <c r="AA90" s="18">
        <f t="shared" si="21"/>
        <v>0.9000884729957277</v>
      </c>
    </row>
    <row r="91" spans="1:27" outlineLevel="2" x14ac:dyDescent="0.35">
      <c r="A91" s="14" t="s">
        <v>279</v>
      </c>
      <c r="B91" s="14" t="s">
        <v>281</v>
      </c>
      <c r="C91" s="14" t="s">
        <v>30</v>
      </c>
      <c r="D91" s="14" t="s">
        <v>45</v>
      </c>
      <c r="E91" s="14" t="s">
        <v>32</v>
      </c>
      <c r="F91" s="14" t="s">
        <v>33</v>
      </c>
      <c r="G91" s="14" t="s">
        <v>34</v>
      </c>
      <c r="H91" s="14" t="s">
        <v>35</v>
      </c>
      <c r="I91" s="14" t="s">
        <v>30</v>
      </c>
      <c r="J91" s="20" t="s">
        <v>46</v>
      </c>
      <c r="K91" s="21">
        <v>1109518359</v>
      </c>
      <c r="L91" s="21">
        <v>1119355420</v>
      </c>
      <c r="M91" s="21">
        <v>0</v>
      </c>
      <c r="N91" s="16">
        <f t="shared" si="23"/>
        <v>1119355420</v>
      </c>
      <c r="O91" s="21">
        <v>0</v>
      </c>
      <c r="P91" s="21">
        <v>0</v>
      </c>
      <c r="Q91" s="21">
        <v>0</v>
      </c>
      <c r="R91" s="21">
        <v>1001838386.9299999</v>
      </c>
      <c r="S91" s="21">
        <v>1001838386.9299999</v>
      </c>
      <c r="T91" s="21">
        <v>117517033.06999999</v>
      </c>
      <c r="U91" s="21">
        <v>117517033.06999999</v>
      </c>
      <c r="V91" s="21">
        <v>0</v>
      </c>
      <c r="W91" s="17">
        <f t="shared" si="24"/>
        <v>117517033.06999999</v>
      </c>
      <c r="X91" s="18">
        <f t="shared" si="18"/>
        <v>0.89501365610040107</v>
      </c>
      <c r="Y91" s="18">
        <f t="shared" si="19"/>
        <v>0.89501365610040107</v>
      </c>
      <c r="Z91" s="18">
        <f t="shared" si="20"/>
        <v>0</v>
      </c>
      <c r="AA91" s="18">
        <f t="shared" si="21"/>
        <v>0.89501365610040107</v>
      </c>
    </row>
    <row r="92" spans="1:27" outlineLevel="2" x14ac:dyDescent="0.35">
      <c r="A92" s="14" t="s">
        <v>279</v>
      </c>
      <c r="B92" s="14" t="s">
        <v>313</v>
      </c>
      <c r="C92" s="14" t="s">
        <v>30</v>
      </c>
      <c r="D92" s="14" t="s">
        <v>45</v>
      </c>
      <c r="E92" s="14" t="s">
        <v>32</v>
      </c>
      <c r="F92" s="14" t="s">
        <v>33</v>
      </c>
      <c r="G92" s="14" t="s">
        <v>34</v>
      </c>
      <c r="H92" s="14" t="s">
        <v>35</v>
      </c>
      <c r="I92" s="14" t="s">
        <v>30</v>
      </c>
      <c r="J92" s="20" t="s">
        <v>46</v>
      </c>
      <c r="K92" s="21">
        <v>195211148</v>
      </c>
      <c r="L92" s="21">
        <v>206611148</v>
      </c>
      <c r="M92" s="21">
        <v>0</v>
      </c>
      <c r="N92" s="16">
        <f t="shared" si="23"/>
        <v>206611148</v>
      </c>
      <c r="O92" s="21">
        <v>0</v>
      </c>
      <c r="P92" s="21">
        <v>0</v>
      </c>
      <c r="Q92" s="21">
        <v>0</v>
      </c>
      <c r="R92" s="21">
        <v>181256383.15000001</v>
      </c>
      <c r="S92" s="21">
        <v>181256383.15000001</v>
      </c>
      <c r="T92" s="21">
        <v>25354764.850000001</v>
      </c>
      <c r="U92" s="21">
        <v>25354764.850000001</v>
      </c>
      <c r="V92" s="21">
        <v>0</v>
      </c>
      <c r="W92" s="17">
        <f t="shared" si="24"/>
        <v>25354764.850000001</v>
      </c>
      <c r="X92" s="18">
        <f t="shared" si="18"/>
        <v>0.8772826873310825</v>
      </c>
      <c r="Y92" s="18">
        <f t="shared" si="19"/>
        <v>0.8772826873310825</v>
      </c>
      <c r="Z92" s="18">
        <f t="shared" si="20"/>
        <v>0</v>
      </c>
      <c r="AA92" s="18">
        <f t="shared" si="21"/>
        <v>0.8772826873310825</v>
      </c>
    </row>
    <row r="93" spans="1:27" outlineLevel="2" x14ac:dyDescent="0.35">
      <c r="A93" s="14" t="s">
        <v>321</v>
      </c>
      <c r="B93" s="14" t="s">
        <v>29</v>
      </c>
      <c r="C93" s="14" t="s">
        <v>30</v>
      </c>
      <c r="D93" s="14" t="s">
        <v>45</v>
      </c>
      <c r="E93" s="14" t="s">
        <v>32</v>
      </c>
      <c r="F93" s="14" t="s">
        <v>33</v>
      </c>
      <c r="G93" s="14" t="s">
        <v>34</v>
      </c>
      <c r="H93" s="14" t="s">
        <v>35</v>
      </c>
      <c r="I93" s="14" t="s">
        <v>30</v>
      </c>
      <c r="J93" s="20" t="s">
        <v>46</v>
      </c>
      <c r="K93" s="21">
        <v>347642176</v>
      </c>
      <c r="L93" s="21">
        <v>275731204</v>
      </c>
      <c r="M93" s="21">
        <v>0</v>
      </c>
      <c r="N93" s="16">
        <f t="shared" si="23"/>
        <v>275731204</v>
      </c>
      <c r="O93" s="21">
        <v>0</v>
      </c>
      <c r="P93" s="21">
        <v>0</v>
      </c>
      <c r="Q93" s="21">
        <v>0</v>
      </c>
      <c r="R93" s="21">
        <v>246921035.97999999</v>
      </c>
      <c r="S93" s="21">
        <v>246921035.97999999</v>
      </c>
      <c r="T93" s="21">
        <v>28810168.02</v>
      </c>
      <c r="U93" s="21">
        <v>28810168.02</v>
      </c>
      <c r="V93" s="21">
        <v>0</v>
      </c>
      <c r="W93" s="17">
        <f t="shared" si="24"/>
        <v>28810168.02</v>
      </c>
      <c r="X93" s="18">
        <f t="shared" si="18"/>
        <v>0.89551357408209764</v>
      </c>
      <c r="Y93" s="18">
        <f t="shared" si="19"/>
        <v>0.89551357408209764</v>
      </c>
      <c r="Z93" s="18">
        <f t="shared" si="20"/>
        <v>0</v>
      </c>
      <c r="AA93" s="18">
        <f t="shared" si="21"/>
        <v>0.89551357408209764</v>
      </c>
    </row>
    <row r="94" spans="1:27" outlineLevel="2" x14ac:dyDescent="0.35">
      <c r="A94" s="14" t="s">
        <v>327</v>
      </c>
      <c r="B94" s="14" t="s">
        <v>29</v>
      </c>
      <c r="C94" s="14" t="s">
        <v>30</v>
      </c>
      <c r="D94" s="14" t="s">
        <v>45</v>
      </c>
      <c r="E94" s="14" t="s">
        <v>32</v>
      </c>
      <c r="F94" s="14" t="s">
        <v>33</v>
      </c>
      <c r="G94" s="14" t="s">
        <v>34</v>
      </c>
      <c r="H94" s="14" t="s">
        <v>35</v>
      </c>
      <c r="I94" s="14" t="s">
        <v>30</v>
      </c>
      <c r="J94" s="20" t="s">
        <v>46</v>
      </c>
      <c r="K94" s="21">
        <v>1125334379</v>
      </c>
      <c r="L94" s="21">
        <v>1109627496</v>
      </c>
      <c r="M94" s="21">
        <v>0</v>
      </c>
      <c r="N94" s="16">
        <f t="shared" si="23"/>
        <v>1109627496</v>
      </c>
      <c r="O94" s="21">
        <v>0</v>
      </c>
      <c r="P94" s="21">
        <v>0</v>
      </c>
      <c r="Q94" s="21">
        <v>0</v>
      </c>
      <c r="R94" s="21">
        <v>1004344704.6799999</v>
      </c>
      <c r="S94" s="21">
        <v>1004344704.6799999</v>
      </c>
      <c r="T94" s="21">
        <v>105282791.31999999</v>
      </c>
      <c r="U94" s="21">
        <v>105282791.31999999</v>
      </c>
      <c r="V94" s="21">
        <v>0</v>
      </c>
      <c r="W94" s="17">
        <f t="shared" si="24"/>
        <v>105282791.31999999</v>
      </c>
      <c r="X94" s="18">
        <f t="shared" si="18"/>
        <v>0.905118797344582</v>
      </c>
      <c r="Y94" s="18">
        <f t="shared" si="19"/>
        <v>0.905118797344582</v>
      </c>
      <c r="Z94" s="18">
        <f t="shared" si="20"/>
        <v>0</v>
      </c>
      <c r="AA94" s="18">
        <f t="shared" si="21"/>
        <v>0.905118797344582</v>
      </c>
    </row>
    <row r="95" spans="1:27" outlineLevel="2" x14ac:dyDescent="0.35">
      <c r="A95" s="14" t="s">
        <v>337</v>
      </c>
      <c r="B95" s="14" t="s">
        <v>29</v>
      </c>
      <c r="C95" s="14" t="s">
        <v>30</v>
      </c>
      <c r="D95" s="14" t="s">
        <v>45</v>
      </c>
      <c r="E95" s="14" t="s">
        <v>32</v>
      </c>
      <c r="F95" s="14" t="s">
        <v>33</v>
      </c>
      <c r="G95" s="14" t="s">
        <v>34</v>
      </c>
      <c r="H95" s="14" t="s">
        <v>35</v>
      </c>
      <c r="I95" s="14" t="s">
        <v>30</v>
      </c>
      <c r="J95" s="20" t="s">
        <v>46</v>
      </c>
      <c r="K95" s="21">
        <v>264344407</v>
      </c>
      <c r="L95" s="21">
        <v>252248414</v>
      </c>
      <c r="M95" s="21">
        <v>0</v>
      </c>
      <c r="N95" s="16">
        <f t="shared" si="23"/>
        <v>252248414</v>
      </c>
      <c r="O95" s="21">
        <v>0</v>
      </c>
      <c r="P95" s="21">
        <v>0</v>
      </c>
      <c r="Q95" s="21">
        <v>0</v>
      </c>
      <c r="R95" s="21">
        <v>227820668.47</v>
      </c>
      <c r="S95" s="21">
        <v>227820668.47</v>
      </c>
      <c r="T95" s="21">
        <v>24427745.530000001</v>
      </c>
      <c r="U95" s="21">
        <v>24427745.530000001</v>
      </c>
      <c r="V95" s="21">
        <v>0</v>
      </c>
      <c r="W95" s="17">
        <f t="shared" si="24"/>
        <v>24427745.530000001</v>
      </c>
      <c r="X95" s="18">
        <f t="shared" si="18"/>
        <v>0.90315996385214137</v>
      </c>
      <c r="Y95" s="18">
        <f t="shared" si="19"/>
        <v>0.90315996385214137</v>
      </c>
      <c r="Z95" s="18">
        <f t="shared" si="20"/>
        <v>0</v>
      </c>
      <c r="AA95" s="18">
        <f t="shared" si="21"/>
        <v>0.90315996385214137</v>
      </c>
    </row>
    <row r="96" spans="1:27" outlineLevel="2" x14ac:dyDescent="0.35">
      <c r="A96" s="14" t="s">
        <v>339</v>
      </c>
      <c r="B96" s="14" t="s">
        <v>29</v>
      </c>
      <c r="C96" s="14" t="s">
        <v>30</v>
      </c>
      <c r="D96" s="14" t="s">
        <v>45</v>
      </c>
      <c r="E96" s="14" t="s">
        <v>32</v>
      </c>
      <c r="F96" s="14" t="s">
        <v>33</v>
      </c>
      <c r="G96" s="14" t="s">
        <v>34</v>
      </c>
      <c r="H96" s="14" t="s">
        <v>35</v>
      </c>
      <c r="I96" s="14" t="s">
        <v>30</v>
      </c>
      <c r="J96" s="20" t="s">
        <v>46</v>
      </c>
      <c r="K96" s="21">
        <v>4437686544</v>
      </c>
      <c r="L96" s="21">
        <v>4100322813</v>
      </c>
      <c r="M96" s="21">
        <v>0</v>
      </c>
      <c r="N96" s="16">
        <f t="shared" si="23"/>
        <v>4100322813</v>
      </c>
      <c r="O96" s="21">
        <v>0</v>
      </c>
      <c r="P96" s="21">
        <v>0</v>
      </c>
      <c r="Q96" s="21">
        <v>0</v>
      </c>
      <c r="R96" s="21">
        <v>3726311224</v>
      </c>
      <c r="S96" s="21">
        <v>3726311224</v>
      </c>
      <c r="T96" s="21">
        <v>374011589</v>
      </c>
      <c r="U96" s="21">
        <v>374011589</v>
      </c>
      <c r="V96" s="21">
        <v>0</v>
      </c>
      <c r="W96" s="17">
        <f t="shared" si="24"/>
        <v>374011589</v>
      </c>
      <c r="X96" s="18">
        <f t="shared" si="18"/>
        <v>0.90878484303377216</v>
      </c>
      <c r="Y96" s="18">
        <f t="shared" si="19"/>
        <v>0.90878484303377216</v>
      </c>
      <c r="Z96" s="18">
        <f t="shared" si="20"/>
        <v>0</v>
      </c>
      <c r="AA96" s="18">
        <f t="shared" si="21"/>
        <v>0.90878484303377216</v>
      </c>
    </row>
    <row r="97" spans="1:27" outlineLevel="2" x14ac:dyDescent="0.35">
      <c r="A97" s="14" t="s">
        <v>350</v>
      </c>
      <c r="B97" s="14" t="s">
        <v>29</v>
      </c>
      <c r="C97" s="14" t="s">
        <v>30</v>
      </c>
      <c r="D97" s="14" t="s">
        <v>45</v>
      </c>
      <c r="E97" s="14" t="s">
        <v>32</v>
      </c>
      <c r="F97" s="14" t="s">
        <v>33</v>
      </c>
      <c r="G97" s="14" t="s">
        <v>34</v>
      </c>
      <c r="H97" s="14" t="s">
        <v>351</v>
      </c>
      <c r="I97" s="14" t="s">
        <v>30</v>
      </c>
      <c r="J97" s="20" t="s">
        <v>46</v>
      </c>
      <c r="K97" s="21">
        <v>228150589</v>
      </c>
      <c r="L97" s="21">
        <v>217937632</v>
      </c>
      <c r="M97" s="21">
        <v>0</v>
      </c>
      <c r="N97" s="16">
        <f t="shared" si="23"/>
        <v>217937632</v>
      </c>
      <c r="O97" s="21">
        <v>0</v>
      </c>
      <c r="P97" s="21">
        <v>0</v>
      </c>
      <c r="Q97" s="21">
        <v>0</v>
      </c>
      <c r="R97" s="21">
        <v>186576222.78999999</v>
      </c>
      <c r="S97" s="21">
        <v>186576222.78999999</v>
      </c>
      <c r="T97" s="21">
        <v>31361409.210000001</v>
      </c>
      <c r="U97" s="21">
        <v>31361409.210000001</v>
      </c>
      <c r="V97" s="21">
        <v>0</v>
      </c>
      <c r="W97" s="17">
        <f t="shared" si="24"/>
        <v>31361409.210000001</v>
      </c>
      <c r="X97" s="18">
        <f t="shared" si="18"/>
        <v>0.85609915588144037</v>
      </c>
      <c r="Y97" s="18">
        <f t="shared" si="19"/>
        <v>0.85609915588144037</v>
      </c>
      <c r="Z97" s="18">
        <f t="shared" si="20"/>
        <v>0</v>
      </c>
      <c r="AA97" s="18">
        <f t="shared" si="21"/>
        <v>0.85609915588144037</v>
      </c>
    </row>
    <row r="98" spans="1:27" outlineLevel="2" x14ac:dyDescent="0.35">
      <c r="A98" s="14" t="s">
        <v>379</v>
      </c>
      <c r="B98" s="14" t="s">
        <v>280</v>
      </c>
      <c r="C98" s="14" t="s">
        <v>30</v>
      </c>
      <c r="D98" s="14" t="s">
        <v>45</v>
      </c>
      <c r="E98" s="14" t="s">
        <v>32</v>
      </c>
      <c r="F98" s="14" t="s">
        <v>104</v>
      </c>
      <c r="G98" s="14" t="s">
        <v>34</v>
      </c>
      <c r="H98" s="14" t="s">
        <v>380</v>
      </c>
      <c r="I98" s="14" t="s">
        <v>30</v>
      </c>
      <c r="J98" s="20" t="s">
        <v>46</v>
      </c>
      <c r="K98" s="21">
        <v>9522381673</v>
      </c>
      <c r="L98" s="21">
        <v>8817539540</v>
      </c>
      <c r="M98" s="21">
        <v>0</v>
      </c>
      <c r="N98" s="16">
        <f t="shared" si="23"/>
        <v>8817539540</v>
      </c>
      <c r="O98" s="21">
        <v>0</v>
      </c>
      <c r="P98" s="21">
        <v>0</v>
      </c>
      <c r="Q98" s="21">
        <v>0</v>
      </c>
      <c r="R98" s="21">
        <v>8051876055.4499998</v>
      </c>
      <c r="S98" s="21">
        <v>8051876055.4499998</v>
      </c>
      <c r="T98" s="21">
        <v>765663484.54999995</v>
      </c>
      <c r="U98" s="21">
        <v>765663484.54999995</v>
      </c>
      <c r="V98" s="21">
        <v>0</v>
      </c>
      <c r="W98" s="17">
        <f t="shared" si="24"/>
        <v>765663484.54999995</v>
      </c>
      <c r="X98" s="18">
        <f t="shared" si="18"/>
        <v>0.91316585754147916</v>
      </c>
      <c r="Y98" s="18">
        <f t="shared" si="19"/>
        <v>0.91316585754147916</v>
      </c>
      <c r="Z98" s="18">
        <f t="shared" si="20"/>
        <v>0</v>
      </c>
      <c r="AA98" s="18">
        <f t="shared" si="21"/>
        <v>0.91316585754147916</v>
      </c>
    </row>
    <row r="99" spans="1:27" outlineLevel="2" x14ac:dyDescent="0.35">
      <c r="A99" s="14" t="s">
        <v>379</v>
      </c>
      <c r="B99" s="14" t="s">
        <v>281</v>
      </c>
      <c r="C99" s="14" t="s">
        <v>30</v>
      </c>
      <c r="D99" s="14" t="s">
        <v>45</v>
      </c>
      <c r="E99" s="14" t="s">
        <v>32</v>
      </c>
      <c r="F99" s="14" t="s">
        <v>104</v>
      </c>
      <c r="G99" s="14" t="s">
        <v>34</v>
      </c>
      <c r="H99" s="14" t="s">
        <v>394</v>
      </c>
      <c r="I99" s="14" t="s">
        <v>30</v>
      </c>
      <c r="J99" s="20" t="s">
        <v>46</v>
      </c>
      <c r="K99" s="21">
        <v>7361175621</v>
      </c>
      <c r="L99" s="21">
        <v>6954064418</v>
      </c>
      <c r="M99" s="21">
        <v>0</v>
      </c>
      <c r="N99" s="16">
        <f t="shared" si="23"/>
        <v>6954064418</v>
      </c>
      <c r="O99" s="21">
        <v>0</v>
      </c>
      <c r="P99" s="21">
        <v>0</v>
      </c>
      <c r="Q99" s="21">
        <v>0</v>
      </c>
      <c r="R99" s="21">
        <v>6363646669.7700005</v>
      </c>
      <c r="S99" s="21">
        <v>6363646669.7700005</v>
      </c>
      <c r="T99" s="21">
        <v>590417748.23000002</v>
      </c>
      <c r="U99" s="21">
        <v>590417748.23000002</v>
      </c>
      <c r="V99" s="21">
        <v>0</v>
      </c>
      <c r="W99" s="17">
        <f t="shared" si="24"/>
        <v>590417748.23000002</v>
      </c>
      <c r="X99" s="18">
        <f t="shared" si="18"/>
        <v>0.91509745772533346</v>
      </c>
      <c r="Y99" s="18">
        <f t="shared" si="19"/>
        <v>0.91509745772533346</v>
      </c>
      <c r="Z99" s="18">
        <f t="shared" si="20"/>
        <v>0</v>
      </c>
      <c r="AA99" s="18">
        <f t="shared" si="21"/>
        <v>0.91509745772533346</v>
      </c>
    </row>
    <row r="100" spans="1:27" outlineLevel="2" x14ac:dyDescent="0.35">
      <c r="A100" s="14" t="s">
        <v>379</v>
      </c>
      <c r="B100" s="14" t="s">
        <v>313</v>
      </c>
      <c r="C100" s="14" t="s">
        <v>30</v>
      </c>
      <c r="D100" s="14" t="s">
        <v>45</v>
      </c>
      <c r="E100" s="14" t="s">
        <v>32</v>
      </c>
      <c r="F100" s="14" t="s">
        <v>104</v>
      </c>
      <c r="G100" s="14" t="s">
        <v>34</v>
      </c>
      <c r="H100" s="14" t="s">
        <v>435</v>
      </c>
      <c r="I100" s="14" t="s">
        <v>30</v>
      </c>
      <c r="J100" s="20" t="s">
        <v>46</v>
      </c>
      <c r="K100" s="21">
        <v>3263305040</v>
      </c>
      <c r="L100" s="21">
        <v>3116865247</v>
      </c>
      <c r="M100" s="21">
        <v>0</v>
      </c>
      <c r="N100" s="16">
        <f t="shared" si="23"/>
        <v>3116865247</v>
      </c>
      <c r="O100" s="21">
        <v>0</v>
      </c>
      <c r="P100" s="21">
        <v>0</v>
      </c>
      <c r="Q100" s="21">
        <v>0</v>
      </c>
      <c r="R100" s="21">
        <v>2833742292.9299998</v>
      </c>
      <c r="S100" s="21">
        <v>2833742292.9299998</v>
      </c>
      <c r="T100" s="21">
        <v>283122954.06999999</v>
      </c>
      <c r="U100" s="21">
        <v>283122954.06999999</v>
      </c>
      <c r="V100" s="21">
        <v>0</v>
      </c>
      <c r="W100" s="17">
        <f t="shared" si="24"/>
        <v>283122954.06999999</v>
      </c>
      <c r="X100" s="18">
        <f t="shared" si="18"/>
        <v>0.90916419811780202</v>
      </c>
      <c r="Y100" s="18">
        <f t="shared" si="19"/>
        <v>0.90916419811780202</v>
      </c>
      <c r="Z100" s="18">
        <f t="shared" si="20"/>
        <v>0</v>
      </c>
      <c r="AA100" s="18">
        <f t="shared" si="21"/>
        <v>0.90916419811780202</v>
      </c>
    </row>
    <row r="101" spans="1:27" outlineLevel="2" x14ac:dyDescent="0.35">
      <c r="A101" s="14" t="s">
        <v>379</v>
      </c>
      <c r="B101" s="14" t="s">
        <v>454</v>
      </c>
      <c r="C101" s="14" t="s">
        <v>30</v>
      </c>
      <c r="D101" s="14" t="s">
        <v>45</v>
      </c>
      <c r="E101" s="14" t="s">
        <v>32</v>
      </c>
      <c r="F101" s="14" t="s">
        <v>104</v>
      </c>
      <c r="G101" s="14" t="s">
        <v>34</v>
      </c>
      <c r="H101" s="14" t="s">
        <v>455</v>
      </c>
      <c r="I101" s="14" t="s">
        <v>30</v>
      </c>
      <c r="J101" s="20" t="s">
        <v>46</v>
      </c>
      <c r="K101" s="21">
        <v>803742865</v>
      </c>
      <c r="L101" s="21">
        <v>742695837</v>
      </c>
      <c r="M101" s="21">
        <v>0</v>
      </c>
      <c r="N101" s="16">
        <f t="shared" si="23"/>
        <v>742695837</v>
      </c>
      <c r="O101" s="21">
        <v>0</v>
      </c>
      <c r="P101" s="21">
        <v>0</v>
      </c>
      <c r="Q101" s="21">
        <v>0</v>
      </c>
      <c r="R101" s="21">
        <v>671388179.65999997</v>
      </c>
      <c r="S101" s="21">
        <v>671388179.65999997</v>
      </c>
      <c r="T101" s="21">
        <v>71307657.340000004</v>
      </c>
      <c r="U101" s="21">
        <v>71307657.340000004</v>
      </c>
      <c r="V101" s="21">
        <v>0</v>
      </c>
      <c r="W101" s="17">
        <f t="shared" si="24"/>
        <v>71307657.340000004</v>
      </c>
      <c r="X101" s="18">
        <f t="shared" si="18"/>
        <v>0.90398807454201469</v>
      </c>
      <c r="Y101" s="18">
        <f t="shared" si="19"/>
        <v>0.90398807454201469</v>
      </c>
      <c r="Z101" s="18">
        <f t="shared" si="20"/>
        <v>0</v>
      </c>
      <c r="AA101" s="18">
        <f t="shared" si="21"/>
        <v>0.90398807454201469</v>
      </c>
    </row>
    <row r="102" spans="1:27" outlineLevel="2" x14ac:dyDescent="0.35">
      <c r="A102" s="14" t="s">
        <v>379</v>
      </c>
      <c r="B102" s="14" t="s">
        <v>467</v>
      </c>
      <c r="C102" s="14" t="s">
        <v>30</v>
      </c>
      <c r="D102" s="14" t="s">
        <v>45</v>
      </c>
      <c r="E102" s="14" t="s">
        <v>32</v>
      </c>
      <c r="F102" s="14" t="s">
        <v>104</v>
      </c>
      <c r="G102" s="14" t="s">
        <v>34</v>
      </c>
      <c r="H102" s="14" t="s">
        <v>455</v>
      </c>
      <c r="I102" s="14" t="s">
        <v>30</v>
      </c>
      <c r="J102" s="20" t="s">
        <v>46</v>
      </c>
      <c r="K102" s="21">
        <v>2246800804</v>
      </c>
      <c r="L102" s="21">
        <v>2081078977</v>
      </c>
      <c r="M102" s="21">
        <v>0</v>
      </c>
      <c r="N102" s="16">
        <f t="shared" si="23"/>
        <v>2081078977</v>
      </c>
      <c r="O102" s="21">
        <v>0</v>
      </c>
      <c r="P102" s="21">
        <v>0</v>
      </c>
      <c r="Q102" s="21">
        <v>0</v>
      </c>
      <c r="R102" s="21">
        <v>1896746351.3399999</v>
      </c>
      <c r="S102" s="21">
        <v>1896746351.3399999</v>
      </c>
      <c r="T102" s="21">
        <v>184332625.66</v>
      </c>
      <c r="U102" s="21">
        <v>184332625.66</v>
      </c>
      <c r="V102" s="21">
        <v>0</v>
      </c>
      <c r="W102" s="17">
        <f t="shared" si="24"/>
        <v>184332625.66</v>
      </c>
      <c r="X102" s="18">
        <f t="shared" si="18"/>
        <v>0.91142449292062588</v>
      </c>
      <c r="Y102" s="18">
        <f t="shared" si="19"/>
        <v>0.91142449292062588</v>
      </c>
      <c r="Z102" s="18">
        <f t="shared" si="20"/>
        <v>0</v>
      </c>
      <c r="AA102" s="18">
        <f t="shared" si="21"/>
        <v>0.91142449292062588</v>
      </c>
    </row>
    <row r="103" spans="1:27" outlineLevel="1" x14ac:dyDescent="0.35">
      <c r="A103" s="44"/>
      <c r="B103" s="44"/>
      <c r="C103" s="44"/>
      <c r="D103" s="50" t="s">
        <v>504</v>
      </c>
      <c r="E103" s="44"/>
      <c r="F103" s="44"/>
      <c r="G103" s="44"/>
      <c r="H103" s="44"/>
      <c r="I103" s="44"/>
      <c r="J103" s="45"/>
      <c r="K103" s="46">
        <f t="shared" ref="K103:W103" si="25">SUBTOTAL(9,K88:K102)</f>
        <v>34511368900</v>
      </c>
      <c r="L103" s="46">
        <f t="shared" si="25"/>
        <v>32212787517</v>
      </c>
      <c r="M103" s="46">
        <f t="shared" si="25"/>
        <v>0</v>
      </c>
      <c r="N103" s="47">
        <f t="shared" si="25"/>
        <v>32212787517</v>
      </c>
      <c r="O103" s="46">
        <f t="shared" si="25"/>
        <v>0</v>
      </c>
      <c r="P103" s="46">
        <f t="shared" si="25"/>
        <v>0</v>
      </c>
      <c r="Q103" s="46">
        <f t="shared" si="25"/>
        <v>0</v>
      </c>
      <c r="R103" s="46">
        <f t="shared" si="25"/>
        <v>29310581183.640003</v>
      </c>
      <c r="S103" s="46">
        <f t="shared" si="25"/>
        <v>29310581183.640003</v>
      </c>
      <c r="T103" s="46">
        <f t="shared" si="25"/>
        <v>2902206333.3600001</v>
      </c>
      <c r="U103" s="46">
        <f t="shared" si="25"/>
        <v>2902206333.3600001</v>
      </c>
      <c r="V103" s="46">
        <f t="shared" si="25"/>
        <v>0</v>
      </c>
      <c r="W103" s="48">
        <f t="shared" si="25"/>
        <v>2902206333.3600001</v>
      </c>
      <c r="X103" s="49">
        <f t="shared" si="18"/>
        <v>0.90990514770482422</v>
      </c>
      <c r="Y103" s="49">
        <f t="shared" si="19"/>
        <v>0.90990514770482422</v>
      </c>
      <c r="Z103" s="49">
        <f t="shared" si="20"/>
        <v>0</v>
      </c>
      <c r="AA103" s="49">
        <f t="shared" si="21"/>
        <v>0.90990514770482422</v>
      </c>
    </row>
    <row r="104" spans="1:27" outlineLevel="2" x14ac:dyDescent="0.35">
      <c r="A104" s="14" t="s">
        <v>28</v>
      </c>
      <c r="B104" s="14" t="s">
        <v>29</v>
      </c>
      <c r="C104" s="14" t="s">
        <v>30</v>
      </c>
      <c r="D104" s="14" t="s">
        <v>47</v>
      </c>
      <c r="E104" s="14" t="s">
        <v>32</v>
      </c>
      <c r="F104" s="14" t="s">
        <v>33</v>
      </c>
      <c r="G104" s="14" t="s">
        <v>34</v>
      </c>
      <c r="H104" s="14" t="s">
        <v>35</v>
      </c>
      <c r="I104" s="14" t="s">
        <v>30</v>
      </c>
      <c r="J104" s="15" t="s">
        <v>48</v>
      </c>
      <c r="K104" s="16">
        <v>602439601</v>
      </c>
      <c r="L104" s="16">
        <v>599842106</v>
      </c>
      <c r="M104" s="16">
        <v>0</v>
      </c>
      <c r="N104" s="16">
        <f t="shared" ref="N104:N123" si="26">+L104</f>
        <v>599842106</v>
      </c>
      <c r="O104" s="16">
        <v>0</v>
      </c>
      <c r="P104" s="16">
        <v>0</v>
      </c>
      <c r="Q104" s="16">
        <v>0</v>
      </c>
      <c r="R104" s="16">
        <v>2295656.21</v>
      </c>
      <c r="S104" s="16">
        <v>2295656.21</v>
      </c>
      <c r="T104" s="16">
        <v>597546449.78999996</v>
      </c>
      <c r="U104" s="16">
        <v>597546449.78999996</v>
      </c>
      <c r="V104" s="16">
        <v>0</v>
      </c>
      <c r="W104" s="17">
        <f t="shared" ref="W104:W123" si="27">+U104</f>
        <v>597546449.78999996</v>
      </c>
      <c r="X104" s="18">
        <f t="shared" si="18"/>
        <v>3.827100810425602E-3</v>
      </c>
      <c r="Y104" s="18">
        <f t="shared" si="19"/>
        <v>3.827100810425602E-3</v>
      </c>
      <c r="Z104" s="18">
        <f t="shared" si="20"/>
        <v>0</v>
      </c>
      <c r="AA104" s="18">
        <f t="shared" si="21"/>
        <v>3.827100810425602E-3</v>
      </c>
    </row>
    <row r="105" spans="1:27" outlineLevel="2" x14ac:dyDescent="0.35">
      <c r="A105" s="14" t="s">
        <v>186</v>
      </c>
      <c r="B105" s="14" t="s">
        <v>29</v>
      </c>
      <c r="C105" s="14" t="s">
        <v>30</v>
      </c>
      <c r="D105" s="14" t="s">
        <v>47</v>
      </c>
      <c r="E105" s="14" t="s">
        <v>32</v>
      </c>
      <c r="F105" s="14" t="s">
        <v>33</v>
      </c>
      <c r="G105" s="14" t="s">
        <v>34</v>
      </c>
      <c r="H105" s="14" t="s">
        <v>35</v>
      </c>
      <c r="I105" s="14" t="s">
        <v>30</v>
      </c>
      <c r="J105" s="15" t="s">
        <v>48</v>
      </c>
      <c r="K105" s="16">
        <v>854581436</v>
      </c>
      <c r="L105" s="16">
        <v>875447799</v>
      </c>
      <c r="M105" s="16">
        <v>0</v>
      </c>
      <c r="N105" s="16">
        <f t="shared" si="26"/>
        <v>875447799</v>
      </c>
      <c r="O105" s="16">
        <v>0</v>
      </c>
      <c r="P105" s="16">
        <v>0</v>
      </c>
      <c r="Q105" s="16">
        <v>0</v>
      </c>
      <c r="R105" s="16">
        <v>2575958.31</v>
      </c>
      <c r="S105" s="16">
        <v>2575958.31</v>
      </c>
      <c r="T105" s="16">
        <v>872871840.69000006</v>
      </c>
      <c r="U105" s="16">
        <v>872871840.69000006</v>
      </c>
      <c r="V105" s="16">
        <v>0</v>
      </c>
      <c r="W105" s="17">
        <f t="shared" si="27"/>
        <v>872871840.69000006</v>
      </c>
      <c r="X105" s="18">
        <f t="shared" si="18"/>
        <v>2.9424464976009379E-3</v>
      </c>
      <c r="Y105" s="18">
        <f t="shared" si="19"/>
        <v>2.9424464976009379E-3</v>
      </c>
      <c r="Z105" s="18">
        <f t="shared" si="20"/>
        <v>0</v>
      </c>
      <c r="AA105" s="18">
        <f t="shared" si="21"/>
        <v>2.9424464976009379E-3</v>
      </c>
    </row>
    <row r="106" spans="1:27" outlineLevel="2" x14ac:dyDescent="0.35">
      <c r="A106" s="14" t="s">
        <v>279</v>
      </c>
      <c r="B106" s="14" t="s">
        <v>280</v>
      </c>
      <c r="C106" s="14" t="s">
        <v>30</v>
      </c>
      <c r="D106" s="14" t="s">
        <v>47</v>
      </c>
      <c r="E106" s="14" t="s">
        <v>32</v>
      </c>
      <c r="F106" s="14" t="s">
        <v>33</v>
      </c>
      <c r="G106" s="14" t="s">
        <v>34</v>
      </c>
      <c r="H106" s="14" t="s">
        <v>35</v>
      </c>
      <c r="I106" s="14" t="s">
        <v>30</v>
      </c>
      <c r="J106" s="20" t="s">
        <v>48</v>
      </c>
      <c r="K106" s="21">
        <v>25642993</v>
      </c>
      <c r="L106" s="21">
        <v>30523931</v>
      </c>
      <c r="M106" s="21">
        <v>0</v>
      </c>
      <c r="N106" s="16">
        <f t="shared" si="26"/>
        <v>30523931</v>
      </c>
      <c r="O106" s="21">
        <v>0</v>
      </c>
      <c r="P106" s="21">
        <v>0</v>
      </c>
      <c r="Q106" s="21">
        <v>0</v>
      </c>
      <c r="R106" s="21">
        <v>0</v>
      </c>
      <c r="S106" s="21">
        <v>0</v>
      </c>
      <c r="T106" s="21">
        <v>30523931</v>
      </c>
      <c r="U106" s="21">
        <v>30523931</v>
      </c>
      <c r="V106" s="21">
        <v>0</v>
      </c>
      <c r="W106" s="17">
        <f t="shared" si="27"/>
        <v>30523931</v>
      </c>
      <c r="X106" s="18">
        <f t="shared" si="18"/>
        <v>0</v>
      </c>
      <c r="Y106" s="18">
        <f t="shared" si="19"/>
        <v>0</v>
      </c>
      <c r="Z106" s="18">
        <f t="shared" si="20"/>
        <v>0</v>
      </c>
      <c r="AA106" s="18">
        <f t="shared" si="21"/>
        <v>0</v>
      </c>
    </row>
    <row r="107" spans="1:27" outlineLevel="2" x14ac:dyDescent="0.35">
      <c r="A107" s="14" t="s">
        <v>279</v>
      </c>
      <c r="B107" s="14" t="s">
        <v>281</v>
      </c>
      <c r="C107" s="14" t="s">
        <v>30</v>
      </c>
      <c r="D107" s="14" t="s">
        <v>47</v>
      </c>
      <c r="E107" s="14" t="s">
        <v>32</v>
      </c>
      <c r="F107" s="14" t="s">
        <v>33</v>
      </c>
      <c r="G107" s="14" t="s">
        <v>34</v>
      </c>
      <c r="H107" s="14" t="s">
        <v>35</v>
      </c>
      <c r="I107" s="14" t="s">
        <v>30</v>
      </c>
      <c r="J107" s="20" t="s">
        <v>48</v>
      </c>
      <c r="K107" s="21">
        <v>469433493</v>
      </c>
      <c r="L107" s="21">
        <v>469410590</v>
      </c>
      <c r="M107" s="21">
        <v>0</v>
      </c>
      <c r="N107" s="16">
        <f t="shared" si="26"/>
        <v>469410590</v>
      </c>
      <c r="O107" s="21">
        <v>0</v>
      </c>
      <c r="P107" s="21">
        <v>0</v>
      </c>
      <c r="Q107" s="21">
        <v>0</v>
      </c>
      <c r="R107" s="21">
        <v>2493422.23</v>
      </c>
      <c r="S107" s="21">
        <v>2493422.23</v>
      </c>
      <c r="T107" s="21">
        <v>466917167.76999998</v>
      </c>
      <c r="U107" s="21">
        <v>466917167.76999998</v>
      </c>
      <c r="V107" s="21">
        <v>0</v>
      </c>
      <c r="W107" s="17">
        <f t="shared" si="27"/>
        <v>466917167.76999998</v>
      </c>
      <c r="X107" s="18">
        <f t="shared" si="18"/>
        <v>5.3118150359581793E-3</v>
      </c>
      <c r="Y107" s="18">
        <f t="shared" si="19"/>
        <v>5.3118150359581793E-3</v>
      </c>
      <c r="Z107" s="18">
        <f t="shared" si="20"/>
        <v>0</v>
      </c>
      <c r="AA107" s="18">
        <f t="shared" si="21"/>
        <v>5.3118150359581793E-3</v>
      </c>
    </row>
    <row r="108" spans="1:27" outlineLevel="2" x14ac:dyDescent="0.35">
      <c r="A108" s="14" t="s">
        <v>279</v>
      </c>
      <c r="B108" s="14" t="s">
        <v>313</v>
      </c>
      <c r="C108" s="14" t="s">
        <v>30</v>
      </c>
      <c r="D108" s="14" t="s">
        <v>47</v>
      </c>
      <c r="E108" s="14" t="s">
        <v>32</v>
      </c>
      <c r="F108" s="14" t="s">
        <v>33</v>
      </c>
      <c r="G108" s="14" t="s">
        <v>34</v>
      </c>
      <c r="H108" s="14" t="s">
        <v>35</v>
      </c>
      <c r="I108" s="14" t="s">
        <v>30</v>
      </c>
      <c r="J108" s="20" t="s">
        <v>48</v>
      </c>
      <c r="K108" s="21">
        <v>91359700</v>
      </c>
      <c r="L108" s="21">
        <v>96104904</v>
      </c>
      <c r="M108" s="21">
        <v>0</v>
      </c>
      <c r="N108" s="16">
        <f t="shared" si="26"/>
        <v>96104904</v>
      </c>
      <c r="O108" s="21">
        <v>0</v>
      </c>
      <c r="P108" s="21">
        <v>0</v>
      </c>
      <c r="Q108" s="21">
        <v>0</v>
      </c>
      <c r="R108" s="21">
        <v>211460.15</v>
      </c>
      <c r="S108" s="21">
        <v>211460.15</v>
      </c>
      <c r="T108" s="21">
        <v>95893443.849999994</v>
      </c>
      <c r="U108" s="21">
        <v>95893443.849999994</v>
      </c>
      <c r="V108" s="21">
        <v>0</v>
      </c>
      <c r="W108" s="17">
        <f t="shared" si="27"/>
        <v>95893443.849999994</v>
      </c>
      <c r="X108" s="18">
        <f t="shared" si="18"/>
        <v>2.2003055119851115E-3</v>
      </c>
      <c r="Y108" s="18">
        <f t="shared" si="19"/>
        <v>2.2003055119851115E-3</v>
      </c>
      <c r="Z108" s="18">
        <f t="shared" si="20"/>
        <v>0</v>
      </c>
      <c r="AA108" s="18">
        <f t="shared" si="21"/>
        <v>2.2003055119851115E-3</v>
      </c>
    </row>
    <row r="109" spans="1:27" outlineLevel="2" x14ac:dyDescent="0.35">
      <c r="A109" s="14" t="s">
        <v>321</v>
      </c>
      <c r="B109" s="14" t="s">
        <v>29</v>
      </c>
      <c r="C109" s="14" t="s">
        <v>30</v>
      </c>
      <c r="D109" s="14" t="s">
        <v>47</v>
      </c>
      <c r="E109" s="14" t="s">
        <v>32</v>
      </c>
      <c r="F109" s="14" t="s">
        <v>33</v>
      </c>
      <c r="G109" s="14" t="s">
        <v>34</v>
      </c>
      <c r="H109" s="14" t="s">
        <v>35</v>
      </c>
      <c r="I109" s="14" t="s">
        <v>30</v>
      </c>
      <c r="J109" s="20" t="s">
        <v>48</v>
      </c>
      <c r="K109" s="21">
        <v>160961969</v>
      </c>
      <c r="L109" s="21">
        <v>153103393</v>
      </c>
      <c r="M109" s="21">
        <v>0</v>
      </c>
      <c r="N109" s="16">
        <f t="shared" si="26"/>
        <v>153103393</v>
      </c>
      <c r="O109" s="21">
        <v>0</v>
      </c>
      <c r="P109" s="21">
        <v>0</v>
      </c>
      <c r="Q109" s="21">
        <v>0</v>
      </c>
      <c r="R109" s="21">
        <v>490173.58</v>
      </c>
      <c r="S109" s="21">
        <v>490173.58</v>
      </c>
      <c r="T109" s="21">
        <v>152613219.41999999</v>
      </c>
      <c r="U109" s="21">
        <v>152613219.41999999</v>
      </c>
      <c r="V109" s="21">
        <v>0</v>
      </c>
      <c r="W109" s="17">
        <f t="shared" si="27"/>
        <v>152613219.41999999</v>
      </c>
      <c r="X109" s="18">
        <f t="shared" si="18"/>
        <v>3.2015853495813776E-3</v>
      </c>
      <c r="Y109" s="18">
        <f t="shared" si="19"/>
        <v>3.2015853495813776E-3</v>
      </c>
      <c r="Z109" s="18">
        <f t="shared" si="20"/>
        <v>0</v>
      </c>
      <c r="AA109" s="18">
        <f t="shared" si="21"/>
        <v>3.2015853495813776E-3</v>
      </c>
    </row>
    <row r="110" spans="1:27" outlineLevel="2" x14ac:dyDescent="0.35">
      <c r="A110" s="14" t="s">
        <v>327</v>
      </c>
      <c r="B110" s="14" t="s">
        <v>29</v>
      </c>
      <c r="C110" s="14" t="s">
        <v>30</v>
      </c>
      <c r="D110" s="14" t="s">
        <v>47</v>
      </c>
      <c r="E110" s="14" t="s">
        <v>32</v>
      </c>
      <c r="F110" s="14" t="s">
        <v>33</v>
      </c>
      <c r="G110" s="14" t="s">
        <v>34</v>
      </c>
      <c r="H110" s="14" t="s">
        <v>35</v>
      </c>
      <c r="I110" s="14" t="s">
        <v>30</v>
      </c>
      <c r="J110" s="20" t="s">
        <v>48</v>
      </c>
      <c r="K110" s="21">
        <v>456843410</v>
      </c>
      <c r="L110" s="21">
        <v>455517402</v>
      </c>
      <c r="M110" s="21">
        <v>0</v>
      </c>
      <c r="N110" s="16">
        <f t="shared" si="26"/>
        <v>455517402</v>
      </c>
      <c r="O110" s="21">
        <v>0</v>
      </c>
      <c r="P110" s="21">
        <v>0</v>
      </c>
      <c r="Q110" s="21">
        <v>0</v>
      </c>
      <c r="R110" s="21">
        <v>2847901.02</v>
      </c>
      <c r="S110" s="21">
        <v>2847901.02</v>
      </c>
      <c r="T110" s="21">
        <v>452669500.98000002</v>
      </c>
      <c r="U110" s="21">
        <v>452669500.98000002</v>
      </c>
      <c r="V110" s="21">
        <v>0</v>
      </c>
      <c r="W110" s="17">
        <f t="shared" si="27"/>
        <v>452669500.98000002</v>
      </c>
      <c r="X110" s="18">
        <f t="shared" si="18"/>
        <v>6.2520136607206941E-3</v>
      </c>
      <c r="Y110" s="18">
        <f t="shared" si="19"/>
        <v>6.2520136607206941E-3</v>
      </c>
      <c r="Z110" s="18">
        <f t="shared" si="20"/>
        <v>0</v>
      </c>
      <c r="AA110" s="18">
        <f t="shared" si="21"/>
        <v>6.2520136607206941E-3</v>
      </c>
    </row>
    <row r="111" spans="1:27" outlineLevel="2" x14ac:dyDescent="0.35">
      <c r="A111" s="14" t="s">
        <v>337</v>
      </c>
      <c r="B111" s="14" t="s">
        <v>29</v>
      </c>
      <c r="C111" s="14" t="s">
        <v>30</v>
      </c>
      <c r="D111" s="14" t="s">
        <v>47</v>
      </c>
      <c r="E111" s="14" t="s">
        <v>32</v>
      </c>
      <c r="F111" s="14" t="s">
        <v>33</v>
      </c>
      <c r="G111" s="14" t="s">
        <v>34</v>
      </c>
      <c r="H111" s="14" t="s">
        <v>35</v>
      </c>
      <c r="I111" s="14" t="s">
        <v>30</v>
      </c>
      <c r="J111" s="20" t="s">
        <v>48</v>
      </c>
      <c r="K111" s="21">
        <v>108190784</v>
      </c>
      <c r="L111" s="21">
        <v>108603616</v>
      </c>
      <c r="M111" s="21">
        <v>0</v>
      </c>
      <c r="N111" s="16">
        <f t="shared" si="26"/>
        <v>108603616</v>
      </c>
      <c r="O111" s="21">
        <v>0</v>
      </c>
      <c r="P111" s="21">
        <v>0</v>
      </c>
      <c r="Q111" s="21">
        <v>0</v>
      </c>
      <c r="R111" s="21">
        <v>426913.18</v>
      </c>
      <c r="S111" s="21">
        <v>426913.18</v>
      </c>
      <c r="T111" s="21">
        <v>108176702.81999999</v>
      </c>
      <c r="U111" s="21">
        <v>108176702.81999999</v>
      </c>
      <c r="V111" s="21">
        <v>0</v>
      </c>
      <c r="W111" s="17">
        <f t="shared" si="27"/>
        <v>108176702.81999999</v>
      </c>
      <c r="X111" s="18">
        <f t="shared" si="18"/>
        <v>3.9309297031141213E-3</v>
      </c>
      <c r="Y111" s="18">
        <f t="shared" si="19"/>
        <v>3.9309297031141213E-3</v>
      </c>
      <c r="Z111" s="18">
        <f t="shared" si="20"/>
        <v>0</v>
      </c>
      <c r="AA111" s="18">
        <f t="shared" si="21"/>
        <v>3.9309297031141213E-3</v>
      </c>
    </row>
    <row r="112" spans="1:27" outlineLevel="2" x14ac:dyDescent="0.35">
      <c r="A112" s="14" t="s">
        <v>339</v>
      </c>
      <c r="B112" s="14" t="s">
        <v>29</v>
      </c>
      <c r="C112" s="14" t="s">
        <v>30</v>
      </c>
      <c r="D112" s="14" t="s">
        <v>47</v>
      </c>
      <c r="E112" s="14" t="s">
        <v>32</v>
      </c>
      <c r="F112" s="14" t="s">
        <v>33</v>
      </c>
      <c r="G112" s="14" t="s">
        <v>34</v>
      </c>
      <c r="H112" s="14" t="s">
        <v>35</v>
      </c>
      <c r="I112" s="14" t="s">
        <v>30</v>
      </c>
      <c r="J112" s="20" t="s">
        <v>48</v>
      </c>
      <c r="K112" s="21">
        <v>2007166709</v>
      </c>
      <c r="L112" s="21">
        <v>2119652178</v>
      </c>
      <c r="M112" s="21">
        <v>0</v>
      </c>
      <c r="N112" s="16">
        <f t="shared" si="26"/>
        <v>2119652178</v>
      </c>
      <c r="O112" s="21">
        <v>0</v>
      </c>
      <c r="P112" s="21">
        <v>0</v>
      </c>
      <c r="Q112" s="21">
        <v>0</v>
      </c>
      <c r="R112" s="21">
        <v>21551323.120000001</v>
      </c>
      <c r="S112" s="21">
        <v>21551323.120000001</v>
      </c>
      <c r="T112" s="21">
        <v>2098100854.8800001</v>
      </c>
      <c r="U112" s="21">
        <v>2098100854.8800001</v>
      </c>
      <c r="V112" s="21">
        <v>0</v>
      </c>
      <c r="W112" s="17">
        <f t="shared" si="27"/>
        <v>2098100854.8800001</v>
      </c>
      <c r="X112" s="18">
        <f t="shared" si="18"/>
        <v>1.0167386585253235E-2</v>
      </c>
      <c r="Y112" s="18">
        <f t="shared" si="19"/>
        <v>1.0167386585253235E-2</v>
      </c>
      <c r="Z112" s="18">
        <f t="shared" si="20"/>
        <v>0</v>
      </c>
      <c r="AA112" s="18">
        <f t="shared" si="21"/>
        <v>1.0167386585253235E-2</v>
      </c>
    </row>
    <row r="113" spans="1:27" outlineLevel="2" x14ac:dyDescent="0.35">
      <c r="A113" s="14" t="s">
        <v>350</v>
      </c>
      <c r="B113" s="14" t="s">
        <v>29</v>
      </c>
      <c r="C113" s="14" t="s">
        <v>30</v>
      </c>
      <c r="D113" s="14" t="s">
        <v>47</v>
      </c>
      <c r="E113" s="14" t="s">
        <v>32</v>
      </c>
      <c r="F113" s="14" t="s">
        <v>33</v>
      </c>
      <c r="G113" s="14" t="s">
        <v>34</v>
      </c>
      <c r="H113" s="14" t="s">
        <v>351</v>
      </c>
      <c r="I113" s="14" t="s">
        <v>30</v>
      </c>
      <c r="J113" s="20" t="s">
        <v>48</v>
      </c>
      <c r="K113" s="21">
        <v>106120219</v>
      </c>
      <c r="L113" s="21">
        <v>89558561</v>
      </c>
      <c r="M113" s="21">
        <v>0</v>
      </c>
      <c r="N113" s="16">
        <f t="shared" si="26"/>
        <v>89558561</v>
      </c>
      <c r="O113" s="21">
        <v>0</v>
      </c>
      <c r="P113" s="21">
        <v>0</v>
      </c>
      <c r="Q113" s="21">
        <v>0</v>
      </c>
      <c r="R113" s="21">
        <v>117222.39</v>
      </c>
      <c r="S113" s="21">
        <v>117222.39</v>
      </c>
      <c r="T113" s="21">
        <v>89441338.609999999</v>
      </c>
      <c r="U113" s="21">
        <v>89441338.609999999</v>
      </c>
      <c r="V113" s="21">
        <v>0</v>
      </c>
      <c r="W113" s="17">
        <f t="shared" si="27"/>
        <v>89441338.609999999</v>
      </c>
      <c r="X113" s="18">
        <f t="shared" si="18"/>
        <v>1.3088909501348508E-3</v>
      </c>
      <c r="Y113" s="18">
        <f t="shared" si="19"/>
        <v>1.3088909501348508E-3</v>
      </c>
      <c r="Z113" s="18">
        <f t="shared" si="20"/>
        <v>0</v>
      </c>
      <c r="AA113" s="18">
        <f t="shared" si="21"/>
        <v>1.3088909501348508E-3</v>
      </c>
    </row>
    <row r="114" spans="1:27" outlineLevel="2" x14ac:dyDescent="0.35">
      <c r="A114" s="14" t="s">
        <v>379</v>
      </c>
      <c r="B114" s="14" t="s">
        <v>280</v>
      </c>
      <c r="C114" s="14" t="s">
        <v>30</v>
      </c>
      <c r="D114" s="14" t="s">
        <v>47</v>
      </c>
      <c r="E114" s="14" t="s">
        <v>32</v>
      </c>
      <c r="F114" s="14" t="s">
        <v>33</v>
      </c>
      <c r="G114" s="14" t="s">
        <v>34</v>
      </c>
      <c r="H114" s="14" t="s">
        <v>380</v>
      </c>
      <c r="I114" s="14" t="s">
        <v>30</v>
      </c>
      <c r="J114" s="20" t="s">
        <v>385</v>
      </c>
      <c r="K114" s="21">
        <v>0</v>
      </c>
      <c r="L114" s="21">
        <v>38054270409</v>
      </c>
      <c r="M114" s="21">
        <v>0</v>
      </c>
      <c r="N114" s="16">
        <f t="shared" si="26"/>
        <v>38054270409</v>
      </c>
      <c r="O114" s="21">
        <v>0</v>
      </c>
      <c r="P114" s="21">
        <v>0</v>
      </c>
      <c r="Q114" s="21">
        <v>0</v>
      </c>
      <c r="R114" s="21">
        <v>38054270409</v>
      </c>
      <c r="S114" s="21">
        <v>38054270409</v>
      </c>
      <c r="T114" s="21">
        <v>0</v>
      </c>
      <c r="U114" s="21">
        <v>0</v>
      </c>
      <c r="V114" s="21">
        <v>0</v>
      </c>
      <c r="W114" s="17">
        <f t="shared" si="27"/>
        <v>0</v>
      </c>
      <c r="X114" s="18">
        <f t="shared" si="18"/>
        <v>1</v>
      </c>
      <c r="Y114" s="18">
        <f t="shared" si="19"/>
        <v>1</v>
      </c>
      <c r="Z114" s="18">
        <f t="shared" si="20"/>
        <v>0</v>
      </c>
      <c r="AA114" s="18">
        <f t="shared" si="21"/>
        <v>1</v>
      </c>
    </row>
    <row r="115" spans="1:27" outlineLevel="2" x14ac:dyDescent="0.35">
      <c r="A115" s="14" t="s">
        <v>379</v>
      </c>
      <c r="B115" s="14" t="s">
        <v>280</v>
      </c>
      <c r="C115" s="14" t="s">
        <v>30</v>
      </c>
      <c r="D115" s="14" t="s">
        <v>47</v>
      </c>
      <c r="E115" s="14" t="s">
        <v>32</v>
      </c>
      <c r="F115" s="14" t="s">
        <v>104</v>
      </c>
      <c r="G115" s="14" t="s">
        <v>34</v>
      </c>
      <c r="H115" s="14" t="s">
        <v>380</v>
      </c>
      <c r="I115" s="14" t="s">
        <v>30</v>
      </c>
      <c r="J115" s="20" t="s">
        <v>48</v>
      </c>
      <c r="K115" s="21">
        <v>26694159835</v>
      </c>
      <c r="L115" s="21">
        <v>9910548563</v>
      </c>
      <c r="M115" s="21">
        <v>0</v>
      </c>
      <c r="N115" s="16">
        <f t="shared" si="26"/>
        <v>9910548563</v>
      </c>
      <c r="O115" s="21">
        <v>0</v>
      </c>
      <c r="P115" s="21">
        <v>0</v>
      </c>
      <c r="Q115" s="21">
        <v>0</v>
      </c>
      <c r="R115" s="21">
        <v>-37330748585.830002</v>
      </c>
      <c r="S115" s="21">
        <v>-37330748585.830002</v>
      </c>
      <c r="T115" s="21">
        <v>47241297148.830002</v>
      </c>
      <c r="U115" s="21">
        <v>47241297148.830002</v>
      </c>
      <c r="V115" s="21">
        <v>0</v>
      </c>
      <c r="W115" s="17">
        <f t="shared" si="27"/>
        <v>47241297148.830002</v>
      </c>
      <c r="X115" s="18">
        <f t="shared" si="18"/>
        <v>-3.766769149913705</v>
      </c>
      <c r="Y115" s="18">
        <f t="shared" si="19"/>
        <v>-3.766769149913705</v>
      </c>
      <c r="Z115" s="18">
        <f t="shared" si="20"/>
        <v>0</v>
      </c>
      <c r="AA115" s="18">
        <f t="shared" si="21"/>
        <v>-3.766769149913705</v>
      </c>
    </row>
    <row r="116" spans="1:27" outlineLevel="2" x14ac:dyDescent="0.35">
      <c r="A116" s="14" t="s">
        <v>379</v>
      </c>
      <c r="B116" s="14" t="s">
        <v>281</v>
      </c>
      <c r="C116" s="14" t="s">
        <v>30</v>
      </c>
      <c r="D116" s="14" t="s">
        <v>47</v>
      </c>
      <c r="E116" s="14" t="s">
        <v>32</v>
      </c>
      <c r="F116" s="14" t="s">
        <v>33</v>
      </c>
      <c r="G116" s="14" t="s">
        <v>34</v>
      </c>
      <c r="H116" s="14" t="s">
        <v>394</v>
      </c>
      <c r="I116" s="14" t="s">
        <v>30</v>
      </c>
      <c r="J116" s="20" t="s">
        <v>385</v>
      </c>
      <c r="K116" s="21">
        <v>0</v>
      </c>
      <c r="L116" s="21">
        <v>20709701345</v>
      </c>
      <c r="M116" s="21">
        <v>0</v>
      </c>
      <c r="N116" s="16">
        <f t="shared" si="26"/>
        <v>20709701345</v>
      </c>
      <c r="O116" s="21">
        <v>0</v>
      </c>
      <c r="P116" s="21">
        <v>0</v>
      </c>
      <c r="Q116" s="21">
        <v>0</v>
      </c>
      <c r="R116" s="21">
        <v>20709701345</v>
      </c>
      <c r="S116" s="21">
        <v>20709701345</v>
      </c>
      <c r="T116" s="21">
        <v>0</v>
      </c>
      <c r="U116" s="21">
        <v>0</v>
      </c>
      <c r="V116" s="21">
        <v>0</v>
      </c>
      <c r="W116" s="17">
        <f t="shared" si="27"/>
        <v>0</v>
      </c>
      <c r="X116" s="18">
        <f t="shared" si="18"/>
        <v>1</v>
      </c>
      <c r="Y116" s="18">
        <f t="shared" si="19"/>
        <v>1</v>
      </c>
      <c r="Z116" s="18">
        <f t="shared" si="20"/>
        <v>0</v>
      </c>
      <c r="AA116" s="18">
        <f t="shared" si="21"/>
        <v>1</v>
      </c>
    </row>
    <row r="117" spans="1:27" outlineLevel="2" x14ac:dyDescent="0.35">
      <c r="A117" s="14" t="s">
        <v>379</v>
      </c>
      <c r="B117" s="14" t="s">
        <v>281</v>
      </c>
      <c r="C117" s="14" t="s">
        <v>30</v>
      </c>
      <c r="D117" s="14" t="s">
        <v>47</v>
      </c>
      <c r="E117" s="14" t="s">
        <v>32</v>
      </c>
      <c r="F117" s="14" t="s">
        <v>104</v>
      </c>
      <c r="G117" s="14" t="s">
        <v>34</v>
      </c>
      <c r="H117" s="14" t="s">
        <v>394</v>
      </c>
      <c r="I117" s="14" t="s">
        <v>30</v>
      </c>
      <c r="J117" s="20" t="s">
        <v>48</v>
      </c>
      <c r="K117" s="21">
        <v>22332131440</v>
      </c>
      <c r="L117" s="21">
        <v>3056546174.9499998</v>
      </c>
      <c r="M117" s="21">
        <v>0</v>
      </c>
      <c r="N117" s="16">
        <f t="shared" si="26"/>
        <v>3056546174.9499998</v>
      </c>
      <c r="O117" s="21">
        <v>0</v>
      </c>
      <c r="P117" s="21">
        <v>0</v>
      </c>
      <c r="Q117" s="21">
        <v>0</v>
      </c>
      <c r="R117" s="21">
        <v>-20217457067.939999</v>
      </c>
      <c r="S117" s="21">
        <v>-20217457067.939999</v>
      </c>
      <c r="T117" s="21">
        <v>23274003242.889999</v>
      </c>
      <c r="U117" s="21">
        <v>23274003242.889999</v>
      </c>
      <c r="V117" s="21">
        <v>0</v>
      </c>
      <c r="W117" s="17">
        <f t="shared" si="27"/>
        <v>23274003242.889999</v>
      </c>
      <c r="X117" s="18">
        <f t="shared" si="18"/>
        <v>-6.614477881483575</v>
      </c>
      <c r="Y117" s="18">
        <f t="shared" si="19"/>
        <v>-6.614477881483575</v>
      </c>
      <c r="Z117" s="18">
        <f t="shared" si="20"/>
        <v>0</v>
      </c>
      <c r="AA117" s="18">
        <f t="shared" si="21"/>
        <v>-6.614477881483575</v>
      </c>
    </row>
    <row r="118" spans="1:27" outlineLevel="2" x14ac:dyDescent="0.35">
      <c r="A118" s="14" t="s">
        <v>379</v>
      </c>
      <c r="B118" s="14" t="s">
        <v>313</v>
      </c>
      <c r="C118" s="14" t="s">
        <v>30</v>
      </c>
      <c r="D118" s="14" t="s">
        <v>47</v>
      </c>
      <c r="E118" s="14" t="s">
        <v>32</v>
      </c>
      <c r="F118" s="14" t="s">
        <v>33</v>
      </c>
      <c r="G118" s="14" t="s">
        <v>34</v>
      </c>
      <c r="H118" s="14" t="s">
        <v>435</v>
      </c>
      <c r="I118" s="14" t="s">
        <v>30</v>
      </c>
      <c r="J118" s="20" t="s">
        <v>385</v>
      </c>
      <c r="K118" s="21">
        <v>0</v>
      </c>
      <c r="L118" s="21">
        <v>8555292882</v>
      </c>
      <c r="M118" s="21">
        <v>0</v>
      </c>
      <c r="N118" s="16">
        <f t="shared" si="26"/>
        <v>8555292882</v>
      </c>
      <c r="O118" s="21">
        <v>0</v>
      </c>
      <c r="P118" s="21">
        <v>0</v>
      </c>
      <c r="Q118" s="21">
        <v>0</v>
      </c>
      <c r="R118" s="21">
        <v>8555292882</v>
      </c>
      <c r="S118" s="21">
        <v>8555292882</v>
      </c>
      <c r="T118" s="21">
        <v>0</v>
      </c>
      <c r="U118" s="21">
        <v>0</v>
      </c>
      <c r="V118" s="21">
        <v>0</v>
      </c>
      <c r="W118" s="17">
        <f t="shared" si="27"/>
        <v>0</v>
      </c>
      <c r="X118" s="18">
        <f t="shared" si="18"/>
        <v>1</v>
      </c>
      <c r="Y118" s="18">
        <f t="shared" si="19"/>
        <v>1</v>
      </c>
      <c r="Z118" s="18">
        <f t="shared" si="20"/>
        <v>0</v>
      </c>
      <c r="AA118" s="18">
        <f t="shared" si="21"/>
        <v>1</v>
      </c>
    </row>
    <row r="119" spans="1:27" outlineLevel="2" x14ac:dyDescent="0.35">
      <c r="A119" s="14" t="s">
        <v>379</v>
      </c>
      <c r="B119" s="14" t="s">
        <v>313</v>
      </c>
      <c r="C119" s="14" t="s">
        <v>30</v>
      </c>
      <c r="D119" s="14" t="s">
        <v>47</v>
      </c>
      <c r="E119" s="14" t="s">
        <v>32</v>
      </c>
      <c r="F119" s="14" t="s">
        <v>104</v>
      </c>
      <c r="G119" s="14" t="s">
        <v>34</v>
      </c>
      <c r="H119" s="14" t="s">
        <v>435</v>
      </c>
      <c r="I119" s="14" t="s">
        <v>30</v>
      </c>
      <c r="J119" s="20" t="s">
        <v>48</v>
      </c>
      <c r="K119" s="21">
        <v>13578089946</v>
      </c>
      <c r="L119" s="21">
        <v>5987995301</v>
      </c>
      <c r="M119" s="21">
        <v>0</v>
      </c>
      <c r="N119" s="16">
        <f t="shared" si="26"/>
        <v>5987995301</v>
      </c>
      <c r="O119" s="21">
        <v>0</v>
      </c>
      <c r="P119" s="21">
        <v>0</v>
      </c>
      <c r="Q119" s="21">
        <v>0</v>
      </c>
      <c r="R119" s="21">
        <v>-8301723404.71</v>
      </c>
      <c r="S119" s="21">
        <v>-8301723404.71</v>
      </c>
      <c r="T119" s="21">
        <v>14289718705.709999</v>
      </c>
      <c r="U119" s="21">
        <v>14289718705.709999</v>
      </c>
      <c r="V119" s="21">
        <v>0</v>
      </c>
      <c r="W119" s="17">
        <f t="shared" si="27"/>
        <v>14289718705.709999</v>
      </c>
      <c r="X119" s="18">
        <f t="shared" si="18"/>
        <v>-1.3863944421138081</v>
      </c>
      <c r="Y119" s="18">
        <f t="shared" si="19"/>
        <v>-1.3863944421138081</v>
      </c>
      <c r="Z119" s="18">
        <f t="shared" si="20"/>
        <v>0</v>
      </c>
      <c r="AA119" s="18">
        <f t="shared" si="21"/>
        <v>-1.3863944421138081</v>
      </c>
    </row>
    <row r="120" spans="1:27" outlineLevel="2" x14ac:dyDescent="0.35">
      <c r="A120" s="14" t="s">
        <v>379</v>
      </c>
      <c r="B120" s="14" t="s">
        <v>454</v>
      </c>
      <c r="C120" s="14" t="s">
        <v>30</v>
      </c>
      <c r="D120" s="14" t="s">
        <v>47</v>
      </c>
      <c r="E120" s="14" t="s">
        <v>32</v>
      </c>
      <c r="F120" s="14" t="s">
        <v>33</v>
      </c>
      <c r="G120" s="14" t="s">
        <v>34</v>
      </c>
      <c r="H120" s="14" t="s">
        <v>455</v>
      </c>
      <c r="I120" s="14" t="s">
        <v>30</v>
      </c>
      <c r="J120" s="20" t="s">
        <v>385</v>
      </c>
      <c r="K120" s="21">
        <v>0</v>
      </c>
      <c r="L120" s="21">
        <v>6525584222</v>
      </c>
      <c r="M120" s="21">
        <v>0</v>
      </c>
      <c r="N120" s="16">
        <f t="shared" si="26"/>
        <v>6525584222</v>
      </c>
      <c r="O120" s="21">
        <v>0</v>
      </c>
      <c r="P120" s="21">
        <v>0</v>
      </c>
      <c r="Q120" s="21">
        <v>0</v>
      </c>
      <c r="R120" s="21">
        <v>6252584222</v>
      </c>
      <c r="S120" s="21">
        <v>6252584222</v>
      </c>
      <c r="T120" s="21">
        <v>273000000</v>
      </c>
      <c r="U120" s="21">
        <v>273000000</v>
      </c>
      <c r="V120" s="21">
        <v>0</v>
      </c>
      <c r="W120" s="17">
        <f t="shared" si="27"/>
        <v>273000000</v>
      </c>
      <c r="X120" s="18">
        <f t="shared" si="18"/>
        <v>0.95816466530619238</v>
      </c>
      <c r="Y120" s="18">
        <f t="shared" si="19"/>
        <v>0.95816466530619238</v>
      </c>
      <c r="Z120" s="18">
        <f t="shared" si="20"/>
        <v>0</v>
      </c>
      <c r="AA120" s="18">
        <f t="shared" si="21"/>
        <v>0.95816466530619238</v>
      </c>
    </row>
    <row r="121" spans="1:27" outlineLevel="2" x14ac:dyDescent="0.35">
      <c r="A121" s="14" t="s">
        <v>379</v>
      </c>
      <c r="B121" s="14" t="s">
        <v>454</v>
      </c>
      <c r="C121" s="14" t="s">
        <v>30</v>
      </c>
      <c r="D121" s="14" t="s">
        <v>47</v>
      </c>
      <c r="E121" s="14" t="s">
        <v>32</v>
      </c>
      <c r="F121" s="14" t="s">
        <v>104</v>
      </c>
      <c r="G121" s="14" t="s">
        <v>34</v>
      </c>
      <c r="H121" s="14" t="s">
        <v>455</v>
      </c>
      <c r="I121" s="14" t="s">
        <v>30</v>
      </c>
      <c r="J121" s="20" t="s">
        <v>48</v>
      </c>
      <c r="K121" s="21">
        <v>9710819839</v>
      </c>
      <c r="L121" s="21">
        <v>4229993467.0999999</v>
      </c>
      <c r="M121" s="21">
        <v>0</v>
      </c>
      <c r="N121" s="16">
        <f t="shared" si="26"/>
        <v>4229993467.0999999</v>
      </c>
      <c r="O121" s="21">
        <v>0</v>
      </c>
      <c r="P121" s="21">
        <v>0</v>
      </c>
      <c r="Q121" s="21">
        <v>0</v>
      </c>
      <c r="R121" s="21">
        <v>-6012509219.6899996</v>
      </c>
      <c r="S121" s="21">
        <v>-6012509219.6899996</v>
      </c>
      <c r="T121" s="21">
        <v>10242502686.790001</v>
      </c>
      <c r="U121" s="21">
        <v>10242502686.790001</v>
      </c>
      <c r="V121" s="21">
        <v>0</v>
      </c>
      <c r="W121" s="17">
        <f t="shared" si="27"/>
        <v>10242502686.790001</v>
      </c>
      <c r="X121" s="18">
        <f t="shared" si="18"/>
        <v>-1.4213991738885727</v>
      </c>
      <c r="Y121" s="18">
        <f t="shared" si="19"/>
        <v>-1.4213991738885727</v>
      </c>
      <c r="Z121" s="18">
        <f t="shared" si="20"/>
        <v>0</v>
      </c>
      <c r="AA121" s="18">
        <f t="shared" si="21"/>
        <v>-1.4213991738885727</v>
      </c>
    </row>
    <row r="122" spans="1:27" outlineLevel="2" x14ac:dyDescent="0.35">
      <c r="A122" s="14" t="s">
        <v>379</v>
      </c>
      <c r="B122" s="14" t="s">
        <v>467</v>
      </c>
      <c r="C122" s="14" t="s">
        <v>30</v>
      </c>
      <c r="D122" s="14" t="s">
        <v>47</v>
      </c>
      <c r="E122" s="14" t="s">
        <v>32</v>
      </c>
      <c r="F122" s="14" t="s">
        <v>33</v>
      </c>
      <c r="G122" s="14" t="s">
        <v>34</v>
      </c>
      <c r="H122" s="14" t="s">
        <v>455</v>
      </c>
      <c r="I122" s="14" t="s">
        <v>30</v>
      </c>
      <c r="J122" s="20" t="s">
        <v>385</v>
      </c>
      <c r="K122" s="21">
        <v>0</v>
      </c>
      <c r="L122" s="21">
        <v>5000000</v>
      </c>
      <c r="M122" s="21">
        <v>0</v>
      </c>
      <c r="N122" s="16">
        <f t="shared" si="26"/>
        <v>5000000</v>
      </c>
      <c r="O122" s="21">
        <v>0</v>
      </c>
      <c r="P122" s="21">
        <v>0</v>
      </c>
      <c r="Q122" s="21">
        <v>0</v>
      </c>
      <c r="R122" s="21">
        <v>5000000</v>
      </c>
      <c r="S122" s="21">
        <v>5000000</v>
      </c>
      <c r="T122" s="21">
        <v>0</v>
      </c>
      <c r="U122" s="21">
        <v>0</v>
      </c>
      <c r="V122" s="21">
        <v>0</v>
      </c>
      <c r="W122" s="17">
        <f t="shared" si="27"/>
        <v>0</v>
      </c>
      <c r="X122" s="18">
        <f t="shared" si="18"/>
        <v>1</v>
      </c>
      <c r="Y122" s="18">
        <f t="shared" si="19"/>
        <v>1</v>
      </c>
      <c r="Z122" s="18">
        <f t="shared" si="20"/>
        <v>0</v>
      </c>
      <c r="AA122" s="18">
        <f t="shared" si="21"/>
        <v>1</v>
      </c>
    </row>
    <row r="123" spans="1:27" outlineLevel="2" x14ac:dyDescent="0.35">
      <c r="A123" s="14" t="s">
        <v>379</v>
      </c>
      <c r="B123" s="14" t="s">
        <v>467</v>
      </c>
      <c r="C123" s="14" t="s">
        <v>30</v>
      </c>
      <c r="D123" s="14" t="s">
        <v>47</v>
      </c>
      <c r="E123" s="14" t="s">
        <v>32</v>
      </c>
      <c r="F123" s="14" t="s">
        <v>104</v>
      </c>
      <c r="G123" s="14" t="s">
        <v>34</v>
      </c>
      <c r="H123" s="14" t="s">
        <v>455</v>
      </c>
      <c r="I123" s="14" t="s">
        <v>30</v>
      </c>
      <c r="J123" s="20" t="s">
        <v>48</v>
      </c>
      <c r="K123" s="21">
        <v>6164407048</v>
      </c>
      <c r="L123" s="21">
        <v>6542908641.9499998</v>
      </c>
      <c r="M123" s="21">
        <v>0</v>
      </c>
      <c r="N123" s="16">
        <f t="shared" si="26"/>
        <v>6542908641.9499998</v>
      </c>
      <c r="O123" s="21">
        <v>0</v>
      </c>
      <c r="P123" s="21">
        <v>0</v>
      </c>
      <c r="Q123" s="21">
        <v>0</v>
      </c>
      <c r="R123" s="21">
        <v>125580390.31</v>
      </c>
      <c r="S123" s="21">
        <v>125580390.31</v>
      </c>
      <c r="T123" s="21">
        <v>6417328251.6400003</v>
      </c>
      <c r="U123" s="21">
        <v>6417328251.6400003</v>
      </c>
      <c r="V123" s="21">
        <v>0</v>
      </c>
      <c r="W123" s="17">
        <f t="shared" si="27"/>
        <v>6417328251.6400003</v>
      </c>
      <c r="X123" s="18">
        <f t="shared" si="18"/>
        <v>1.9193358364327239E-2</v>
      </c>
      <c r="Y123" s="18">
        <f t="shared" si="19"/>
        <v>1.9193358364327239E-2</v>
      </c>
      <c r="Z123" s="18">
        <f t="shared" si="20"/>
        <v>0</v>
      </c>
      <c r="AA123" s="18">
        <f t="shared" si="21"/>
        <v>1.9193358364327239E-2</v>
      </c>
    </row>
    <row r="124" spans="1:27" outlineLevel="1" x14ac:dyDescent="0.35">
      <c r="A124" s="44"/>
      <c r="B124" s="44"/>
      <c r="C124" s="44"/>
      <c r="D124" s="50" t="s">
        <v>505</v>
      </c>
      <c r="E124" s="44"/>
      <c r="F124" s="44"/>
      <c r="G124" s="44"/>
      <c r="H124" s="44"/>
      <c r="I124" s="44"/>
      <c r="J124" s="45"/>
      <c r="K124" s="46">
        <f t="shared" ref="K124:W124" si="28">SUBTOTAL(9,K104:K123)</f>
        <v>83362348422</v>
      </c>
      <c r="L124" s="46">
        <f t="shared" si="28"/>
        <v>108575605486</v>
      </c>
      <c r="M124" s="46">
        <f t="shared" si="28"/>
        <v>0</v>
      </c>
      <c r="N124" s="47">
        <f t="shared" si="28"/>
        <v>108575605486</v>
      </c>
      <c r="O124" s="46">
        <f t="shared" si="28"/>
        <v>0</v>
      </c>
      <c r="P124" s="46">
        <f t="shared" si="28"/>
        <v>0</v>
      </c>
      <c r="Q124" s="46">
        <f t="shared" si="28"/>
        <v>0</v>
      </c>
      <c r="R124" s="46">
        <f t="shared" si="28"/>
        <v>1873001000.3300023</v>
      </c>
      <c r="S124" s="46">
        <f t="shared" si="28"/>
        <v>1873001000.3300023</v>
      </c>
      <c r="T124" s="46">
        <f t="shared" si="28"/>
        <v>106702604485.67</v>
      </c>
      <c r="U124" s="46">
        <f t="shared" si="28"/>
        <v>106702604485.67</v>
      </c>
      <c r="V124" s="46">
        <f t="shared" si="28"/>
        <v>0</v>
      </c>
      <c r="W124" s="48">
        <f t="shared" si="28"/>
        <v>106702604485.67</v>
      </c>
      <c r="X124" s="49">
        <f t="shared" si="18"/>
        <v>1.7250661342814354E-2</v>
      </c>
      <c r="Y124" s="49">
        <f t="shared" si="19"/>
        <v>1.7250661342814354E-2</v>
      </c>
      <c r="Z124" s="49">
        <f t="shared" si="20"/>
        <v>0</v>
      </c>
      <c r="AA124" s="49">
        <f t="shared" si="21"/>
        <v>1.7250661342814354E-2</v>
      </c>
    </row>
    <row r="125" spans="1:27" outlineLevel="2" x14ac:dyDescent="0.35">
      <c r="A125" s="14" t="s">
        <v>28</v>
      </c>
      <c r="B125" s="14" t="s">
        <v>29</v>
      </c>
      <c r="C125" s="14" t="s">
        <v>30</v>
      </c>
      <c r="D125" s="14" t="s">
        <v>49</v>
      </c>
      <c r="E125" s="14" t="s">
        <v>32</v>
      </c>
      <c r="F125" s="14" t="s">
        <v>33</v>
      </c>
      <c r="G125" s="14" t="s">
        <v>34</v>
      </c>
      <c r="H125" s="14" t="s">
        <v>35</v>
      </c>
      <c r="I125" s="14" t="s">
        <v>30</v>
      </c>
      <c r="J125" s="15" t="s">
        <v>50</v>
      </c>
      <c r="K125" s="16">
        <v>533916462</v>
      </c>
      <c r="L125" s="16">
        <v>524167125</v>
      </c>
      <c r="M125" s="16">
        <v>0</v>
      </c>
      <c r="N125" s="16">
        <f t="shared" ref="N125:N144" si="29">+L125</f>
        <v>524167125</v>
      </c>
      <c r="O125" s="16">
        <v>0</v>
      </c>
      <c r="P125" s="16">
        <v>197562.71</v>
      </c>
      <c r="Q125" s="16">
        <v>0</v>
      </c>
      <c r="R125" s="16">
        <v>520767110.93000001</v>
      </c>
      <c r="S125" s="16">
        <v>520767110.93000001</v>
      </c>
      <c r="T125" s="16">
        <v>3202451.36</v>
      </c>
      <c r="U125" s="16">
        <v>3202451.36</v>
      </c>
      <c r="V125" s="16">
        <v>0</v>
      </c>
      <c r="W125" s="17">
        <f t="shared" ref="W125:W144" si="30">+U125</f>
        <v>3202451.36</v>
      </c>
      <c r="X125" s="18">
        <f t="shared" si="18"/>
        <v>0.99351349234273323</v>
      </c>
      <c r="Y125" s="18">
        <f t="shared" si="19"/>
        <v>0.99351349234273323</v>
      </c>
      <c r="Z125" s="18">
        <f t="shared" si="20"/>
        <v>3.7690786120934234E-4</v>
      </c>
      <c r="AA125" s="18">
        <f t="shared" si="21"/>
        <v>0.99389040020394259</v>
      </c>
    </row>
    <row r="126" spans="1:27" outlineLevel="2" x14ac:dyDescent="0.35">
      <c r="A126" s="14" t="s">
        <v>186</v>
      </c>
      <c r="B126" s="14" t="s">
        <v>29</v>
      </c>
      <c r="C126" s="14" t="s">
        <v>30</v>
      </c>
      <c r="D126" s="14" t="s">
        <v>49</v>
      </c>
      <c r="E126" s="14" t="s">
        <v>32</v>
      </c>
      <c r="F126" s="14" t="s">
        <v>33</v>
      </c>
      <c r="G126" s="14" t="s">
        <v>34</v>
      </c>
      <c r="H126" s="14" t="s">
        <v>35</v>
      </c>
      <c r="I126" s="14" t="s">
        <v>30</v>
      </c>
      <c r="J126" s="15" t="s">
        <v>50</v>
      </c>
      <c r="K126" s="16">
        <v>756934763</v>
      </c>
      <c r="L126" s="16">
        <v>758013579</v>
      </c>
      <c r="M126" s="16">
        <v>0</v>
      </c>
      <c r="N126" s="16">
        <f t="shared" si="29"/>
        <v>758013579</v>
      </c>
      <c r="O126" s="16">
        <v>0</v>
      </c>
      <c r="P126" s="16">
        <v>100477.9</v>
      </c>
      <c r="Q126" s="16">
        <v>0</v>
      </c>
      <c r="R126" s="16">
        <v>754532850.41999996</v>
      </c>
      <c r="S126" s="16">
        <v>754532850.41999996</v>
      </c>
      <c r="T126" s="16">
        <v>3380250.68</v>
      </c>
      <c r="U126" s="16">
        <v>3380250.68</v>
      </c>
      <c r="V126" s="16">
        <v>0</v>
      </c>
      <c r="W126" s="17">
        <f t="shared" si="30"/>
        <v>3380250.68</v>
      </c>
      <c r="X126" s="18">
        <f t="shared" si="18"/>
        <v>0.9954080920494961</v>
      </c>
      <c r="Y126" s="18">
        <f t="shared" si="19"/>
        <v>0.9954080920494961</v>
      </c>
      <c r="Z126" s="18">
        <f t="shared" si="20"/>
        <v>1.3255422169686486E-4</v>
      </c>
      <c r="AA126" s="18">
        <f t="shared" si="21"/>
        <v>0.99554064627119299</v>
      </c>
    </row>
    <row r="127" spans="1:27" outlineLevel="2" x14ac:dyDescent="0.35">
      <c r="A127" s="14" t="s">
        <v>279</v>
      </c>
      <c r="B127" s="14" t="s">
        <v>280</v>
      </c>
      <c r="C127" s="14" t="s">
        <v>30</v>
      </c>
      <c r="D127" s="14" t="s">
        <v>49</v>
      </c>
      <c r="E127" s="14" t="s">
        <v>32</v>
      </c>
      <c r="F127" s="14" t="s">
        <v>33</v>
      </c>
      <c r="G127" s="14" t="s">
        <v>34</v>
      </c>
      <c r="H127" s="14" t="s">
        <v>35</v>
      </c>
      <c r="I127" s="14" t="s">
        <v>30</v>
      </c>
      <c r="J127" s="20" t="s">
        <v>50</v>
      </c>
      <c r="K127" s="21">
        <v>23038178</v>
      </c>
      <c r="L127" s="21">
        <v>25182842</v>
      </c>
      <c r="M127" s="21">
        <v>0</v>
      </c>
      <c r="N127" s="16">
        <f t="shared" si="29"/>
        <v>25182842</v>
      </c>
      <c r="O127" s="21">
        <v>0</v>
      </c>
      <c r="P127" s="21">
        <v>0</v>
      </c>
      <c r="Q127" s="21">
        <v>0</v>
      </c>
      <c r="R127" s="21">
        <v>23996223.050000001</v>
      </c>
      <c r="S127" s="21">
        <v>23996223.050000001</v>
      </c>
      <c r="T127" s="21">
        <v>1186618.95</v>
      </c>
      <c r="U127" s="21">
        <v>1186618.95</v>
      </c>
      <c r="V127" s="21">
        <v>0</v>
      </c>
      <c r="W127" s="17">
        <f t="shared" si="30"/>
        <v>1186618.95</v>
      </c>
      <c r="X127" s="18">
        <f t="shared" si="18"/>
        <v>0.95287986359919186</v>
      </c>
      <c r="Y127" s="18">
        <f t="shared" si="19"/>
        <v>0.95287986359919186</v>
      </c>
      <c r="Z127" s="18">
        <f t="shared" si="20"/>
        <v>0</v>
      </c>
      <c r="AA127" s="18">
        <f t="shared" si="21"/>
        <v>0.95287986359919186</v>
      </c>
    </row>
    <row r="128" spans="1:27" outlineLevel="2" x14ac:dyDescent="0.35">
      <c r="A128" s="14" t="s">
        <v>279</v>
      </c>
      <c r="B128" s="14" t="s">
        <v>281</v>
      </c>
      <c r="C128" s="14" t="s">
        <v>30</v>
      </c>
      <c r="D128" s="14" t="s">
        <v>49</v>
      </c>
      <c r="E128" s="14" t="s">
        <v>32</v>
      </c>
      <c r="F128" s="14" t="s">
        <v>33</v>
      </c>
      <c r="G128" s="14" t="s">
        <v>34</v>
      </c>
      <c r="H128" s="14" t="s">
        <v>35</v>
      </c>
      <c r="I128" s="14" t="s">
        <v>30</v>
      </c>
      <c r="J128" s="20" t="s">
        <v>50</v>
      </c>
      <c r="K128" s="21">
        <v>417943754</v>
      </c>
      <c r="L128" s="21">
        <v>418917790</v>
      </c>
      <c r="M128" s="21">
        <v>0</v>
      </c>
      <c r="N128" s="16">
        <f t="shared" si="29"/>
        <v>418917790</v>
      </c>
      <c r="O128" s="21">
        <v>0</v>
      </c>
      <c r="P128" s="21">
        <v>0</v>
      </c>
      <c r="Q128" s="21">
        <v>0</v>
      </c>
      <c r="R128" s="21">
        <v>417153085.97000003</v>
      </c>
      <c r="S128" s="21">
        <v>417153085.97000003</v>
      </c>
      <c r="T128" s="21">
        <v>1764704.03</v>
      </c>
      <c r="U128" s="21">
        <v>1764704.03</v>
      </c>
      <c r="V128" s="21">
        <v>0</v>
      </c>
      <c r="W128" s="17">
        <f t="shared" si="30"/>
        <v>1764704.03</v>
      </c>
      <c r="X128" s="18">
        <f t="shared" si="18"/>
        <v>0.99578746935049001</v>
      </c>
      <c r="Y128" s="18">
        <f t="shared" si="19"/>
        <v>0.99578746935049001</v>
      </c>
      <c r="Z128" s="18">
        <f t="shared" si="20"/>
        <v>0</v>
      </c>
      <c r="AA128" s="18">
        <f t="shared" si="21"/>
        <v>0.99578746935049001</v>
      </c>
    </row>
    <row r="129" spans="1:27" outlineLevel="2" x14ac:dyDescent="0.35">
      <c r="A129" s="14" t="s">
        <v>279</v>
      </c>
      <c r="B129" s="14" t="s">
        <v>313</v>
      </c>
      <c r="C129" s="14" t="s">
        <v>30</v>
      </c>
      <c r="D129" s="14" t="s">
        <v>49</v>
      </c>
      <c r="E129" s="14" t="s">
        <v>32</v>
      </c>
      <c r="F129" s="14" t="s">
        <v>33</v>
      </c>
      <c r="G129" s="14" t="s">
        <v>34</v>
      </c>
      <c r="H129" s="14" t="s">
        <v>35</v>
      </c>
      <c r="I129" s="14" t="s">
        <v>30</v>
      </c>
      <c r="J129" s="20" t="s">
        <v>50</v>
      </c>
      <c r="K129" s="21">
        <v>81193750</v>
      </c>
      <c r="L129" s="21">
        <v>81193750</v>
      </c>
      <c r="M129" s="21">
        <v>0</v>
      </c>
      <c r="N129" s="16">
        <f t="shared" si="29"/>
        <v>81193750</v>
      </c>
      <c r="O129" s="21">
        <v>0</v>
      </c>
      <c r="P129" s="21">
        <v>0</v>
      </c>
      <c r="Q129" s="21">
        <v>0</v>
      </c>
      <c r="R129" s="21">
        <v>80179701.260000005</v>
      </c>
      <c r="S129" s="21">
        <v>80179701.260000005</v>
      </c>
      <c r="T129" s="21">
        <v>1014048.74</v>
      </c>
      <c r="U129" s="21">
        <v>1014048.74</v>
      </c>
      <c r="V129" s="21">
        <v>0</v>
      </c>
      <c r="W129" s="17">
        <f t="shared" si="30"/>
        <v>1014048.74</v>
      </c>
      <c r="X129" s="18">
        <f t="shared" si="18"/>
        <v>0.98751075372180752</v>
      </c>
      <c r="Y129" s="18">
        <f t="shared" si="19"/>
        <v>0.98751075372180752</v>
      </c>
      <c r="Z129" s="18">
        <f t="shared" si="20"/>
        <v>0</v>
      </c>
      <c r="AA129" s="18">
        <f t="shared" si="21"/>
        <v>0.98751075372180752</v>
      </c>
    </row>
    <row r="130" spans="1:27" outlineLevel="2" x14ac:dyDescent="0.35">
      <c r="A130" s="14" t="s">
        <v>321</v>
      </c>
      <c r="B130" s="14" t="s">
        <v>29</v>
      </c>
      <c r="C130" s="14" t="s">
        <v>30</v>
      </c>
      <c r="D130" s="14" t="s">
        <v>49</v>
      </c>
      <c r="E130" s="14" t="s">
        <v>32</v>
      </c>
      <c r="F130" s="14" t="s">
        <v>33</v>
      </c>
      <c r="G130" s="14" t="s">
        <v>34</v>
      </c>
      <c r="H130" s="14" t="s">
        <v>35</v>
      </c>
      <c r="I130" s="14" t="s">
        <v>30</v>
      </c>
      <c r="J130" s="20" t="s">
        <v>50</v>
      </c>
      <c r="K130" s="21">
        <v>128804082</v>
      </c>
      <c r="L130" s="21">
        <v>113210330</v>
      </c>
      <c r="M130" s="21">
        <v>0</v>
      </c>
      <c r="N130" s="16">
        <f t="shared" si="29"/>
        <v>113210330</v>
      </c>
      <c r="O130" s="21">
        <v>0</v>
      </c>
      <c r="P130" s="21">
        <v>0</v>
      </c>
      <c r="Q130" s="21">
        <v>0</v>
      </c>
      <c r="R130" s="21">
        <v>109365586.23</v>
      </c>
      <c r="S130" s="21">
        <v>109365586.23</v>
      </c>
      <c r="T130" s="21">
        <v>3844743.77</v>
      </c>
      <c r="U130" s="21">
        <v>3844743.77</v>
      </c>
      <c r="V130" s="21">
        <v>0</v>
      </c>
      <c r="W130" s="17">
        <f t="shared" si="30"/>
        <v>3844743.77</v>
      </c>
      <c r="X130" s="18">
        <f t="shared" si="18"/>
        <v>0.96603893151799847</v>
      </c>
      <c r="Y130" s="18">
        <f t="shared" si="19"/>
        <v>0.96603893151799847</v>
      </c>
      <c r="Z130" s="18">
        <f t="shared" si="20"/>
        <v>0</v>
      </c>
      <c r="AA130" s="18">
        <f t="shared" si="21"/>
        <v>0.96603893151799847</v>
      </c>
    </row>
    <row r="131" spans="1:27" outlineLevel="2" x14ac:dyDescent="0.35">
      <c r="A131" s="14" t="s">
        <v>327</v>
      </c>
      <c r="B131" s="14" t="s">
        <v>29</v>
      </c>
      <c r="C131" s="14" t="s">
        <v>30</v>
      </c>
      <c r="D131" s="14" t="s">
        <v>49</v>
      </c>
      <c r="E131" s="14" t="s">
        <v>32</v>
      </c>
      <c r="F131" s="14" t="s">
        <v>33</v>
      </c>
      <c r="G131" s="14" t="s">
        <v>34</v>
      </c>
      <c r="H131" s="14" t="s">
        <v>35</v>
      </c>
      <c r="I131" s="14" t="s">
        <v>30</v>
      </c>
      <c r="J131" s="20" t="s">
        <v>50</v>
      </c>
      <c r="K131" s="21">
        <v>410728831</v>
      </c>
      <c r="L131" s="21">
        <v>390908169</v>
      </c>
      <c r="M131" s="21">
        <v>0</v>
      </c>
      <c r="N131" s="16">
        <f t="shared" si="29"/>
        <v>390908169</v>
      </c>
      <c r="O131" s="21">
        <v>0</v>
      </c>
      <c r="P131" s="21">
        <v>266843.43</v>
      </c>
      <c r="Q131" s="21">
        <v>0</v>
      </c>
      <c r="R131" s="21">
        <v>383354701.16000003</v>
      </c>
      <c r="S131" s="21">
        <v>383354701.16000003</v>
      </c>
      <c r="T131" s="21">
        <v>7286624.4100000001</v>
      </c>
      <c r="U131" s="21">
        <v>7286624.4100000001</v>
      </c>
      <c r="V131" s="21">
        <v>0</v>
      </c>
      <c r="W131" s="17">
        <f t="shared" si="30"/>
        <v>7286624.4100000001</v>
      </c>
      <c r="X131" s="18">
        <f t="shared" si="18"/>
        <v>0.98067712972250531</v>
      </c>
      <c r="Y131" s="18">
        <f t="shared" si="19"/>
        <v>0.98067712972250531</v>
      </c>
      <c r="Z131" s="18">
        <f t="shared" si="20"/>
        <v>6.8262433778916497E-4</v>
      </c>
      <c r="AA131" s="18">
        <f t="shared" si="21"/>
        <v>0.98135975406029452</v>
      </c>
    </row>
    <row r="132" spans="1:27" outlineLevel="2" x14ac:dyDescent="0.35">
      <c r="A132" s="14" t="s">
        <v>337</v>
      </c>
      <c r="B132" s="14" t="s">
        <v>29</v>
      </c>
      <c r="C132" s="14" t="s">
        <v>30</v>
      </c>
      <c r="D132" s="14" t="s">
        <v>49</v>
      </c>
      <c r="E132" s="14" t="s">
        <v>32</v>
      </c>
      <c r="F132" s="14" t="s">
        <v>33</v>
      </c>
      <c r="G132" s="14" t="s">
        <v>34</v>
      </c>
      <c r="H132" s="14" t="s">
        <v>35</v>
      </c>
      <c r="I132" s="14" t="s">
        <v>30</v>
      </c>
      <c r="J132" s="20" t="s">
        <v>50</v>
      </c>
      <c r="K132" s="21">
        <v>96986131</v>
      </c>
      <c r="L132" s="21">
        <v>92786131</v>
      </c>
      <c r="M132" s="21">
        <v>0</v>
      </c>
      <c r="N132" s="16">
        <f t="shared" si="29"/>
        <v>92786131</v>
      </c>
      <c r="O132" s="21">
        <v>0</v>
      </c>
      <c r="P132" s="21">
        <v>0</v>
      </c>
      <c r="Q132" s="21">
        <v>0</v>
      </c>
      <c r="R132" s="21">
        <v>91794346.209999993</v>
      </c>
      <c r="S132" s="21">
        <v>91794346.209999993</v>
      </c>
      <c r="T132" s="21">
        <v>991784.79</v>
      </c>
      <c r="U132" s="21">
        <v>991784.79</v>
      </c>
      <c r="V132" s="21">
        <v>0</v>
      </c>
      <c r="W132" s="17">
        <f t="shared" si="30"/>
        <v>991784.79</v>
      </c>
      <c r="X132" s="18">
        <f t="shared" si="18"/>
        <v>0.98931106643513345</v>
      </c>
      <c r="Y132" s="18">
        <f t="shared" si="19"/>
        <v>0.98931106643513345</v>
      </c>
      <c r="Z132" s="18">
        <f t="shared" si="20"/>
        <v>0</v>
      </c>
      <c r="AA132" s="18">
        <f t="shared" si="21"/>
        <v>0.98931106643513345</v>
      </c>
    </row>
    <row r="133" spans="1:27" outlineLevel="2" x14ac:dyDescent="0.35">
      <c r="A133" s="14" t="s">
        <v>339</v>
      </c>
      <c r="B133" s="14" t="s">
        <v>29</v>
      </c>
      <c r="C133" s="14" t="s">
        <v>30</v>
      </c>
      <c r="D133" s="14" t="s">
        <v>49</v>
      </c>
      <c r="E133" s="14" t="s">
        <v>32</v>
      </c>
      <c r="F133" s="14" t="s">
        <v>33</v>
      </c>
      <c r="G133" s="14" t="s">
        <v>34</v>
      </c>
      <c r="H133" s="14" t="s">
        <v>35</v>
      </c>
      <c r="I133" s="14" t="s">
        <v>30</v>
      </c>
      <c r="J133" s="20" t="s">
        <v>50</v>
      </c>
      <c r="K133" s="21">
        <v>1786193799</v>
      </c>
      <c r="L133" s="21">
        <v>1788354033</v>
      </c>
      <c r="M133" s="21">
        <v>0</v>
      </c>
      <c r="N133" s="16">
        <f t="shared" si="29"/>
        <v>1788354033</v>
      </c>
      <c r="O133" s="21">
        <v>0</v>
      </c>
      <c r="P133" s="21">
        <v>530104</v>
      </c>
      <c r="Q133" s="21">
        <v>0</v>
      </c>
      <c r="R133" s="21">
        <v>1782786966.3</v>
      </c>
      <c r="S133" s="21">
        <v>1782786966.3</v>
      </c>
      <c r="T133" s="21">
        <v>5036962.7</v>
      </c>
      <c r="U133" s="21">
        <v>5036962.7</v>
      </c>
      <c r="V133" s="21">
        <v>0</v>
      </c>
      <c r="W133" s="17">
        <f t="shared" si="30"/>
        <v>5036962.7</v>
      </c>
      <c r="X133" s="18">
        <f t="shared" si="18"/>
        <v>0.99688704440101206</v>
      </c>
      <c r="Y133" s="18">
        <f t="shared" si="19"/>
        <v>0.99688704440101206</v>
      </c>
      <c r="Z133" s="18">
        <f t="shared" si="20"/>
        <v>2.9642005454073308E-4</v>
      </c>
      <c r="AA133" s="18">
        <f t="shared" si="21"/>
        <v>0.99718346445555284</v>
      </c>
    </row>
    <row r="134" spans="1:27" outlineLevel="2" x14ac:dyDescent="0.35">
      <c r="A134" s="14" t="s">
        <v>350</v>
      </c>
      <c r="B134" s="14" t="s">
        <v>29</v>
      </c>
      <c r="C134" s="14" t="s">
        <v>30</v>
      </c>
      <c r="D134" s="14" t="s">
        <v>49</v>
      </c>
      <c r="E134" s="14" t="s">
        <v>32</v>
      </c>
      <c r="F134" s="14" t="s">
        <v>33</v>
      </c>
      <c r="G134" s="14" t="s">
        <v>34</v>
      </c>
      <c r="H134" s="14" t="s">
        <v>351</v>
      </c>
      <c r="I134" s="14" t="s">
        <v>30</v>
      </c>
      <c r="J134" s="20" t="s">
        <v>50</v>
      </c>
      <c r="K134" s="21">
        <v>94363976</v>
      </c>
      <c r="L134" s="21">
        <v>73616517</v>
      </c>
      <c r="M134" s="21">
        <v>0</v>
      </c>
      <c r="N134" s="16">
        <f t="shared" si="29"/>
        <v>73616517</v>
      </c>
      <c r="O134" s="21">
        <v>0</v>
      </c>
      <c r="P134" s="21">
        <v>0</v>
      </c>
      <c r="Q134" s="21">
        <v>0</v>
      </c>
      <c r="R134" s="21">
        <v>71474175.099999994</v>
      </c>
      <c r="S134" s="21">
        <v>71474175.099999994</v>
      </c>
      <c r="T134" s="21">
        <v>2142341.9</v>
      </c>
      <c r="U134" s="21">
        <v>2142341.9</v>
      </c>
      <c r="V134" s="21">
        <v>0</v>
      </c>
      <c r="W134" s="17">
        <f t="shared" si="30"/>
        <v>2142341.9</v>
      </c>
      <c r="X134" s="18">
        <f t="shared" si="18"/>
        <v>0.97089862455731224</v>
      </c>
      <c r="Y134" s="18">
        <f t="shared" si="19"/>
        <v>0.97089862455731224</v>
      </c>
      <c r="Z134" s="18">
        <f t="shared" si="20"/>
        <v>0</v>
      </c>
      <c r="AA134" s="18">
        <f t="shared" si="21"/>
        <v>0.97089862455731224</v>
      </c>
    </row>
    <row r="135" spans="1:27" outlineLevel="2" x14ac:dyDescent="0.35">
      <c r="A135" s="14" t="s">
        <v>379</v>
      </c>
      <c r="B135" s="14" t="s">
        <v>280</v>
      </c>
      <c r="C135" s="14" t="s">
        <v>30</v>
      </c>
      <c r="D135" s="14" t="s">
        <v>49</v>
      </c>
      <c r="E135" s="14" t="s">
        <v>32</v>
      </c>
      <c r="F135" s="14" t="s">
        <v>33</v>
      </c>
      <c r="G135" s="14" t="s">
        <v>34</v>
      </c>
      <c r="H135" s="14" t="s">
        <v>380</v>
      </c>
      <c r="I135" s="14" t="s">
        <v>30</v>
      </c>
      <c r="J135" s="20" t="s">
        <v>386</v>
      </c>
      <c r="K135" s="21">
        <v>0</v>
      </c>
      <c r="L135" s="21">
        <v>150000000</v>
      </c>
      <c r="M135" s="21">
        <v>0</v>
      </c>
      <c r="N135" s="16">
        <f t="shared" si="29"/>
        <v>150000000</v>
      </c>
      <c r="O135" s="21">
        <v>0</v>
      </c>
      <c r="P135" s="21">
        <v>0</v>
      </c>
      <c r="Q135" s="21">
        <v>0</v>
      </c>
      <c r="R135" s="21">
        <v>150000000</v>
      </c>
      <c r="S135" s="21">
        <v>150000000</v>
      </c>
      <c r="T135" s="21">
        <v>0</v>
      </c>
      <c r="U135" s="21">
        <v>0</v>
      </c>
      <c r="V135" s="21">
        <v>0</v>
      </c>
      <c r="W135" s="17">
        <f t="shared" si="30"/>
        <v>0</v>
      </c>
      <c r="X135" s="18">
        <f t="shared" si="18"/>
        <v>1</v>
      </c>
      <c r="Y135" s="18">
        <f t="shared" si="19"/>
        <v>1</v>
      </c>
      <c r="Z135" s="18">
        <f t="shared" si="20"/>
        <v>0</v>
      </c>
      <c r="AA135" s="18">
        <f t="shared" si="21"/>
        <v>1</v>
      </c>
    </row>
    <row r="136" spans="1:27" outlineLevel="2" x14ac:dyDescent="0.35">
      <c r="A136" s="14" t="s">
        <v>379</v>
      </c>
      <c r="B136" s="14" t="s">
        <v>280</v>
      </c>
      <c r="C136" s="14" t="s">
        <v>30</v>
      </c>
      <c r="D136" s="14" t="s">
        <v>49</v>
      </c>
      <c r="E136" s="14" t="s">
        <v>32</v>
      </c>
      <c r="F136" s="14" t="s">
        <v>104</v>
      </c>
      <c r="G136" s="14" t="s">
        <v>34</v>
      </c>
      <c r="H136" s="14" t="s">
        <v>380</v>
      </c>
      <c r="I136" s="14" t="s">
        <v>30</v>
      </c>
      <c r="J136" s="20" t="s">
        <v>50</v>
      </c>
      <c r="K136" s="21">
        <v>41474878144</v>
      </c>
      <c r="L136" s="21">
        <v>42514485334</v>
      </c>
      <c r="M136" s="21">
        <v>0</v>
      </c>
      <c r="N136" s="16">
        <f t="shared" si="29"/>
        <v>42514485334</v>
      </c>
      <c r="O136" s="21">
        <v>0</v>
      </c>
      <c r="P136" s="21">
        <v>8835570.5700000003</v>
      </c>
      <c r="Q136" s="21">
        <v>0</v>
      </c>
      <c r="R136" s="21">
        <v>42208312800.769997</v>
      </c>
      <c r="S136" s="21">
        <v>42208312800.769997</v>
      </c>
      <c r="T136" s="21">
        <v>297336962.66000003</v>
      </c>
      <c r="U136" s="21">
        <v>297336962.66000003</v>
      </c>
      <c r="V136" s="21">
        <v>0</v>
      </c>
      <c r="W136" s="17">
        <f t="shared" si="30"/>
        <v>297336962.66000003</v>
      </c>
      <c r="X136" s="18">
        <f t="shared" si="18"/>
        <v>0.99279839492764244</v>
      </c>
      <c r="Y136" s="18">
        <f t="shared" si="19"/>
        <v>0.99279839492764244</v>
      </c>
      <c r="Z136" s="18">
        <f t="shared" si="20"/>
        <v>2.0782494485318284E-4</v>
      </c>
      <c r="AA136" s="18">
        <f t="shared" si="21"/>
        <v>0.9930062198724956</v>
      </c>
    </row>
    <row r="137" spans="1:27" outlineLevel="2" x14ac:dyDescent="0.35">
      <c r="A137" s="14" t="s">
        <v>379</v>
      </c>
      <c r="B137" s="14" t="s">
        <v>281</v>
      </c>
      <c r="C137" s="14" t="s">
        <v>30</v>
      </c>
      <c r="D137" s="14" t="s">
        <v>49</v>
      </c>
      <c r="E137" s="14" t="s">
        <v>32</v>
      </c>
      <c r="F137" s="14" t="s">
        <v>33</v>
      </c>
      <c r="G137" s="14" t="s">
        <v>34</v>
      </c>
      <c r="H137" s="14" t="s">
        <v>394</v>
      </c>
      <c r="I137" s="14" t="s">
        <v>30</v>
      </c>
      <c r="J137" s="20" t="s">
        <v>386</v>
      </c>
      <c r="K137" s="21">
        <v>0</v>
      </c>
      <c r="L137" s="21">
        <v>20000000</v>
      </c>
      <c r="M137" s="21">
        <v>0</v>
      </c>
      <c r="N137" s="16">
        <f t="shared" si="29"/>
        <v>20000000</v>
      </c>
      <c r="O137" s="21">
        <v>0</v>
      </c>
      <c r="P137" s="21">
        <v>0</v>
      </c>
      <c r="Q137" s="21">
        <v>0</v>
      </c>
      <c r="R137" s="21">
        <v>20000000</v>
      </c>
      <c r="S137" s="21">
        <v>20000000</v>
      </c>
      <c r="T137" s="21">
        <v>0</v>
      </c>
      <c r="U137" s="21">
        <v>0</v>
      </c>
      <c r="V137" s="21">
        <v>0</v>
      </c>
      <c r="W137" s="17">
        <f t="shared" si="30"/>
        <v>0</v>
      </c>
      <c r="X137" s="18">
        <f t="shared" si="18"/>
        <v>1</v>
      </c>
      <c r="Y137" s="18">
        <f t="shared" si="19"/>
        <v>1</v>
      </c>
      <c r="Z137" s="18">
        <f t="shared" si="20"/>
        <v>0</v>
      </c>
      <c r="AA137" s="18">
        <f t="shared" si="21"/>
        <v>1</v>
      </c>
    </row>
    <row r="138" spans="1:27" outlineLevel="2" x14ac:dyDescent="0.35">
      <c r="A138" s="14" t="s">
        <v>379</v>
      </c>
      <c r="B138" s="14" t="s">
        <v>281</v>
      </c>
      <c r="C138" s="14" t="s">
        <v>30</v>
      </c>
      <c r="D138" s="14" t="s">
        <v>49</v>
      </c>
      <c r="E138" s="14" t="s">
        <v>32</v>
      </c>
      <c r="F138" s="14" t="s">
        <v>104</v>
      </c>
      <c r="G138" s="14" t="s">
        <v>34</v>
      </c>
      <c r="H138" s="14" t="s">
        <v>394</v>
      </c>
      <c r="I138" s="14" t="s">
        <v>30</v>
      </c>
      <c r="J138" s="20" t="s">
        <v>50</v>
      </c>
      <c r="K138" s="21">
        <v>19863067069</v>
      </c>
      <c r="L138" s="21">
        <v>20935228143</v>
      </c>
      <c r="M138" s="21">
        <v>0</v>
      </c>
      <c r="N138" s="16">
        <f t="shared" si="29"/>
        <v>20935228143</v>
      </c>
      <c r="O138" s="21">
        <v>0</v>
      </c>
      <c r="P138" s="21">
        <v>3663083.14</v>
      </c>
      <c r="Q138" s="21">
        <v>0</v>
      </c>
      <c r="R138" s="21">
        <v>20853187877.900002</v>
      </c>
      <c r="S138" s="21">
        <v>20853187877.900002</v>
      </c>
      <c r="T138" s="21">
        <v>78377181.959999993</v>
      </c>
      <c r="U138" s="21">
        <v>78377181.959999993</v>
      </c>
      <c r="V138" s="21">
        <v>0</v>
      </c>
      <c r="W138" s="17">
        <f t="shared" si="30"/>
        <v>78377181.959999993</v>
      </c>
      <c r="X138" s="18">
        <f t="shared" si="18"/>
        <v>0.99608123376828683</v>
      </c>
      <c r="Y138" s="18">
        <f t="shared" si="19"/>
        <v>0.99608123376828683</v>
      </c>
      <c r="Z138" s="18">
        <f t="shared" si="20"/>
        <v>1.7497221023716456E-4</v>
      </c>
      <c r="AA138" s="18">
        <f t="shared" si="21"/>
        <v>0.99625620597852405</v>
      </c>
    </row>
    <row r="139" spans="1:27" outlineLevel="2" x14ac:dyDescent="0.35">
      <c r="A139" s="14" t="s">
        <v>379</v>
      </c>
      <c r="B139" s="14" t="s">
        <v>313</v>
      </c>
      <c r="C139" s="14" t="s">
        <v>30</v>
      </c>
      <c r="D139" s="14" t="s">
        <v>49</v>
      </c>
      <c r="E139" s="14" t="s">
        <v>32</v>
      </c>
      <c r="F139" s="14" t="s">
        <v>33</v>
      </c>
      <c r="G139" s="14" t="s">
        <v>34</v>
      </c>
      <c r="H139" s="14" t="s">
        <v>435</v>
      </c>
      <c r="I139" s="14" t="s">
        <v>30</v>
      </c>
      <c r="J139" s="20" t="s">
        <v>386</v>
      </c>
      <c r="K139" s="21">
        <v>0</v>
      </c>
      <c r="L139" s="21">
        <v>20000000</v>
      </c>
      <c r="M139" s="21">
        <v>0</v>
      </c>
      <c r="N139" s="16">
        <f t="shared" si="29"/>
        <v>20000000</v>
      </c>
      <c r="O139" s="21">
        <v>0</v>
      </c>
      <c r="P139" s="21">
        <v>0</v>
      </c>
      <c r="Q139" s="21">
        <v>0</v>
      </c>
      <c r="R139" s="21">
        <v>20000000</v>
      </c>
      <c r="S139" s="21">
        <v>20000000</v>
      </c>
      <c r="T139" s="21">
        <v>0</v>
      </c>
      <c r="U139" s="21">
        <v>0</v>
      </c>
      <c r="V139" s="21">
        <v>0</v>
      </c>
      <c r="W139" s="17">
        <f t="shared" si="30"/>
        <v>0</v>
      </c>
      <c r="X139" s="18">
        <f t="shared" ref="X139:X202" si="31">+IF(L139=0,0,R139/L139)</f>
        <v>1</v>
      </c>
      <c r="Y139" s="18">
        <f t="shared" ref="Y139:Y202" si="32">+IF(N139=0,0,R139/N139)</f>
        <v>1</v>
      </c>
      <c r="Z139" s="18">
        <f t="shared" ref="Z139:Z202" si="33">+IF(N139=0,0,(O139+P139+Q139)/N139)</f>
        <v>0</v>
      </c>
      <c r="AA139" s="18">
        <f t="shared" ref="AA139:AA202" si="34">+Y139+Z139</f>
        <v>1</v>
      </c>
    </row>
    <row r="140" spans="1:27" outlineLevel="2" x14ac:dyDescent="0.35">
      <c r="A140" s="14" t="s">
        <v>379</v>
      </c>
      <c r="B140" s="14" t="s">
        <v>313</v>
      </c>
      <c r="C140" s="14" t="s">
        <v>30</v>
      </c>
      <c r="D140" s="14" t="s">
        <v>49</v>
      </c>
      <c r="E140" s="14" t="s">
        <v>32</v>
      </c>
      <c r="F140" s="14" t="s">
        <v>104</v>
      </c>
      <c r="G140" s="14" t="s">
        <v>34</v>
      </c>
      <c r="H140" s="14" t="s">
        <v>435</v>
      </c>
      <c r="I140" s="14" t="s">
        <v>30</v>
      </c>
      <c r="J140" s="20" t="s">
        <v>50</v>
      </c>
      <c r="K140" s="21">
        <v>12073990465</v>
      </c>
      <c r="L140" s="21">
        <v>12715592042</v>
      </c>
      <c r="M140" s="21">
        <v>0</v>
      </c>
      <c r="N140" s="16">
        <f t="shared" si="29"/>
        <v>12715592042</v>
      </c>
      <c r="O140" s="21">
        <v>0</v>
      </c>
      <c r="P140" s="21">
        <v>1345443.66</v>
      </c>
      <c r="Q140" s="21">
        <v>0</v>
      </c>
      <c r="R140" s="21">
        <v>12669832577.610001</v>
      </c>
      <c r="S140" s="21">
        <v>12669832577.610001</v>
      </c>
      <c r="T140" s="21">
        <v>44414020.729999997</v>
      </c>
      <c r="U140" s="21">
        <v>44414020.729999997</v>
      </c>
      <c r="V140" s="21">
        <v>0</v>
      </c>
      <c r="W140" s="17">
        <f t="shared" si="30"/>
        <v>44414020.729999997</v>
      </c>
      <c r="X140" s="18">
        <f t="shared" si="31"/>
        <v>0.996401310749916</v>
      </c>
      <c r="Y140" s="18">
        <f t="shared" si="32"/>
        <v>0.996401310749916</v>
      </c>
      <c r="Z140" s="18">
        <f t="shared" si="33"/>
        <v>1.0581053996982266E-4</v>
      </c>
      <c r="AA140" s="18">
        <f t="shared" si="34"/>
        <v>0.99650712128988583</v>
      </c>
    </row>
    <row r="141" spans="1:27" outlineLevel="2" x14ac:dyDescent="0.35">
      <c r="A141" s="14" t="s">
        <v>379</v>
      </c>
      <c r="B141" s="14" t="s">
        <v>454</v>
      </c>
      <c r="C141" s="14" t="s">
        <v>30</v>
      </c>
      <c r="D141" s="14" t="s">
        <v>49</v>
      </c>
      <c r="E141" s="14" t="s">
        <v>32</v>
      </c>
      <c r="F141" s="14" t="s">
        <v>33</v>
      </c>
      <c r="G141" s="14" t="s">
        <v>34</v>
      </c>
      <c r="H141" s="14" t="s">
        <v>455</v>
      </c>
      <c r="I141" s="14" t="s">
        <v>30</v>
      </c>
      <c r="J141" s="20" t="s">
        <v>386</v>
      </c>
      <c r="K141" s="21">
        <v>0</v>
      </c>
      <c r="L141" s="21">
        <v>15000000</v>
      </c>
      <c r="M141" s="21">
        <v>0</v>
      </c>
      <c r="N141" s="16">
        <f t="shared" si="29"/>
        <v>15000000</v>
      </c>
      <c r="O141" s="21">
        <v>0</v>
      </c>
      <c r="P141" s="21">
        <v>0</v>
      </c>
      <c r="Q141" s="21">
        <v>0</v>
      </c>
      <c r="R141" s="21">
        <v>15000000</v>
      </c>
      <c r="S141" s="21">
        <v>15000000</v>
      </c>
      <c r="T141" s="21">
        <v>0</v>
      </c>
      <c r="U141" s="21">
        <v>0</v>
      </c>
      <c r="V141" s="21">
        <v>0</v>
      </c>
      <c r="W141" s="17">
        <f t="shared" si="30"/>
        <v>0</v>
      </c>
      <c r="X141" s="18">
        <f t="shared" si="31"/>
        <v>1</v>
      </c>
      <c r="Y141" s="18">
        <f t="shared" si="32"/>
        <v>1</v>
      </c>
      <c r="Z141" s="18">
        <f t="shared" si="33"/>
        <v>0</v>
      </c>
      <c r="AA141" s="18">
        <f t="shared" si="34"/>
        <v>1</v>
      </c>
    </row>
    <row r="142" spans="1:27" outlineLevel="2" x14ac:dyDescent="0.35">
      <c r="A142" s="14" t="s">
        <v>379</v>
      </c>
      <c r="B142" s="14" t="s">
        <v>454</v>
      </c>
      <c r="C142" s="14" t="s">
        <v>30</v>
      </c>
      <c r="D142" s="14" t="s">
        <v>49</v>
      </c>
      <c r="E142" s="14" t="s">
        <v>32</v>
      </c>
      <c r="F142" s="14" t="s">
        <v>104</v>
      </c>
      <c r="G142" s="14" t="s">
        <v>34</v>
      </c>
      <c r="H142" s="14" t="s">
        <v>455</v>
      </c>
      <c r="I142" s="14" t="s">
        <v>30</v>
      </c>
      <c r="J142" s="20" t="s">
        <v>50</v>
      </c>
      <c r="K142" s="21">
        <v>8627459091</v>
      </c>
      <c r="L142" s="21">
        <v>9253228271</v>
      </c>
      <c r="M142" s="21">
        <v>0</v>
      </c>
      <c r="N142" s="16">
        <f t="shared" si="29"/>
        <v>9253228271</v>
      </c>
      <c r="O142" s="21">
        <v>0</v>
      </c>
      <c r="P142" s="21">
        <v>225000.01</v>
      </c>
      <c r="Q142" s="21">
        <v>0</v>
      </c>
      <c r="R142" s="21">
        <v>9225126882.7900009</v>
      </c>
      <c r="S142" s="21">
        <v>9225126882.7900009</v>
      </c>
      <c r="T142" s="21">
        <v>27876388.199999999</v>
      </c>
      <c r="U142" s="21">
        <v>27876388.199999999</v>
      </c>
      <c r="V142" s="21">
        <v>0</v>
      </c>
      <c r="W142" s="17">
        <f t="shared" si="30"/>
        <v>27876388.199999999</v>
      </c>
      <c r="X142" s="18">
        <f t="shared" si="31"/>
        <v>0.99696307198017908</v>
      </c>
      <c r="Y142" s="18">
        <f t="shared" si="32"/>
        <v>0.99696307198017908</v>
      </c>
      <c r="Z142" s="18">
        <f t="shared" si="33"/>
        <v>2.4315839122348182E-5</v>
      </c>
      <c r="AA142" s="18">
        <f t="shared" si="34"/>
        <v>0.99698738781930141</v>
      </c>
    </row>
    <row r="143" spans="1:27" outlineLevel="2" x14ac:dyDescent="0.35">
      <c r="A143" s="14" t="s">
        <v>379</v>
      </c>
      <c r="B143" s="14" t="s">
        <v>467</v>
      </c>
      <c r="C143" s="14" t="s">
        <v>30</v>
      </c>
      <c r="D143" s="14" t="s">
        <v>49</v>
      </c>
      <c r="E143" s="14" t="s">
        <v>32</v>
      </c>
      <c r="F143" s="14" t="s">
        <v>33</v>
      </c>
      <c r="G143" s="14" t="s">
        <v>34</v>
      </c>
      <c r="H143" s="14" t="s">
        <v>455</v>
      </c>
      <c r="I143" s="14" t="s">
        <v>30</v>
      </c>
      <c r="J143" s="20" t="s">
        <v>386</v>
      </c>
      <c r="K143" s="21">
        <v>0</v>
      </c>
      <c r="L143" s="21">
        <v>5890448</v>
      </c>
      <c r="M143" s="21">
        <v>0</v>
      </c>
      <c r="N143" s="16">
        <f t="shared" si="29"/>
        <v>5890448</v>
      </c>
      <c r="O143" s="21">
        <v>0</v>
      </c>
      <c r="P143" s="21">
        <v>0</v>
      </c>
      <c r="Q143" s="21">
        <v>0</v>
      </c>
      <c r="R143" s="21">
        <v>5890448</v>
      </c>
      <c r="S143" s="21">
        <v>5890448</v>
      </c>
      <c r="T143" s="21">
        <v>0</v>
      </c>
      <c r="U143" s="21">
        <v>0</v>
      </c>
      <c r="V143" s="21">
        <v>0</v>
      </c>
      <c r="W143" s="17">
        <f t="shared" si="30"/>
        <v>0</v>
      </c>
      <c r="X143" s="18">
        <f t="shared" si="31"/>
        <v>1</v>
      </c>
      <c r="Y143" s="18">
        <f t="shared" si="32"/>
        <v>1</v>
      </c>
      <c r="Z143" s="18">
        <f t="shared" si="33"/>
        <v>0</v>
      </c>
      <c r="AA143" s="18">
        <f t="shared" si="34"/>
        <v>1</v>
      </c>
    </row>
    <row r="144" spans="1:27" outlineLevel="2" x14ac:dyDescent="0.35">
      <c r="A144" s="14" t="s">
        <v>379</v>
      </c>
      <c r="B144" s="14" t="s">
        <v>467</v>
      </c>
      <c r="C144" s="14" t="s">
        <v>30</v>
      </c>
      <c r="D144" s="14" t="s">
        <v>49</v>
      </c>
      <c r="E144" s="14" t="s">
        <v>32</v>
      </c>
      <c r="F144" s="14" t="s">
        <v>104</v>
      </c>
      <c r="G144" s="14" t="s">
        <v>34</v>
      </c>
      <c r="H144" s="14" t="s">
        <v>455</v>
      </c>
      <c r="I144" s="14" t="s">
        <v>30</v>
      </c>
      <c r="J144" s="20" t="s">
        <v>50</v>
      </c>
      <c r="K144" s="21">
        <v>5479362261</v>
      </c>
      <c r="L144" s="21">
        <v>5660071613</v>
      </c>
      <c r="M144" s="21">
        <v>0</v>
      </c>
      <c r="N144" s="16">
        <f t="shared" si="29"/>
        <v>5660071613</v>
      </c>
      <c r="O144" s="21">
        <v>0</v>
      </c>
      <c r="P144" s="21">
        <v>1935420.3</v>
      </c>
      <c r="Q144" s="21">
        <v>0</v>
      </c>
      <c r="R144" s="21">
        <v>5643551435.8599997</v>
      </c>
      <c r="S144" s="21">
        <v>5643551435.8599997</v>
      </c>
      <c r="T144" s="21">
        <v>14584756.84</v>
      </c>
      <c r="U144" s="21">
        <v>14584756.84</v>
      </c>
      <c r="V144" s="21">
        <v>0</v>
      </c>
      <c r="W144" s="17">
        <f t="shared" si="30"/>
        <v>14584756.84</v>
      </c>
      <c r="X144" s="18">
        <f t="shared" si="31"/>
        <v>0.99708127771704214</v>
      </c>
      <c r="Y144" s="18">
        <f t="shared" si="32"/>
        <v>0.99708127771704214</v>
      </c>
      <c r="Z144" s="18">
        <f t="shared" si="33"/>
        <v>3.4194272304872341E-4</v>
      </c>
      <c r="AA144" s="18">
        <f t="shared" si="34"/>
        <v>0.99742322044009091</v>
      </c>
    </row>
    <row r="145" spans="1:27" outlineLevel="1" x14ac:dyDescent="0.35">
      <c r="A145" s="44"/>
      <c r="B145" s="44"/>
      <c r="C145" s="44"/>
      <c r="D145" s="50" t="s">
        <v>506</v>
      </c>
      <c r="E145" s="44"/>
      <c r="F145" s="44"/>
      <c r="G145" s="44"/>
      <c r="H145" s="44"/>
      <c r="I145" s="44"/>
      <c r="J145" s="45"/>
      <c r="K145" s="46">
        <f t="shared" ref="K145:W145" si="35">SUBTOTAL(9,K125:K144)</f>
        <v>91848860756</v>
      </c>
      <c r="L145" s="46">
        <f t="shared" si="35"/>
        <v>95555846117</v>
      </c>
      <c r="M145" s="46">
        <f t="shared" si="35"/>
        <v>0</v>
      </c>
      <c r="N145" s="47">
        <f t="shared" si="35"/>
        <v>95555846117</v>
      </c>
      <c r="O145" s="46">
        <f t="shared" si="35"/>
        <v>0</v>
      </c>
      <c r="P145" s="46">
        <f t="shared" si="35"/>
        <v>17099505.719999999</v>
      </c>
      <c r="Q145" s="46">
        <f t="shared" si="35"/>
        <v>0</v>
      </c>
      <c r="R145" s="46">
        <f t="shared" si="35"/>
        <v>95046306769.560013</v>
      </c>
      <c r="S145" s="46">
        <f t="shared" si="35"/>
        <v>95046306769.560013</v>
      </c>
      <c r="T145" s="46">
        <f t="shared" si="35"/>
        <v>492439841.71999997</v>
      </c>
      <c r="U145" s="46">
        <f t="shared" si="35"/>
        <v>492439841.71999997</v>
      </c>
      <c r="V145" s="46">
        <f t="shared" si="35"/>
        <v>0</v>
      </c>
      <c r="W145" s="48">
        <f t="shared" si="35"/>
        <v>492439841.71999997</v>
      </c>
      <c r="X145" s="49">
        <f t="shared" si="31"/>
        <v>0.99466762769473993</v>
      </c>
      <c r="Y145" s="49">
        <f t="shared" si="32"/>
        <v>0.99466762769473993</v>
      </c>
      <c r="Z145" s="49">
        <f t="shared" si="33"/>
        <v>1.7894777153731767E-4</v>
      </c>
      <c r="AA145" s="49">
        <f t="shared" si="34"/>
        <v>0.99484657546627719</v>
      </c>
    </row>
    <row r="146" spans="1:27" outlineLevel="2" x14ac:dyDescent="0.35">
      <c r="A146" s="14" t="s">
        <v>28</v>
      </c>
      <c r="B146" s="14" t="s">
        <v>29</v>
      </c>
      <c r="C146" s="14" t="s">
        <v>30</v>
      </c>
      <c r="D146" s="14" t="s">
        <v>51</v>
      </c>
      <c r="E146" s="14" t="s">
        <v>32</v>
      </c>
      <c r="F146" s="14" t="s">
        <v>33</v>
      </c>
      <c r="G146" s="14" t="s">
        <v>34</v>
      </c>
      <c r="H146" s="14" t="s">
        <v>35</v>
      </c>
      <c r="I146" s="14" t="s">
        <v>30</v>
      </c>
      <c r="J146" s="15" t="s">
        <v>52</v>
      </c>
      <c r="K146" s="16">
        <v>348146250</v>
      </c>
      <c r="L146" s="16">
        <v>318701994</v>
      </c>
      <c r="M146" s="16">
        <v>0</v>
      </c>
      <c r="N146" s="16">
        <f t="shared" ref="N146:N165" si="36">+L146</f>
        <v>318701994</v>
      </c>
      <c r="O146" s="16">
        <v>0</v>
      </c>
      <c r="P146" s="16">
        <v>0</v>
      </c>
      <c r="Q146" s="16">
        <v>0</v>
      </c>
      <c r="R146" s="16">
        <v>285554952.43000001</v>
      </c>
      <c r="S146" s="16">
        <v>285554952.43000001</v>
      </c>
      <c r="T146" s="16">
        <v>33147041.57</v>
      </c>
      <c r="U146" s="16">
        <v>33147041.57</v>
      </c>
      <c r="V146" s="16">
        <v>0</v>
      </c>
      <c r="W146" s="17">
        <f t="shared" ref="W146:W165" si="37">+U146</f>
        <v>33147041.57</v>
      </c>
      <c r="X146" s="18">
        <f t="shared" si="31"/>
        <v>0.89599361725361537</v>
      </c>
      <c r="Y146" s="18">
        <f t="shared" si="32"/>
        <v>0.89599361725361537</v>
      </c>
      <c r="Z146" s="18">
        <f t="shared" si="33"/>
        <v>0</v>
      </c>
      <c r="AA146" s="18">
        <f t="shared" si="34"/>
        <v>0.89599361725361537</v>
      </c>
    </row>
    <row r="147" spans="1:27" outlineLevel="2" x14ac:dyDescent="0.35">
      <c r="A147" s="14" t="s">
        <v>186</v>
      </c>
      <c r="B147" s="14" t="s">
        <v>29</v>
      </c>
      <c r="C147" s="14" t="s">
        <v>30</v>
      </c>
      <c r="D147" s="14" t="s">
        <v>51</v>
      </c>
      <c r="E147" s="14" t="s">
        <v>32</v>
      </c>
      <c r="F147" s="14" t="s">
        <v>33</v>
      </c>
      <c r="G147" s="14" t="s">
        <v>34</v>
      </c>
      <c r="H147" s="14" t="s">
        <v>35</v>
      </c>
      <c r="I147" s="14" t="s">
        <v>30</v>
      </c>
      <c r="J147" s="15" t="s">
        <v>52</v>
      </c>
      <c r="K147" s="16">
        <v>341930183</v>
      </c>
      <c r="L147" s="16">
        <v>334333553</v>
      </c>
      <c r="M147" s="16">
        <v>0</v>
      </c>
      <c r="N147" s="16">
        <f t="shared" si="36"/>
        <v>334333553</v>
      </c>
      <c r="O147" s="16">
        <v>0</v>
      </c>
      <c r="P147" s="16">
        <v>0</v>
      </c>
      <c r="Q147" s="16">
        <v>0</v>
      </c>
      <c r="R147" s="16">
        <v>301029629.63999999</v>
      </c>
      <c r="S147" s="16">
        <v>301029629.63999999</v>
      </c>
      <c r="T147" s="16">
        <v>33303923.359999999</v>
      </c>
      <c r="U147" s="16">
        <v>33303923.359999999</v>
      </c>
      <c r="V147" s="16">
        <v>0</v>
      </c>
      <c r="W147" s="17">
        <f t="shared" si="37"/>
        <v>33303923.359999999</v>
      </c>
      <c r="X147" s="18">
        <f t="shared" si="31"/>
        <v>0.90038713416239136</v>
      </c>
      <c r="Y147" s="18">
        <f t="shared" si="32"/>
        <v>0.90038713416239136</v>
      </c>
      <c r="Z147" s="18">
        <f t="shared" si="33"/>
        <v>0</v>
      </c>
      <c r="AA147" s="18">
        <f t="shared" si="34"/>
        <v>0.90038713416239136</v>
      </c>
    </row>
    <row r="148" spans="1:27" outlineLevel="2" x14ac:dyDescent="0.35">
      <c r="A148" s="14" t="s">
        <v>279</v>
      </c>
      <c r="B148" s="14" t="s">
        <v>280</v>
      </c>
      <c r="C148" s="14" t="s">
        <v>30</v>
      </c>
      <c r="D148" s="14" t="s">
        <v>51</v>
      </c>
      <c r="E148" s="14" t="s">
        <v>32</v>
      </c>
      <c r="F148" s="14" t="s">
        <v>33</v>
      </c>
      <c r="G148" s="14" t="s">
        <v>34</v>
      </c>
      <c r="H148" s="14" t="s">
        <v>35</v>
      </c>
      <c r="I148" s="14" t="s">
        <v>30</v>
      </c>
      <c r="J148" s="20" t="s">
        <v>52</v>
      </c>
      <c r="K148" s="21">
        <v>26994563</v>
      </c>
      <c r="L148" s="21">
        <v>25494563</v>
      </c>
      <c r="M148" s="21">
        <v>0</v>
      </c>
      <c r="N148" s="16">
        <f t="shared" si="36"/>
        <v>25494563</v>
      </c>
      <c r="O148" s="21">
        <v>0</v>
      </c>
      <c r="P148" s="21">
        <v>0</v>
      </c>
      <c r="Q148" s="21">
        <v>0</v>
      </c>
      <c r="R148" s="21">
        <v>22042049.949999999</v>
      </c>
      <c r="S148" s="21">
        <v>22042049.949999999</v>
      </c>
      <c r="T148" s="21">
        <v>3452513.05</v>
      </c>
      <c r="U148" s="21">
        <v>3452513.05</v>
      </c>
      <c r="V148" s="21">
        <v>0</v>
      </c>
      <c r="W148" s="17">
        <f t="shared" si="37"/>
        <v>3452513.05</v>
      </c>
      <c r="X148" s="18">
        <f t="shared" si="31"/>
        <v>0.86457845737540195</v>
      </c>
      <c r="Y148" s="18">
        <f t="shared" si="32"/>
        <v>0.86457845737540195</v>
      </c>
      <c r="Z148" s="18">
        <f t="shared" si="33"/>
        <v>0</v>
      </c>
      <c r="AA148" s="18">
        <f t="shared" si="34"/>
        <v>0.86457845737540195</v>
      </c>
    </row>
    <row r="149" spans="1:27" outlineLevel="2" x14ac:dyDescent="0.35">
      <c r="A149" s="14" t="s">
        <v>279</v>
      </c>
      <c r="B149" s="14" t="s">
        <v>281</v>
      </c>
      <c r="C149" s="14" t="s">
        <v>30</v>
      </c>
      <c r="D149" s="14" t="s">
        <v>51</v>
      </c>
      <c r="E149" s="14" t="s">
        <v>32</v>
      </c>
      <c r="F149" s="14" t="s">
        <v>33</v>
      </c>
      <c r="G149" s="14" t="s">
        <v>34</v>
      </c>
      <c r="H149" s="14" t="s">
        <v>35</v>
      </c>
      <c r="I149" s="14" t="s">
        <v>30</v>
      </c>
      <c r="J149" s="20" t="s">
        <v>52</v>
      </c>
      <c r="K149" s="21">
        <v>607086545</v>
      </c>
      <c r="L149" s="21">
        <v>624086545</v>
      </c>
      <c r="M149" s="21">
        <v>0</v>
      </c>
      <c r="N149" s="16">
        <f t="shared" si="36"/>
        <v>624086545</v>
      </c>
      <c r="O149" s="21">
        <v>0</v>
      </c>
      <c r="P149" s="21">
        <v>0</v>
      </c>
      <c r="Q149" s="21">
        <v>0</v>
      </c>
      <c r="R149" s="21">
        <v>547561507.19000006</v>
      </c>
      <c r="S149" s="21">
        <v>547561507.19000006</v>
      </c>
      <c r="T149" s="21">
        <v>76525037.810000002</v>
      </c>
      <c r="U149" s="21">
        <v>76525037.810000002</v>
      </c>
      <c r="V149" s="21">
        <v>0</v>
      </c>
      <c r="W149" s="17">
        <f t="shared" si="37"/>
        <v>76525037.810000002</v>
      </c>
      <c r="X149" s="18">
        <f t="shared" si="31"/>
        <v>0.87738072800463929</v>
      </c>
      <c r="Y149" s="18">
        <f t="shared" si="32"/>
        <v>0.87738072800463929</v>
      </c>
      <c r="Z149" s="18">
        <f t="shared" si="33"/>
        <v>0</v>
      </c>
      <c r="AA149" s="18">
        <f t="shared" si="34"/>
        <v>0.87738072800463929</v>
      </c>
    </row>
    <row r="150" spans="1:27" outlineLevel="2" x14ac:dyDescent="0.35">
      <c r="A150" s="14" t="s">
        <v>279</v>
      </c>
      <c r="B150" s="14" t="s">
        <v>313</v>
      </c>
      <c r="C150" s="14" t="s">
        <v>30</v>
      </c>
      <c r="D150" s="14" t="s">
        <v>51</v>
      </c>
      <c r="E150" s="14" t="s">
        <v>32</v>
      </c>
      <c r="F150" s="14" t="s">
        <v>33</v>
      </c>
      <c r="G150" s="14" t="s">
        <v>34</v>
      </c>
      <c r="H150" s="14" t="s">
        <v>35</v>
      </c>
      <c r="I150" s="14" t="s">
        <v>30</v>
      </c>
      <c r="J150" s="20" t="s">
        <v>52</v>
      </c>
      <c r="K150" s="21">
        <v>123039558</v>
      </c>
      <c r="L150" s="21">
        <v>114790588</v>
      </c>
      <c r="M150" s="21">
        <v>0</v>
      </c>
      <c r="N150" s="16">
        <f t="shared" si="36"/>
        <v>114790588</v>
      </c>
      <c r="O150" s="21">
        <v>0</v>
      </c>
      <c r="P150" s="21">
        <v>0</v>
      </c>
      <c r="Q150" s="21">
        <v>0</v>
      </c>
      <c r="R150" s="21">
        <v>100237570.38</v>
      </c>
      <c r="S150" s="21">
        <v>100237570.38</v>
      </c>
      <c r="T150" s="21">
        <v>14553017.619999999</v>
      </c>
      <c r="U150" s="21">
        <v>14553017.619999999</v>
      </c>
      <c r="V150" s="21">
        <v>0</v>
      </c>
      <c r="W150" s="17">
        <f t="shared" si="37"/>
        <v>14553017.619999999</v>
      </c>
      <c r="X150" s="18">
        <f t="shared" si="31"/>
        <v>0.8732211597348033</v>
      </c>
      <c r="Y150" s="18">
        <f t="shared" si="32"/>
        <v>0.8732211597348033</v>
      </c>
      <c r="Z150" s="18">
        <f t="shared" si="33"/>
        <v>0</v>
      </c>
      <c r="AA150" s="18">
        <f t="shared" si="34"/>
        <v>0.8732211597348033</v>
      </c>
    </row>
    <row r="151" spans="1:27" outlineLevel="2" x14ac:dyDescent="0.35">
      <c r="A151" s="14" t="s">
        <v>321</v>
      </c>
      <c r="B151" s="14" t="s">
        <v>29</v>
      </c>
      <c r="C151" s="14" t="s">
        <v>30</v>
      </c>
      <c r="D151" s="14" t="s">
        <v>51</v>
      </c>
      <c r="E151" s="14" t="s">
        <v>32</v>
      </c>
      <c r="F151" s="14" t="s">
        <v>33</v>
      </c>
      <c r="G151" s="14" t="s">
        <v>34</v>
      </c>
      <c r="H151" s="14" t="s">
        <v>35</v>
      </c>
      <c r="I151" s="14" t="s">
        <v>30</v>
      </c>
      <c r="J151" s="20" t="s">
        <v>52</v>
      </c>
      <c r="K151" s="21">
        <v>68039209</v>
      </c>
      <c r="L151" s="21">
        <v>61777156</v>
      </c>
      <c r="M151" s="21">
        <v>0</v>
      </c>
      <c r="N151" s="16">
        <f t="shared" si="36"/>
        <v>61777156</v>
      </c>
      <c r="O151" s="21">
        <v>0</v>
      </c>
      <c r="P151" s="21">
        <v>0</v>
      </c>
      <c r="Q151" s="21">
        <v>0</v>
      </c>
      <c r="R151" s="21">
        <v>45685216.420000002</v>
      </c>
      <c r="S151" s="21">
        <v>45685216.420000002</v>
      </c>
      <c r="T151" s="21">
        <v>16091939.58</v>
      </c>
      <c r="U151" s="21">
        <v>16091939.58</v>
      </c>
      <c r="V151" s="21">
        <v>0</v>
      </c>
      <c r="W151" s="17">
        <f t="shared" si="37"/>
        <v>16091939.58</v>
      </c>
      <c r="X151" s="18">
        <f t="shared" si="31"/>
        <v>0.73951634193066451</v>
      </c>
      <c r="Y151" s="18">
        <f t="shared" si="32"/>
        <v>0.73951634193066451</v>
      </c>
      <c r="Z151" s="18">
        <f t="shared" si="33"/>
        <v>0</v>
      </c>
      <c r="AA151" s="18">
        <f t="shared" si="34"/>
        <v>0.73951634193066451</v>
      </c>
    </row>
    <row r="152" spans="1:27" outlineLevel="2" x14ac:dyDescent="0.35">
      <c r="A152" s="14" t="s">
        <v>327</v>
      </c>
      <c r="B152" s="14" t="s">
        <v>29</v>
      </c>
      <c r="C152" s="14" t="s">
        <v>30</v>
      </c>
      <c r="D152" s="14" t="s">
        <v>51</v>
      </c>
      <c r="E152" s="14" t="s">
        <v>32</v>
      </c>
      <c r="F152" s="14" t="s">
        <v>33</v>
      </c>
      <c r="G152" s="14" t="s">
        <v>34</v>
      </c>
      <c r="H152" s="14" t="s">
        <v>35</v>
      </c>
      <c r="I152" s="14" t="s">
        <v>30</v>
      </c>
      <c r="J152" s="20" t="s">
        <v>52</v>
      </c>
      <c r="K152" s="21">
        <v>492811183</v>
      </c>
      <c r="L152" s="21">
        <v>454014845</v>
      </c>
      <c r="M152" s="21">
        <v>0</v>
      </c>
      <c r="N152" s="16">
        <f t="shared" si="36"/>
        <v>454014845</v>
      </c>
      <c r="O152" s="21">
        <v>0</v>
      </c>
      <c r="P152" s="21">
        <v>0</v>
      </c>
      <c r="Q152" s="21">
        <v>0</v>
      </c>
      <c r="R152" s="21">
        <v>408655214.52999997</v>
      </c>
      <c r="S152" s="21">
        <v>408655214.52999997</v>
      </c>
      <c r="T152" s="21">
        <v>45359630.469999999</v>
      </c>
      <c r="U152" s="21">
        <v>45359630.469999999</v>
      </c>
      <c r="V152" s="21">
        <v>0</v>
      </c>
      <c r="W152" s="17">
        <f t="shared" si="37"/>
        <v>45359630.469999999</v>
      </c>
      <c r="X152" s="18">
        <f t="shared" si="31"/>
        <v>0.90009218647905653</v>
      </c>
      <c r="Y152" s="18">
        <f t="shared" si="32"/>
        <v>0.90009218647905653</v>
      </c>
      <c r="Z152" s="18">
        <f t="shared" si="33"/>
        <v>0</v>
      </c>
      <c r="AA152" s="18">
        <f t="shared" si="34"/>
        <v>0.90009218647905653</v>
      </c>
    </row>
    <row r="153" spans="1:27" outlineLevel="2" x14ac:dyDescent="0.35">
      <c r="A153" s="14" t="s">
        <v>337</v>
      </c>
      <c r="B153" s="14" t="s">
        <v>29</v>
      </c>
      <c r="C153" s="14" t="s">
        <v>30</v>
      </c>
      <c r="D153" s="14" t="s">
        <v>51</v>
      </c>
      <c r="E153" s="14" t="s">
        <v>32</v>
      </c>
      <c r="F153" s="14" t="s">
        <v>33</v>
      </c>
      <c r="G153" s="14" t="s">
        <v>34</v>
      </c>
      <c r="H153" s="14" t="s">
        <v>35</v>
      </c>
      <c r="I153" s="14" t="s">
        <v>30</v>
      </c>
      <c r="J153" s="20" t="s">
        <v>52</v>
      </c>
      <c r="K153" s="21">
        <v>152388123</v>
      </c>
      <c r="L153" s="21">
        <v>143558139</v>
      </c>
      <c r="M153" s="21">
        <v>0</v>
      </c>
      <c r="N153" s="16">
        <f t="shared" si="36"/>
        <v>143558139</v>
      </c>
      <c r="O153" s="21">
        <v>0</v>
      </c>
      <c r="P153" s="21">
        <v>0</v>
      </c>
      <c r="Q153" s="21">
        <v>0</v>
      </c>
      <c r="R153" s="21">
        <v>122156991.73</v>
      </c>
      <c r="S153" s="21">
        <v>122156991.73</v>
      </c>
      <c r="T153" s="21">
        <v>21401147.27</v>
      </c>
      <c r="U153" s="21">
        <v>21401147.27</v>
      </c>
      <c r="V153" s="21">
        <v>0</v>
      </c>
      <c r="W153" s="17">
        <f t="shared" si="37"/>
        <v>21401147.27</v>
      </c>
      <c r="X153" s="18">
        <f t="shared" si="31"/>
        <v>0.85092348355114855</v>
      </c>
      <c r="Y153" s="18">
        <f t="shared" si="32"/>
        <v>0.85092348355114855</v>
      </c>
      <c r="Z153" s="18">
        <f t="shared" si="33"/>
        <v>0</v>
      </c>
      <c r="AA153" s="18">
        <f t="shared" si="34"/>
        <v>0.85092348355114855</v>
      </c>
    </row>
    <row r="154" spans="1:27" outlineLevel="2" x14ac:dyDescent="0.35">
      <c r="A154" s="14" t="s">
        <v>339</v>
      </c>
      <c r="B154" s="14" t="s">
        <v>29</v>
      </c>
      <c r="C154" s="14" t="s">
        <v>30</v>
      </c>
      <c r="D154" s="14" t="s">
        <v>51</v>
      </c>
      <c r="E154" s="14" t="s">
        <v>32</v>
      </c>
      <c r="F154" s="14" t="s">
        <v>33</v>
      </c>
      <c r="G154" s="14" t="s">
        <v>34</v>
      </c>
      <c r="H154" s="14" t="s">
        <v>35</v>
      </c>
      <c r="I154" s="14" t="s">
        <v>30</v>
      </c>
      <c r="J154" s="20" t="s">
        <v>52</v>
      </c>
      <c r="K154" s="21">
        <v>3197608220</v>
      </c>
      <c r="L154" s="21">
        <v>2833070133</v>
      </c>
      <c r="M154" s="21">
        <v>0</v>
      </c>
      <c r="N154" s="16">
        <f t="shared" si="36"/>
        <v>2833070133</v>
      </c>
      <c r="O154" s="21">
        <v>0</v>
      </c>
      <c r="P154" s="21">
        <v>0</v>
      </c>
      <c r="Q154" s="21">
        <v>0</v>
      </c>
      <c r="R154" s="21">
        <v>2536972572.21</v>
      </c>
      <c r="S154" s="21">
        <v>2536972572.21</v>
      </c>
      <c r="T154" s="21">
        <v>296097560.79000002</v>
      </c>
      <c r="U154" s="21">
        <v>296097560.79000002</v>
      </c>
      <c r="V154" s="21">
        <v>0</v>
      </c>
      <c r="W154" s="17">
        <f t="shared" si="37"/>
        <v>296097560.79000002</v>
      </c>
      <c r="X154" s="18">
        <f t="shared" si="31"/>
        <v>0.89548526972876041</v>
      </c>
      <c r="Y154" s="18">
        <f t="shared" si="32"/>
        <v>0.89548526972876041</v>
      </c>
      <c r="Z154" s="18">
        <f t="shared" si="33"/>
        <v>0</v>
      </c>
      <c r="AA154" s="18">
        <f t="shared" si="34"/>
        <v>0.89548526972876041</v>
      </c>
    </row>
    <row r="155" spans="1:27" outlineLevel="2" x14ac:dyDescent="0.35">
      <c r="A155" s="14" t="s">
        <v>350</v>
      </c>
      <c r="B155" s="14" t="s">
        <v>29</v>
      </c>
      <c r="C155" s="14" t="s">
        <v>30</v>
      </c>
      <c r="D155" s="14" t="s">
        <v>51</v>
      </c>
      <c r="E155" s="14" t="s">
        <v>32</v>
      </c>
      <c r="F155" s="14" t="s">
        <v>33</v>
      </c>
      <c r="G155" s="14" t="s">
        <v>34</v>
      </c>
      <c r="H155" s="14" t="s">
        <v>351</v>
      </c>
      <c r="I155" s="14" t="s">
        <v>30</v>
      </c>
      <c r="J155" s="20" t="s">
        <v>52</v>
      </c>
      <c r="K155" s="21">
        <v>329537044</v>
      </c>
      <c r="L155" s="21">
        <v>91315543</v>
      </c>
      <c r="M155" s="21">
        <v>0</v>
      </c>
      <c r="N155" s="16">
        <f t="shared" si="36"/>
        <v>91315543</v>
      </c>
      <c r="O155" s="21">
        <v>0</v>
      </c>
      <c r="P155" s="21">
        <v>0</v>
      </c>
      <c r="Q155" s="21">
        <v>0</v>
      </c>
      <c r="R155" s="21">
        <v>40056079.329999998</v>
      </c>
      <c r="S155" s="21">
        <v>40056079.329999998</v>
      </c>
      <c r="T155" s="21">
        <v>51259463.670000002</v>
      </c>
      <c r="U155" s="21">
        <v>51259463.670000002</v>
      </c>
      <c r="V155" s="21">
        <v>0</v>
      </c>
      <c r="W155" s="17">
        <f t="shared" si="37"/>
        <v>51259463.670000002</v>
      </c>
      <c r="X155" s="18">
        <f t="shared" si="31"/>
        <v>0.43865565504001874</v>
      </c>
      <c r="Y155" s="18">
        <f t="shared" si="32"/>
        <v>0.43865565504001874</v>
      </c>
      <c r="Z155" s="18">
        <f t="shared" si="33"/>
        <v>0</v>
      </c>
      <c r="AA155" s="18">
        <f t="shared" si="34"/>
        <v>0.43865565504001874</v>
      </c>
    </row>
    <row r="156" spans="1:27" outlineLevel="2" x14ac:dyDescent="0.35">
      <c r="A156" s="14" t="s">
        <v>379</v>
      </c>
      <c r="B156" s="14" t="s">
        <v>280</v>
      </c>
      <c r="C156" s="14" t="s">
        <v>30</v>
      </c>
      <c r="D156" s="14" t="s">
        <v>51</v>
      </c>
      <c r="E156" s="14" t="s">
        <v>32</v>
      </c>
      <c r="F156" s="14" t="s">
        <v>33</v>
      </c>
      <c r="G156" s="14" t="s">
        <v>34</v>
      </c>
      <c r="H156" s="14" t="s">
        <v>380</v>
      </c>
      <c r="I156" s="14" t="s">
        <v>30</v>
      </c>
      <c r="J156" s="20" t="s">
        <v>387</v>
      </c>
      <c r="K156" s="21">
        <v>0</v>
      </c>
      <c r="L156" s="21">
        <v>880000000</v>
      </c>
      <c r="M156" s="21">
        <v>0</v>
      </c>
      <c r="N156" s="16">
        <f t="shared" si="36"/>
        <v>880000000</v>
      </c>
      <c r="O156" s="21">
        <v>0</v>
      </c>
      <c r="P156" s="21">
        <v>0</v>
      </c>
      <c r="Q156" s="21">
        <v>0</v>
      </c>
      <c r="R156" s="21">
        <v>880000000</v>
      </c>
      <c r="S156" s="21">
        <v>880000000</v>
      </c>
      <c r="T156" s="21">
        <v>0</v>
      </c>
      <c r="U156" s="21">
        <v>0</v>
      </c>
      <c r="V156" s="21">
        <v>0</v>
      </c>
      <c r="W156" s="17">
        <f t="shared" si="37"/>
        <v>0</v>
      </c>
      <c r="X156" s="18">
        <f t="shared" si="31"/>
        <v>1</v>
      </c>
      <c r="Y156" s="18">
        <f t="shared" si="32"/>
        <v>1</v>
      </c>
      <c r="Z156" s="18">
        <f t="shared" si="33"/>
        <v>0</v>
      </c>
      <c r="AA156" s="18">
        <f t="shared" si="34"/>
        <v>1</v>
      </c>
    </row>
    <row r="157" spans="1:27" outlineLevel="2" x14ac:dyDescent="0.35">
      <c r="A157" s="14" t="s">
        <v>379</v>
      </c>
      <c r="B157" s="14" t="s">
        <v>280</v>
      </c>
      <c r="C157" s="14" t="s">
        <v>30</v>
      </c>
      <c r="D157" s="14" t="s">
        <v>51</v>
      </c>
      <c r="E157" s="14" t="s">
        <v>32</v>
      </c>
      <c r="F157" s="14" t="s">
        <v>104</v>
      </c>
      <c r="G157" s="14" t="s">
        <v>34</v>
      </c>
      <c r="H157" s="14" t="s">
        <v>380</v>
      </c>
      <c r="I157" s="14" t="s">
        <v>30</v>
      </c>
      <c r="J157" s="20" t="s">
        <v>52</v>
      </c>
      <c r="K157" s="21">
        <v>144678833572</v>
      </c>
      <c r="L157" s="21">
        <v>138076070757</v>
      </c>
      <c r="M157" s="21">
        <v>0</v>
      </c>
      <c r="N157" s="16">
        <f t="shared" si="36"/>
        <v>138076070757</v>
      </c>
      <c r="O157" s="21">
        <v>0</v>
      </c>
      <c r="P157" s="21">
        <v>0</v>
      </c>
      <c r="Q157" s="21">
        <v>0</v>
      </c>
      <c r="R157" s="21">
        <v>125377882693.17</v>
      </c>
      <c r="S157" s="21">
        <v>125377882693.17</v>
      </c>
      <c r="T157" s="21">
        <v>12698188063.83</v>
      </c>
      <c r="U157" s="21">
        <v>12698188063.83</v>
      </c>
      <c r="V157" s="21">
        <v>0</v>
      </c>
      <c r="W157" s="17">
        <f t="shared" si="37"/>
        <v>12698188063.83</v>
      </c>
      <c r="X157" s="18">
        <f t="shared" si="31"/>
        <v>0.908034839098387</v>
      </c>
      <c r="Y157" s="18">
        <f t="shared" si="32"/>
        <v>0.908034839098387</v>
      </c>
      <c r="Z157" s="18">
        <f t="shared" si="33"/>
        <v>0</v>
      </c>
      <c r="AA157" s="18">
        <f t="shared" si="34"/>
        <v>0.908034839098387</v>
      </c>
    </row>
    <row r="158" spans="1:27" outlineLevel="2" x14ac:dyDescent="0.35">
      <c r="A158" s="14" t="s">
        <v>379</v>
      </c>
      <c r="B158" s="14" t="s">
        <v>281</v>
      </c>
      <c r="C158" s="14" t="s">
        <v>30</v>
      </c>
      <c r="D158" s="14" t="s">
        <v>51</v>
      </c>
      <c r="E158" s="14" t="s">
        <v>32</v>
      </c>
      <c r="F158" s="14" t="s">
        <v>33</v>
      </c>
      <c r="G158" s="14" t="s">
        <v>34</v>
      </c>
      <c r="H158" s="14" t="s">
        <v>394</v>
      </c>
      <c r="I158" s="14" t="s">
        <v>30</v>
      </c>
      <c r="J158" s="20" t="s">
        <v>387</v>
      </c>
      <c r="K158" s="21">
        <v>0</v>
      </c>
      <c r="L158" s="21">
        <v>336000000</v>
      </c>
      <c r="M158" s="21">
        <v>0</v>
      </c>
      <c r="N158" s="16">
        <f t="shared" si="36"/>
        <v>336000000</v>
      </c>
      <c r="O158" s="21">
        <v>0</v>
      </c>
      <c r="P158" s="21">
        <v>0</v>
      </c>
      <c r="Q158" s="21">
        <v>0</v>
      </c>
      <c r="R158" s="21">
        <v>336000000</v>
      </c>
      <c r="S158" s="21">
        <v>336000000</v>
      </c>
      <c r="T158" s="21">
        <v>0</v>
      </c>
      <c r="U158" s="21">
        <v>0</v>
      </c>
      <c r="V158" s="21">
        <v>0</v>
      </c>
      <c r="W158" s="17">
        <f t="shared" si="37"/>
        <v>0</v>
      </c>
      <c r="X158" s="18">
        <f t="shared" si="31"/>
        <v>1</v>
      </c>
      <c r="Y158" s="18">
        <f t="shared" si="32"/>
        <v>1</v>
      </c>
      <c r="Z158" s="18">
        <f t="shared" si="33"/>
        <v>0</v>
      </c>
      <c r="AA158" s="18">
        <f t="shared" si="34"/>
        <v>1</v>
      </c>
    </row>
    <row r="159" spans="1:27" outlineLevel="2" x14ac:dyDescent="0.35">
      <c r="A159" s="14" t="s">
        <v>379</v>
      </c>
      <c r="B159" s="14" t="s">
        <v>281</v>
      </c>
      <c r="C159" s="14" t="s">
        <v>30</v>
      </c>
      <c r="D159" s="14" t="s">
        <v>51</v>
      </c>
      <c r="E159" s="14" t="s">
        <v>32</v>
      </c>
      <c r="F159" s="14" t="s">
        <v>104</v>
      </c>
      <c r="G159" s="14" t="s">
        <v>34</v>
      </c>
      <c r="H159" s="14" t="s">
        <v>394</v>
      </c>
      <c r="I159" s="14" t="s">
        <v>30</v>
      </c>
      <c r="J159" s="20" t="s">
        <v>52</v>
      </c>
      <c r="K159" s="21">
        <v>49002407378</v>
      </c>
      <c r="L159" s="21">
        <v>51817065497</v>
      </c>
      <c r="M159" s="21">
        <v>0</v>
      </c>
      <c r="N159" s="16">
        <f t="shared" si="36"/>
        <v>51817065497</v>
      </c>
      <c r="O159" s="21">
        <v>0</v>
      </c>
      <c r="P159" s="21">
        <v>0</v>
      </c>
      <c r="Q159" s="21">
        <v>0</v>
      </c>
      <c r="R159" s="21">
        <v>46807485190.099998</v>
      </c>
      <c r="S159" s="21">
        <v>46807485190.099998</v>
      </c>
      <c r="T159" s="21">
        <v>5009580306.8999996</v>
      </c>
      <c r="U159" s="21">
        <v>5009580306.8999996</v>
      </c>
      <c r="V159" s="21">
        <v>0</v>
      </c>
      <c r="W159" s="17">
        <f t="shared" si="37"/>
        <v>5009580306.8999996</v>
      </c>
      <c r="X159" s="18">
        <f t="shared" si="31"/>
        <v>0.90332180607197765</v>
      </c>
      <c r="Y159" s="18">
        <f t="shared" si="32"/>
        <v>0.90332180607197765</v>
      </c>
      <c r="Z159" s="18">
        <f t="shared" si="33"/>
        <v>0</v>
      </c>
      <c r="AA159" s="18">
        <f t="shared" si="34"/>
        <v>0.90332180607197765</v>
      </c>
    </row>
    <row r="160" spans="1:27" outlineLevel="2" x14ac:dyDescent="0.35">
      <c r="A160" s="14" t="s">
        <v>379</v>
      </c>
      <c r="B160" s="14" t="s">
        <v>313</v>
      </c>
      <c r="C160" s="14" t="s">
        <v>30</v>
      </c>
      <c r="D160" s="14" t="s">
        <v>51</v>
      </c>
      <c r="E160" s="14" t="s">
        <v>32</v>
      </c>
      <c r="F160" s="14" t="s">
        <v>33</v>
      </c>
      <c r="G160" s="14" t="s">
        <v>34</v>
      </c>
      <c r="H160" s="14" t="s">
        <v>435</v>
      </c>
      <c r="I160" s="14" t="s">
        <v>30</v>
      </c>
      <c r="J160" s="20" t="s">
        <v>387</v>
      </c>
      <c r="K160" s="21">
        <v>0</v>
      </c>
      <c r="L160" s="21">
        <v>105000000</v>
      </c>
      <c r="M160" s="21">
        <v>0</v>
      </c>
      <c r="N160" s="16">
        <f t="shared" si="36"/>
        <v>105000000</v>
      </c>
      <c r="O160" s="21">
        <v>0</v>
      </c>
      <c r="P160" s="21">
        <v>0</v>
      </c>
      <c r="Q160" s="21">
        <v>0</v>
      </c>
      <c r="R160" s="21">
        <v>105000000</v>
      </c>
      <c r="S160" s="21">
        <v>105000000</v>
      </c>
      <c r="T160" s="21">
        <v>0</v>
      </c>
      <c r="U160" s="21">
        <v>0</v>
      </c>
      <c r="V160" s="21">
        <v>0</v>
      </c>
      <c r="W160" s="17">
        <f t="shared" si="37"/>
        <v>0</v>
      </c>
      <c r="X160" s="18">
        <f t="shared" si="31"/>
        <v>1</v>
      </c>
      <c r="Y160" s="18">
        <f t="shared" si="32"/>
        <v>1</v>
      </c>
      <c r="Z160" s="18">
        <f t="shared" si="33"/>
        <v>0</v>
      </c>
      <c r="AA160" s="18">
        <f t="shared" si="34"/>
        <v>1</v>
      </c>
    </row>
    <row r="161" spans="1:27" outlineLevel="2" x14ac:dyDescent="0.35">
      <c r="A161" s="14" t="s">
        <v>379</v>
      </c>
      <c r="B161" s="14" t="s">
        <v>313</v>
      </c>
      <c r="C161" s="14" t="s">
        <v>30</v>
      </c>
      <c r="D161" s="14" t="s">
        <v>51</v>
      </c>
      <c r="E161" s="14" t="s">
        <v>32</v>
      </c>
      <c r="F161" s="14" t="s">
        <v>104</v>
      </c>
      <c r="G161" s="14" t="s">
        <v>34</v>
      </c>
      <c r="H161" s="14" t="s">
        <v>435</v>
      </c>
      <c r="I161" s="14" t="s">
        <v>30</v>
      </c>
      <c r="J161" s="20" t="s">
        <v>52</v>
      </c>
      <c r="K161" s="21">
        <v>38776605606</v>
      </c>
      <c r="L161" s="21">
        <v>41379585566</v>
      </c>
      <c r="M161" s="21">
        <v>0</v>
      </c>
      <c r="N161" s="16">
        <f t="shared" si="36"/>
        <v>41379585566</v>
      </c>
      <c r="O161" s="21">
        <v>0</v>
      </c>
      <c r="P161" s="21">
        <v>0</v>
      </c>
      <c r="Q161" s="21">
        <v>0</v>
      </c>
      <c r="R161" s="21">
        <v>37508066556.760002</v>
      </c>
      <c r="S161" s="21">
        <v>37508066556.760002</v>
      </c>
      <c r="T161" s="21">
        <v>3871519009.2399998</v>
      </c>
      <c r="U161" s="21">
        <v>3871519009.2399998</v>
      </c>
      <c r="V161" s="21">
        <v>0</v>
      </c>
      <c r="W161" s="17">
        <f t="shared" si="37"/>
        <v>3871519009.2399998</v>
      </c>
      <c r="X161" s="18">
        <f t="shared" si="31"/>
        <v>0.90643891290150869</v>
      </c>
      <c r="Y161" s="18">
        <f t="shared" si="32"/>
        <v>0.90643891290150869</v>
      </c>
      <c r="Z161" s="18">
        <f t="shared" si="33"/>
        <v>0</v>
      </c>
      <c r="AA161" s="18">
        <f t="shared" si="34"/>
        <v>0.90643891290150869</v>
      </c>
    </row>
    <row r="162" spans="1:27" outlineLevel="2" x14ac:dyDescent="0.35">
      <c r="A162" s="14" t="s">
        <v>379</v>
      </c>
      <c r="B162" s="14" t="s">
        <v>454</v>
      </c>
      <c r="C162" s="14" t="s">
        <v>30</v>
      </c>
      <c r="D162" s="14" t="s">
        <v>51</v>
      </c>
      <c r="E162" s="14" t="s">
        <v>32</v>
      </c>
      <c r="F162" s="14" t="s">
        <v>33</v>
      </c>
      <c r="G162" s="14" t="s">
        <v>34</v>
      </c>
      <c r="H162" s="14" t="s">
        <v>455</v>
      </c>
      <c r="I162" s="14" t="s">
        <v>30</v>
      </c>
      <c r="J162" s="20" t="s">
        <v>387</v>
      </c>
      <c r="K162" s="21">
        <v>0</v>
      </c>
      <c r="L162" s="21">
        <v>93000000</v>
      </c>
      <c r="M162" s="21">
        <v>0</v>
      </c>
      <c r="N162" s="16">
        <f t="shared" si="36"/>
        <v>93000000</v>
      </c>
      <c r="O162" s="21">
        <v>0</v>
      </c>
      <c r="P162" s="21">
        <v>0</v>
      </c>
      <c r="Q162" s="21">
        <v>0</v>
      </c>
      <c r="R162" s="21">
        <v>93000000</v>
      </c>
      <c r="S162" s="21">
        <v>93000000</v>
      </c>
      <c r="T162" s="21">
        <v>0</v>
      </c>
      <c r="U162" s="21">
        <v>0</v>
      </c>
      <c r="V162" s="21">
        <v>0</v>
      </c>
      <c r="W162" s="17">
        <f t="shared" si="37"/>
        <v>0</v>
      </c>
      <c r="X162" s="18">
        <f t="shared" si="31"/>
        <v>1</v>
      </c>
      <c r="Y162" s="18">
        <f t="shared" si="32"/>
        <v>1</v>
      </c>
      <c r="Z162" s="18">
        <f t="shared" si="33"/>
        <v>0</v>
      </c>
      <c r="AA162" s="18">
        <f t="shared" si="34"/>
        <v>1</v>
      </c>
    </row>
    <row r="163" spans="1:27" outlineLevel="2" x14ac:dyDescent="0.35">
      <c r="A163" s="14" t="s">
        <v>379</v>
      </c>
      <c r="B163" s="14" t="s">
        <v>454</v>
      </c>
      <c r="C163" s="14" t="s">
        <v>30</v>
      </c>
      <c r="D163" s="14" t="s">
        <v>51</v>
      </c>
      <c r="E163" s="14" t="s">
        <v>32</v>
      </c>
      <c r="F163" s="14" t="s">
        <v>104</v>
      </c>
      <c r="G163" s="14" t="s">
        <v>34</v>
      </c>
      <c r="H163" s="14" t="s">
        <v>455</v>
      </c>
      <c r="I163" s="14" t="s">
        <v>30</v>
      </c>
      <c r="J163" s="20" t="s">
        <v>52</v>
      </c>
      <c r="K163" s="21">
        <v>18177153935</v>
      </c>
      <c r="L163" s="21">
        <v>20865461004</v>
      </c>
      <c r="M163" s="21">
        <v>0</v>
      </c>
      <c r="N163" s="16">
        <f t="shared" si="36"/>
        <v>20865461004</v>
      </c>
      <c r="O163" s="21">
        <v>0</v>
      </c>
      <c r="P163" s="21">
        <v>0</v>
      </c>
      <c r="Q163" s="21">
        <v>0</v>
      </c>
      <c r="R163" s="21">
        <v>18859608492.16</v>
      </c>
      <c r="S163" s="21">
        <v>18859608492.16</v>
      </c>
      <c r="T163" s="21">
        <v>2005852511.8399999</v>
      </c>
      <c r="U163" s="21">
        <v>2005852511.8399999</v>
      </c>
      <c r="V163" s="21">
        <v>0</v>
      </c>
      <c r="W163" s="17">
        <f t="shared" si="37"/>
        <v>2005852511.8399999</v>
      </c>
      <c r="X163" s="18">
        <f t="shared" si="31"/>
        <v>0.90386732833482708</v>
      </c>
      <c r="Y163" s="18">
        <f t="shared" si="32"/>
        <v>0.90386732833482708</v>
      </c>
      <c r="Z163" s="18">
        <f t="shared" si="33"/>
        <v>0</v>
      </c>
      <c r="AA163" s="18">
        <f t="shared" si="34"/>
        <v>0.90386732833482708</v>
      </c>
    </row>
    <row r="164" spans="1:27" outlineLevel="2" x14ac:dyDescent="0.35">
      <c r="A164" s="14" t="s">
        <v>379</v>
      </c>
      <c r="B164" s="14" t="s">
        <v>467</v>
      </c>
      <c r="C164" s="14" t="s">
        <v>30</v>
      </c>
      <c r="D164" s="14" t="s">
        <v>51</v>
      </c>
      <c r="E164" s="14" t="s">
        <v>32</v>
      </c>
      <c r="F164" s="14" t="s">
        <v>33</v>
      </c>
      <c r="G164" s="14" t="s">
        <v>34</v>
      </c>
      <c r="H164" s="14" t="s">
        <v>455</v>
      </c>
      <c r="I164" s="14" t="s">
        <v>30</v>
      </c>
      <c r="J164" s="20" t="s">
        <v>387</v>
      </c>
      <c r="K164" s="21">
        <v>0</v>
      </c>
      <c r="L164" s="21">
        <v>10000000</v>
      </c>
      <c r="M164" s="21">
        <v>0</v>
      </c>
      <c r="N164" s="16">
        <f t="shared" si="36"/>
        <v>10000000</v>
      </c>
      <c r="O164" s="21">
        <v>0</v>
      </c>
      <c r="P164" s="21">
        <v>0</v>
      </c>
      <c r="Q164" s="21">
        <v>0</v>
      </c>
      <c r="R164" s="21">
        <v>10000000</v>
      </c>
      <c r="S164" s="21">
        <v>10000000</v>
      </c>
      <c r="T164" s="21">
        <v>0</v>
      </c>
      <c r="U164" s="21">
        <v>0</v>
      </c>
      <c r="V164" s="21">
        <v>0</v>
      </c>
      <c r="W164" s="17">
        <f t="shared" si="37"/>
        <v>0</v>
      </c>
      <c r="X164" s="18">
        <f t="shared" si="31"/>
        <v>1</v>
      </c>
      <c r="Y164" s="18">
        <f t="shared" si="32"/>
        <v>1</v>
      </c>
      <c r="Z164" s="18">
        <f t="shared" si="33"/>
        <v>0</v>
      </c>
      <c r="AA164" s="18">
        <f t="shared" si="34"/>
        <v>1</v>
      </c>
    </row>
    <row r="165" spans="1:27" outlineLevel="2" x14ac:dyDescent="0.35">
      <c r="A165" s="14" t="s">
        <v>379</v>
      </c>
      <c r="B165" s="14" t="s">
        <v>467</v>
      </c>
      <c r="C165" s="14" t="s">
        <v>30</v>
      </c>
      <c r="D165" s="14" t="s">
        <v>51</v>
      </c>
      <c r="E165" s="14" t="s">
        <v>32</v>
      </c>
      <c r="F165" s="14" t="s">
        <v>104</v>
      </c>
      <c r="G165" s="14" t="s">
        <v>34</v>
      </c>
      <c r="H165" s="14" t="s">
        <v>455</v>
      </c>
      <c r="I165" s="14" t="s">
        <v>30</v>
      </c>
      <c r="J165" s="20" t="s">
        <v>52</v>
      </c>
      <c r="K165" s="21">
        <v>12824955133</v>
      </c>
      <c r="L165" s="21">
        <v>14120839038</v>
      </c>
      <c r="M165" s="21">
        <v>0</v>
      </c>
      <c r="N165" s="16">
        <f t="shared" si="36"/>
        <v>14120839038</v>
      </c>
      <c r="O165" s="21">
        <v>0</v>
      </c>
      <c r="P165" s="21">
        <v>0</v>
      </c>
      <c r="Q165" s="21">
        <v>0</v>
      </c>
      <c r="R165" s="21">
        <v>12846080596.639999</v>
      </c>
      <c r="S165" s="21">
        <v>12846080596.639999</v>
      </c>
      <c r="T165" s="21">
        <v>1274758441.3599999</v>
      </c>
      <c r="U165" s="21">
        <v>1274758441.3599999</v>
      </c>
      <c r="V165" s="21">
        <v>0</v>
      </c>
      <c r="W165" s="17">
        <f t="shared" si="37"/>
        <v>1274758441.3599999</v>
      </c>
      <c r="X165" s="18">
        <f t="shared" si="31"/>
        <v>0.9097250214431627</v>
      </c>
      <c r="Y165" s="18">
        <f t="shared" si="32"/>
        <v>0.9097250214431627</v>
      </c>
      <c r="Z165" s="18">
        <f t="shared" si="33"/>
        <v>0</v>
      </c>
      <c r="AA165" s="18">
        <f t="shared" si="34"/>
        <v>0.9097250214431627</v>
      </c>
    </row>
    <row r="166" spans="1:27" outlineLevel="1" x14ac:dyDescent="0.35">
      <c r="A166" s="44"/>
      <c r="B166" s="44"/>
      <c r="C166" s="44"/>
      <c r="D166" s="50" t="s">
        <v>507</v>
      </c>
      <c r="E166" s="44"/>
      <c r="F166" s="44"/>
      <c r="G166" s="44"/>
      <c r="H166" s="44"/>
      <c r="I166" s="44"/>
      <c r="J166" s="45"/>
      <c r="K166" s="46">
        <f t="shared" ref="K166:W166" si="38">SUBTOTAL(9,K146:K165)</f>
        <v>269147536502</v>
      </c>
      <c r="L166" s="46">
        <f t="shared" si="38"/>
        <v>272684164921</v>
      </c>
      <c r="M166" s="46">
        <f t="shared" si="38"/>
        <v>0</v>
      </c>
      <c r="N166" s="47">
        <f t="shared" si="38"/>
        <v>272684164921</v>
      </c>
      <c r="O166" s="46">
        <f t="shared" si="38"/>
        <v>0</v>
      </c>
      <c r="P166" s="46">
        <f t="shared" si="38"/>
        <v>0</v>
      </c>
      <c r="Q166" s="46">
        <f t="shared" si="38"/>
        <v>0</v>
      </c>
      <c r="R166" s="46">
        <f t="shared" si="38"/>
        <v>247233075312.64001</v>
      </c>
      <c r="S166" s="46">
        <f t="shared" si="38"/>
        <v>247233075312.64001</v>
      </c>
      <c r="T166" s="46">
        <f t="shared" si="38"/>
        <v>25451089608.359997</v>
      </c>
      <c r="U166" s="46">
        <f t="shared" si="38"/>
        <v>25451089608.359997</v>
      </c>
      <c r="V166" s="46">
        <f t="shared" si="38"/>
        <v>0</v>
      </c>
      <c r="W166" s="48">
        <f t="shared" si="38"/>
        <v>25451089608.359997</v>
      </c>
      <c r="X166" s="49">
        <f t="shared" si="31"/>
        <v>0.90666458532444127</v>
      </c>
      <c r="Y166" s="49">
        <f t="shared" si="32"/>
        <v>0.90666458532444127</v>
      </c>
      <c r="Z166" s="49">
        <f t="shared" si="33"/>
        <v>0</v>
      </c>
      <c r="AA166" s="49">
        <f t="shared" si="34"/>
        <v>0.90666458532444127</v>
      </c>
    </row>
    <row r="167" spans="1:27" ht="87" outlineLevel="2" x14ac:dyDescent="0.35">
      <c r="A167" s="14" t="s">
        <v>28</v>
      </c>
      <c r="B167" s="14" t="s">
        <v>29</v>
      </c>
      <c r="C167" s="14" t="s">
        <v>30</v>
      </c>
      <c r="D167" s="14" t="s">
        <v>53</v>
      </c>
      <c r="E167" s="14" t="s">
        <v>54</v>
      </c>
      <c r="F167" s="14" t="s">
        <v>33</v>
      </c>
      <c r="G167" s="14" t="s">
        <v>55</v>
      </c>
      <c r="H167" s="14" t="s">
        <v>35</v>
      </c>
      <c r="I167" s="14" t="s">
        <v>30</v>
      </c>
      <c r="J167" s="15" t="s">
        <v>56</v>
      </c>
      <c r="K167" s="16">
        <v>627569933</v>
      </c>
      <c r="L167" s="16">
        <v>663412598</v>
      </c>
      <c r="M167" s="16">
        <v>0</v>
      </c>
      <c r="N167" s="16">
        <f t="shared" ref="N167:N185" si="39">+L167</f>
        <v>663412598</v>
      </c>
      <c r="O167" s="16">
        <v>0</v>
      </c>
      <c r="P167" s="16">
        <v>72329230</v>
      </c>
      <c r="Q167" s="16">
        <v>0</v>
      </c>
      <c r="R167" s="16">
        <v>591083368</v>
      </c>
      <c r="S167" s="16">
        <v>591083368</v>
      </c>
      <c r="T167" s="16">
        <v>0</v>
      </c>
      <c r="U167" s="16">
        <v>0</v>
      </c>
      <c r="V167" s="16">
        <v>0</v>
      </c>
      <c r="W167" s="17">
        <f t="shared" ref="W167:W185" si="40">+U167</f>
        <v>0</v>
      </c>
      <c r="X167" s="18">
        <f t="shared" si="31"/>
        <v>0.89097398780479597</v>
      </c>
      <c r="Y167" s="18">
        <f t="shared" si="32"/>
        <v>0.89097398780479597</v>
      </c>
      <c r="Z167" s="18">
        <f t="shared" si="33"/>
        <v>0.10902601219520405</v>
      </c>
      <c r="AA167" s="18">
        <f t="shared" si="34"/>
        <v>1</v>
      </c>
    </row>
    <row r="168" spans="1:27" ht="87" outlineLevel="2" x14ac:dyDescent="0.35">
      <c r="A168" s="14" t="s">
        <v>186</v>
      </c>
      <c r="B168" s="14" t="s">
        <v>29</v>
      </c>
      <c r="C168" s="14" t="s">
        <v>30</v>
      </c>
      <c r="D168" s="14" t="s">
        <v>53</v>
      </c>
      <c r="E168" s="14" t="s">
        <v>54</v>
      </c>
      <c r="F168" s="14" t="s">
        <v>33</v>
      </c>
      <c r="G168" s="14" t="s">
        <v>55</v>
      </c>
      <c r="H168" s="14" t="s">
        <v>35</v>
      </c>
      <c r="I168" s="14" t="s">
        <v>30</v>
      </c>
      <c r="J168" s="15" t="s">
        <v>56</v>
      </c>
      <c r="K168" s="16">
        <v>890771174</v>
      </c>
      <c r="L168" s="16">
        <v>959113579</v>
      </c>
      <c r="M168" s="16">
        <v>0</v>
      </c>
      <c r="N168" s="16">
        <f t="shared" si="39"/>
        <v>959113579</v>
      </c>
      <c r="O168" s="16">
        <v>0</v>
      </c>
      <c r="P168" s="16">
        <v>101724860</v>
      </c>
      <c r="Q168" s="16">
        <v>0</v>
      </c>
      <c r="R168" s="16">
        <v>857388719</v>
      </c>
      <c r="S168" s="16">
        <v>857388719</v>
      </c>
      <c r="T168" s="16">
        <v>0</v>
      </c>
      <c r="U168" s="16">
        <v>0</v>
      </c>
      <c r="V168" s="16">
        <v>0</v>
      </c>
      <c r="W168" s="17">
        <f t="shared" si="40"/>
        <v>0</v>
      </c>
      <c r="X168" s="18">
        <f t="shared" si="31"/>
        <v>0.89393867188695075</v>
      </c>
      <c r="Y168" s="18">
        <f t="shared" si="32"/>
        <v>0.89393867188695075</v>
      </c>
      <c r="Z168" s="18">
        <f t="shared" si="33"/>
        <v>0.10606132811304927</v>
      </c>
      <c r="AA168" s="18">
        <f t="shared" si="34"/>
        <v>1</v>
      </c>
    </row>
    <row r="169" spans="1:27" outlineLevel="2" x14ac:dyDescent="0.35">
      <c r="A169" s="14" t="s">
        <v>279</v>
      </c>
      <c r="B169" s="14" t="s">
        <v>280</v>
      </c>
      <c r="C169" s="14" t="s">
        <v>30</v>
      </c>
      <c r="D169" s="14" t="s">
        <v>53</v>
      </c>
      <c r="E169" s="14" t="s">
        <v>54</v>
      </c>
      <c r="F169" s="14" t="s">
        <v>33</v>
      </c>
      <c r="G169" s="14" t="s">
        <v>55</v>
      </c>
      <c r="H169" s="14" t="s">
        <v>35</v>
      </c>
      <c r="I169" s="14" t="s">
        <v>30</v>
      </c>
      <c r="J169" s="20" t="s">
        <v>56</v>
      </c>
      <c r="K169" s="21">
        <v>26689073</v>
      </c>
      <c r="L169" s="21">
        <v>30989073</v>
      </c>
      <c r="M169" s="21">
        <v>0</v>
      </c>
      <c r="N169" s="16">
        <f t="shared" si="39"/>
        <v>30989073</v>
      </c>
      <c r="O169" s="21">
        <v>0</v>
      </c>
      <c r="P169" s="21">
        <v>5640299</v>
      </c>
      <c r="Q169" s="21">
        <v>0</v>
      </c>
      <c r="R169" s="21">
        <v>25348774</v>
      </c>
      <c r="S169" s="21">
        <v>25348774</v>
      </c>
      <c r="T169" s="21">
        <v>0</v>
      </c>
      <c r="U169" s="21">
        <v>0</v>
      </c>
      <c r="V169" s="21">
        <v>0</v>
      </c>
      <c r="W169" s="17">
        <f t="shared" si="40"/>
        <v>0</v>
      </c>
      <c r="X169" s="18">
        <f t="shared" si="31"/>
        <v>0.8179907156306353</v>
      </c>
      <c r="Y169" s="18">
        <f t="shared" si="32"/>
        <v>0.8179907156306353</v>
      </c>
      <c r="Z169" s="18">
        <f t="shared" si="33"/>
        <v>0.18200928436936464</v>
      </c>
      <c r="AA169" s="18">
        <f t="shared" si="34"/>
        <v>1</v>
      </c>
    </row>
    <row r="170" spans="1:27" outlineLevel="2" x14ac:dyDescent="0.35">
      <c r="A170" s="14" t="s">
        <v>279</v>
      </c>
      <c r="B170" s="14" t="s">
        <v>281</v>
      </c>
      <c r="C170" s="14" t="s">
        <v>30</v>
      </c>
      <c r="D170" s="14" t="s">
        <v>53</v>
      </c>
      <c r="E170" s="14" t="s">
        <v>54</v>
      </c>
      <c r="F170" s="14" t="s">
        <v>33</v>
      </c>
      <c r="G170" s="14" t="s">
        <v>55</v>
      </c>
      <c r="H170" s="14" t="s">
        <v>35</v>
      </c>
      <c r="I170" s="14" t="s">
        <v>30</v>
      </c>
      <c r="J170" s="20" t="s">
        <v>56</v>
      </c>
      <c r="K170" s="21">
        <v>488962583</v>
      </c>
      <c r="L170" s="21">
        <v>520136870</v>
      </c>
      <c r="M170" s="21">
        <v>0</v>
      </c>
      <c r="N170" s="16">
        <f t="shared" si="39"/>
        <v>520136870</v>
      </c>
      <c r="O170" s="21">
        <v>0</v>
      </c>
      <c r="P170" s="21">
        <v>54234498</v>
      </c>
      <c r="Q170" s="21">
        <v>0</v>
      </c>
      <c r="R170" s="21">
        <v>465902372</v>
      </c>
      <c r="S170" s="21">
        <v>465902372</v>
      </c>
      <c r="T170" s="21">
        <v>0</v>
      </c>
      <c r="U170" s="21">
        <v>0</v>
      </c>
      <c r="V170" s="21">
        <v>0</v>
      </c>
      <c r="W170" s="17">
        <f t="shared" si="40"/>
        <v>0</v>
      </c>
      <c r="X170" s="18">
        <f t="shared" si="31"/>
        <v>0.89573033344088837</v>
      </c>
      <c r="Y170" s="18">
        <f t="shared" si="32"/>
        <v>0.89573033344088837</v>
      </c>
      <c r="Z170" s="18">
        <f t="shared" si="33"/>
        <v>0.10426966655911164</v>
      </c>
      <c r="AA170" s="18">
        <f t="shared" si="34"/>
        <v>1</v>
      </c>
    </row>
    <row r="171" spans="1:27" outlineLevel="2" x14ac:dyDescent="0.35">
      <c r="A171" s="14" t="s">
        <v>279</v>
      </c>
      <c r="B171" s="14" t="s">
        <v>313</v>
      </c>
      <c r="C171" s="14" t="s">
        <v>30</v>
      </c>
      <c r="D171" s="14" t="s">
        <v>53</v>
      </c>
      <c r="E171" s="14" t="s">
        <v>54</v>
      </c>
      <c r="F171" s="14" t="s">
        <v>33</v>
      </c>
      <c r="G171" s="14" t="s">
        <v>55</v>
      </c>
      <c r="H171" s="14" t="s">
        <v>35</v>
      </c>
      <c r="I171" s="14" t="s">
        <v>30</v>
      </c>
      <c r="J171" s="20" t="s">
        <v>56</v>
      </c>
      <c r="K171" s="21">
        <v>95081072</v>
      </c>
      <c r="L171" s="21">
        <v>103442317</v>
      </c>
      <c r="M171" s="21">
        <v>0</v>
      </c>
      <c r="N171" s="16">
        <f t="shared" si="39"/>
        <v>103442317</v>
      </c>
      <c r="O171" s="21">
        <v>0</v>
      </c>
      <c r="P171" s="21">
        <v>14596382</v>
      </c>
      <c r="Q171" s="21">
        <v>0</v>
      </c>
      <c r="R171" s="21">
        <v>88845935</v>
      </c>
      <c r="S171" s="21">
        <v>88845935</v>
      </c>
      <c r="T171" s="21">
        <v>0</v>
      </c>
      <c r="U171" s="21">
        <v>0</v>
      </c>
      <c r="V171" s="21">
        <v>0</v>
      </c>
      <c r="W171" s="17">
        <f t="shared" si="40"/>
        <v>0</v>
      </c>
      <c r="X171" s="18">
        <f t="shared" si="31"/>
        <v>0.85889351260374414</v>
      </c>
      <c r="Y171" s="18">
        <f t="shared" si="32"/>
        <v>0.85889351260374414</v>
      </c>
      <c r="Z171" s="18">
        <f t="shared" si="33"/>
        <v>0.14110648739625584</v>
      </c>
      <c r="AA171" s="18">
        <f t="shared" si="34"/>
        <v>1</v>
      </c>
    </row>
    <row r="172" spans="1:27" outlineLevel="2" x14ac:dyDescent="0.35">
      <c r="A172" s="14" t="s">
        <v>321</v>
      </c>
      <c r="B172" s="14" t="s">
        <v>29</v>
      </c>
      <c r="C172" s="14" t="s">
        <v>30</v>
      </c>
      <c r="D172" s="14" t="s">
        <v>53</v>
      </c>
      <c r="E172" s="14" t="s">
        <v>54</v>
      </c>
      <c r="F172" s="14" t="s">
        <v>33</v>
      </c>
      <c r="G172" s="14" t="s">
        <v>55</v>
      </c>
      <c r="H172" s="14" t="s">
        <v>35</v>
      </c>
      <c r="I172" s="14" t="s">
        <v>30</v>
      </c>
      <c r="J172" s="20" t="s">
        <v>56</v>
      </c>
      <c r="K172" s="21">
        <v>169413669</v>
      </c>
      <c r="L172" s="21">
        <v>163187151</v>
      </c>
      <c r="M172" s="21">
        <v>0</v>
      </c>
      <c r="N172" s="16">
        <f t="shared" si="39"/>
        <v>163187151</v>
      </c>
      <c r="O172" s="21">
        <v>0</v>
      </c>
      <c r="P172" s="21">
        <v>23517974</v>
      </c>
      <c r="Q172" s="21">
        <v>0</v>
      </c>
      <c r="R172" s="21">
        <v>139669177</v>
      </c>
      <c r="S172" s="21">
        <v>139669177</v>
      </c>
      <c r="T172" s="21">
        <v>0</v>
      </c>
      <c r="U172" s="21">
        <v>0</v>
      </c>
      <c r="V172" s="21">
        <v>0</v>
      </c>
      <c r="W172" s="17">
        <f t="shared" si="40"/>
        <v>0</v>
      </c>
      <c r="X172" s="18">
        <f t="shared" si="31"/>
        <v>0.85588342062543887</v>
      </c>
      <c r="Y172" s="18">
        <f t="shared" si="32"/>
        <v>0.85588342062543887</v>
      </c>
      <c r="Z172" s="18">
        <f t="shared" si="33"/>
        <v>0.14411657937456118</v>
      </c>
      <c r="AA172" s="18">
        <f t="shared" si="34"/>
        <v>1</v>
      </c>
    </row>
    <row r="173" spans="1:27" outlineLevel="2" x14ac:dyDescent="0.35">
      <c r="A173" s="14" t="s">
        <v>327</v>
      </c>
      <c r="B173" s="14" t="s">
        <v>29</v>
      </c>
      <c r="C173" s="14" t="s">
        <v>30</v>
      </c>
      <c r="D173" s="14" t="s">
        <v>53</v>
      </c>
      <c r="E173" s="14" t="s">
        <v>54</v>
      </c>
      <c r="F173" s="14" t="s">
        <v>33</v>
      </c>
      <c r="G173" s="14" t="s">
        <v>55</v>
      </c>
      <c r="H173" s="14" t="s">
        <v>35</v>
      </c>
      <c r="I173" s="14" t="s">
        <v>30</v>
      </c>
      <c r="J173" s="20" t="s">
        <v>56</v>
      </c>
      <c r="K173" s="21">
        <v>475474793</v>
      </c>
      <c r="L173" s="21">
        <v>497131637</v>
      </c>
      <c r="M173" s="21">
        <v>0</v>
      </c>
      <c r="N173" s="16">
        <f t="shared" si="39"/>
        <v>497131637</v>
      </c>
      <c r="O173" s="21">
        <v>0</v>
      </c>
      <c r="P173" s="21">
        <v>47491790</v>
      </c>
      <c r="Q173" s="21">
        <v>0</v>
      </c>
      <c r="R173" s="21">
        <v>449639847</v>
      </c>
      <c r="S173" s="21">
        <v>449639847</v>
      </c>
      <c r="T173" s="21">
        <v>0</v>
      </c>
      <c r="U173" s="21">
        <v>0</v>
      </c>
      <c r="V173" s="21">
        <v>0</v>
      </c>
      <c r="W173" s="17">
        <f t="shared" si="40"/>
        <v>0</v>
      </c>
      <c r="X173" s="18">
        <f t="shared" si="31"/>
        <v>0.90446838127906148</v>
      </c>
      <c r="Y173" s="18">
        <f t="shared" si="32"/>
        <v>0.90446838127906148</v>
      </c>
      <c r="Z173" s="18">
        <f t="shared" si="33"/>
        <v>9.5531618720938488E-2</v>
      </c>
      <c r="AA173" s="18">
        <f t="shared" si="34"/>
        <v>1</v>
      </c>
    </row>
    <row r="174" spans="1:27" outlineLevel="2" x14ac:dyDescent="0.35">
      <c r="A174" s="14" t="s">
        <v>337</v>
      </c>
      <c r="B174" s="14" t="s">
        <v>29</v>
      </c>
      <c r="C174" s="14" t="s">
        <v>30</v>
      </c>
      <c r="D174" s="14" t="s">
        <v>53</v>
      </c>
      <c r="E174" s="14" t="s">
        <v>54</v>
      </c>
      <c r="F174" s="14" t="s">
        <v>33</v>
      </c>
      <c r="G174" s="14" t="s">
        <v>55</v>
      </c>
      <c r="H174" s="14" t="s">
        <v>35</v>
      </c>
      <c r="I174" s="14" t="s">
        <v>30</v>
      </c>
      <c r="J174" s="20" t="s">
        <v>56</v>
      </c>
      <c r="K174" s="21">
        <v>112602972</v>
      </c>
      <c r="L174" s="21">
        <v>119260025</v>
      </c>
      <c r="M174" s="21">
        <v>0</v>
      </c>
      <c r="N174" s="16">
        <f t="shared" si="39"/>
        <v>119260025</v>
      </c>
      <c r="O174" s="21">
        <v>0</v>
      </c>
      <c r="P174" s="21">
        <v>14878054</v>
      </c>
      <c r="Q174" s="21">
        <v>0</v>
      </c>
      <c r="R174" s="21">
        <v>104381971</v>
      </c>
      <c r="S174" s="21">
        <v>104381971</v>
      </c>
      <c r="T174" s="21">
        <v>0</v>
      </c>
      <c r="U174" s="21">
        <v>0</v>
      </c>
      <c r="V174" s="21">
        <v>0</v>
      </c>
      <c r="W174" s="17">
        <f t="shared" si="40"/>
        <v>0</v>
      </c>
      <c r="X174" s="18">
        <f t="shared" si="31"/>
        <v>0.87524693207132898</v>
      </c>
      <c r="Y174" s="18">
        <f t="shared" si="32"/>
        <v>0.87524693207132898</v>
      </c>
      <c r="Z174" s="18">
        <f t="shared" si="33"/>
        <v>0.12475306792867098</v>
      </c>
      <c r="AA174" s="18">
        <f t="shared" si="34"/>
        <v>1</v>
      </c>
    </row>
    <row r="175" spans="1:27" outlineLevel="2" x14ac:dyDescent="0.35">
      <c r="A175" s="14" t="s">
        <v>339</v>
      </c>
      <c r="B175" s="14" t="s">
        <v>29</v>
      </c>
      <c r="C175" s="14" t="s">
        <v>30</v>
      </c>
      <c r="D175" s="14" t="s">
        <v>53</v>
      </c>
      <c r="E175" s="14" t="s">
        <v>54</v>
      </c>
      <c r="F175" s="14" t="s">
        <v>33</v>
      </c>
      <c r="G175" s="14" t="s">
        <v>55</v>
      </c>
      <c r="H175" s="14" t="s">
        <v>35</v>
      </c>
      <c r="I175" s="14" t="s">
        <v>30</v>
      </c>
      <c r="J175" s="20" t="s">
        <v>56</v>
      </c>
      <c r="K175" s="21">
        <v>2089334423</v>
      </c>
      <c r="L175" s="21">
        <v>2308783444</v>
      </c>
      <c r="M175" s="21">
        <v>0</v>
      </c>
      <c r="N175" s="16">
        <f t="shared" si="39"/>
        <v>2308783444</v>
      </c>
      <c r="O175" s="21">
        <v>0</v>
      </c>
      <c r="P175" s="21">
        <v>259886371</v>
      </c>
      <c r="Q175" s="21">
        <v>0</v>
      </c>
      <c r="R175" s="21">
        <v>2048897073</v>
      </c>
      <c r="S175" s="21">
        <v>2048897073</v>
      </c>
      <c r="T175" s="21">
        <v>0</v>
      </c>
      <c r="U175" s="21">
        <v>0</v>
      </c>
      <c r="V175" s="21">
        <v>0</v>
      </c>
      <c r="W175" s="17">
        <f t="shared" si="40"/>
        <v>0</v>
      </c>
      <c r="X175" s="18">
        <f t="shared" si="31"/>
        <v>0.88743579581905563</v>
      </c>
      <c r="Y175" s="18">
        <f t="shared" si="32"/>
        <v>0.88743579581905563</v>
      </c>
      <c r="Z175" s="18">
        <f t="shared" si="33"/>
        <v>0.1125642041809444</v>
      </c>
      <c r="AA175" s="18">
        <f t="shared" si="34"/>
        <v>1</v>
      </c>
    </row>
    <row r="176" spans="1:27" outlineLevel="2" x14ac:dyDescent="0.35">
      <c r="A176" s="14" t="s">
        <v>350</v>
      </c>
      <c r="B176" s="14" t="s">
        <v>29</v>
      </c>
      <c r="C176" s="14" t="s">
        <v>30</v>
      </c>
      <c r="D176" s="14" t="s">
        <v>53</v>
      </c>
      <c r="E176" s="14" t="s">
        <v>54</v>
      </c>
      <c r="F176" s="14" t="s">
        <v>33</v>
      </c>
      <c r="G176" s="14" t="s">
        <v>55</v>
      </c>
      <c r="H176" s="14" t="s">
        <v>351</v>
      </c>
      <c r="I176" s="14" t="s">
        <v>30</v>
      </c>
      <c r="J176" s="20" t="s">
        <v>56</v>
      </c>
      <c r="K176" s="21">
        <v>110571079</v>
      </c>
      <c r="L176" s="21">
        <v>108275763</v>
      </c>
      <c r="M176" s="21">
        <v>0</v>
      </c>
      <c r="N176" s="16">
        <f t="shared" si="39"/>
        <v>108275763</v>
      </c>
      <c r="O176" s="21">
        <v>0</v>
      </c>
      <c r="P176" s="21">
        <v>27622953</v>
      </c>
      <c r="Q176" s="21">
        <v>0</v>
      </c>
      <c r="R176" s="21">
        <v>80652810</v>
      </c>
      <c r="S176" s="21">
        <v>80652810</v>
      </c>
      <c r="T176" s="21">
        <v>0</v>
      </c>
      <c r="U176" s="21">
        <v>0</v>
      </c>
      <c r="V176" s="21">
        <v>0</v>
      </c>
      <c r="W176" s="17">
        <f t="shared" si="40"/>
        <v>0</v>
      </c>
      <c r="X176" s="18">
        <f t="shared" si="31"/>
        <v>0.74488332167190552</v>
      </c>
      <c r="Y176" s="18">
        <f t="shared" si="32"/>
        <v>0.74488332167190552</v>
      </c>
      <c r="Z176" s="18">
        <f t="shared" si="33"/>
        <v>0.25511667832809454</v>
      </c>
      <c r="AA176" s="18">
        <f t="shared" si="34"/>
        <v>1</v>
      </c>
    </row>
    <row r="177" spans="1:27" outlineLevel="2" x14ac:dyDescent="0.35">
      <c r="A177" s="14" t="s">
        <v>379</v>
      </c>
      <c r="B177" s="14" t="s">
        <v>280</v>
      </c>
      <c r="C177" s="14" t="s">
        <v>30</v>
      </c>
      <c r="D177" s="14" t="s">
        <v>53</v>
      </c>
      <c r="E177" s="14" t="s">
        <v>54</v>
      </c>
      <c r="F177" s="14" t="s">
        <v>33</v>
      </c>
      <c r="G177" s="14" t="s">
        <v>55</v>
      </c>
      <c r="H177" s="14" t="s">
        <v>380</v>
      </c>
      <c r="I177" s="14" t="s">
        <v>30</v>
      </c>
      <c r="J177" s="20" t="s">
        <v>56</v>
      </c>
      <c r="K177" s="21">
        <v>48492877340</v>
      </c>
      <c r="L177" s="21">
        <v>51940414928</v>
      </c>
      <c r="M177" s="21">
        <v>1107000000</v>
      </c>
      <c r="N177" s="16">
        <f t="shared" si="39"/>
        <v>51940414928</v>
      </c>
      <c r="O177" s="21">
        <v>0</v>
      </c>
      <c r="P177" s="21">
        <v>3561112787</v>
      </c>
      <c r="Q177" s="21">
        <v>0</v>
      </c>
      <c r="R177" s="21">
        <v>48379302141</v>
      </c>
      <c r="S177" s="21">
        <v>48379302141</v>
      </c>
      <c r="T177" s="21">
        <v>0</v>
      </c>
      <c r="U177" s="21">
        <v>0</v>
      </c>
      <c r="V177" s="21">
        <v>0</v>
      </c>
      <c r="W177" s="17">
        <f t="shared" si="40"/>
        <v>0</v>
      </c>
      <c r="X177" s="18">
        <f t="shared" si="31"/>
        <v>0.93143849944332502</v>
      </c>
      <c r="Y177" s="18">
        <f t="shared" si="32"/>
        <v>0.93143849944332502</v>
      </c>
      <c r="Z177" s="18">
        <f t="shared" si="33"/>
        <v>6.8561500556674954E-2</v>
      </c>
      <c r="AA177" s="18">
        <f t="shared" si="34"/>
        <v>1</v>
      </c>
    </row>
    <row r="178" spans="1:27" outlineLevel="2" x14ac:dyDescent="0.35">
      <c r="A178" s="14" t="s">
        <v>379</v>
      </c>
      <c r="B178" s="14" t="s">
        <v>281</v>
      </c>
      <c r="C178" s="14" t="s">
        <v>30</v>
      </c>
      <c r="D178" s="14" t="s">
        <v>53</v>
      </c>
      <c r="E178" s="14" t="s">
        <v>54</v>
      </c>
      <c r="F178" s="14" t="s">
        <v>33</v>
      </c>
      <c r="G178" s="14" t="s">
        <v>55</v>
      </c>
      <c r="H178" s="14" t="s">
        <v>394</v>
      </c>
      <c r="I178" s="14" t="s">
        <v>30</v>
      </c>
      <c r="J178" s="20" t="s">
        <v>56</v>
      </c>
      <c r="K178" s="21">
        <v>23241783037</v>
      </c>
      <c r="L178" s="21">
        <v>25305093920.18</v>
      </c>
      <c r="M178" s="21">
        <v>0</v>
      </c>
      <c r="N178" s="16">
        <f t="shared" si="39"/>
        <v>25305093920.18</v>
      </c>
      <c r="O178" s="21">
        <v>0</v>
      </c>
      <c r="P178" s="21">
        <v>1303831729.1800001</v>
      </c>
      <c r="Q178" s="21">
        <v>0</v>
      </c>
      <c r="R178" s="21">
        <v>24001262191</v>
      </c>
      <c r="S178" s="21">
        <v>24001262191</v>
      </c>
      <c r="T178" s="21">
        <v>0</v>
      </c>
      <c r="U178" s="21">
        <v>0</v>
      </c>
      <c r="V178" s="21">
        <v>0</v>
      </c>
      <c r="W178" s="17">
        <f t="shared" si="40"/>
        <v>0</v>
      </c>
      <c r="X178" s="18">
        <f t="shared" si="31"/>
        <v>0.94847552301948834</v>
      </c>
      <c r="Y178" s="18">
        <f t="shared" si="32"/>
        <v>0.94847552301948834</v>
      </c>
      <c r="Z178" s="18">
        <f t="shared" si="33"/>
        <v>5.1524476980511665E-2</v>
      </c>
      <c r="AA178" s="18">
        <f t="shared" si="34"/>
        <v>1</v>
      </c>
    </row>
    <row r="179" spans="1:27" outlineLevel="2" x14ac:dyDescent="0.35">
      <c r="A179" s="14" t="s">
        <v>379</v>
      </c>
      <c r="B179" s="14" t="s">
        <v>281</v>
      </c>
      <c r="C179" s="14" t="s">
        <v>30</v>
      </c>
      <c r="D179" s="14" t="s">
        <v>53</v>
      </c>
      <c r="E179" s="14" t="s">
        <v>54</v>
      </c>
      <c r="F179" s="14" t="s">
        <v>104</v>
      </c>
      <c r="G179" s="14" t="s">
        <v>55</v>
      </c>
      <c r="H179" s="14" t="s">
        <v>394</v>
      </c>
      <c r="I179" s="14" t="s">
        <v>30</v>
      </c>
      <c r="J179" s="20" t="s">
        <v>397</v>
      </c>
      <c r="K179" s="21">
        <v>0</v>
      </c>
      <c r="L179" s="21">
        <v>1005252582</v>
      </c>
      <c r="M179" s="21">
        <v>0</v>
      </c>
      <c r="N179" s="16">
        <f t="shared" si="39"/>
        <v>1005252582</v>
      </c>
      <c r="O179" s="21">
        <v>0</v>
      </c>
      <c r="P179" s="21">
        <v>1005252582</v>
      </c>
      <c r="Q179" s="21">
        <v>0</v>
      </c>
      <c r="R179" s="21">
        <v>0</v>
      </c>
      <c r="S179" s="21">
        <v>0</v>
      </c>
      <c r="T179" s="21">
        <v>0</v>
      </c>
      <c r="U179" s="21">
        <v>0</v>
      </c>
      <c r="V179" s="21">
        <v>0</v>
      </c>
      <c r="W179" s="17">
        <f t="shared" si="40"/>
        <v>0</v>
      </c>
      <c r="X179" s="18">
        <f t="shared" si="31"/>
        <v>0</v>
      </c>
      <c r="Y179" s="18">
        <f t="shared" si="32"/>
        <v>0</v>
      </c>
      <c r="Z179" s="18">
        <f t="shared" si="33"/>
        <v>1</v>
      </c>
      <c r="AA179" s="18">
        <f t="shared" si="34"/>
        <v>1</v>
      </c>
    </row>
    <row r="180" spans="1:27" outlineLevel="2" x14ac:dyDescent="0.35">
      <c r="A180" s="14" t="s">
        <v>379</v>
      </c>
      <c r="B180" s="14" t="s">
        <v>313</v>
      </c>
      <c r="C180" s="14" t="s">
        <v>30</v>
      </c>
      <c r="D180" s="14" t="s">
        <v>53</v>
      </c>
      <c r="E180" s="14" t="s">
        <v>54</v>
      </c>
      <c r="F180" s="14" t="s">
        <v>33</v>
      </c>
      <c r="G180" s="14" t="s">
        <v>55</v>
      </c>
      <c r="H180" s="14" t="s">
        <v>435</v>
      </c>
      <c r="I180" s="14" t="s">
        <v>30</v>
      </c>
      <c r="J180" s="20" t="s">
        <v>56</v>
      </c>
      <c r="K180" s="21">
        <v>14131160637</v>
      </c>
      <c r="L180" s="21">
        <v>15922621575.790001</v>
      </c>
      <c r="M180" s="21">
        <v>0</v>
      </c>
      <c r="N180" s="16">
        <f t="shared" si="39"/>
        <v>15922621575.790001</v>
      </c>
      <c r="O180" s="21">
        <v>0</v>
      </c>
      <c r="P180" s="21">
        <v>1306616423.79</v>
      </c>
      <c r="Q180" s="21">
        <v>0</v>
      </c>
      <c r="R180" s="21">
        <v>14616005152</v>
      </c>
      <c r="S180" s="21">
        <v>14616005152</v>
      </c>
      <c r="T180" s="21">
        <v>0</v>
      </c>
      <c r="U180" s="21">
        <v>0</v>
      </c>
      <c r="V180" s="21">
        <v>0</v>
      </c>
      <c r="W180" s="17">
        <f t="shared" si="40"/>
        <v>0</v>
      </c>
      <c r="X180" s="18">
        <f t="shared" si="31"/>
        <v>0.91793961706804095</v>
      </c>
      <c r="Y180" s="18">
        <f t="shared" si="32"/>
        <v>0.91793961706804095</v>
      </c>
      <c r="Z180" s="18">
        <f t="shared" si="33"/>
        <v>8.2060382931958997E-2</v>
      </c>
      <c r="AA180" s="18">
        <f t="shared" si="34"/>
        <v>1</v>
      </c>
    </row>
    <row r="181" spans="1:27" outlineLevel="2" x14ac:dyDescent="0.35">
      <c r="A181" s="14" t="s">
        <v>379</v>
      </c>
      <c r="B181" s="14" t="s">
        <v>313</v>
      </c>
      <c r="C181" s="14" t="s">
        <v>30</v>
      </c>
      <c r="D181" s="14" t="s">
        <v>53</v>
      </c>
      <c r="E181" s="14" t="s">
        <v>54</v>
      </c>
      <c r="F181" s="14" t="s">
        <v>104</v>
      </c>
      <c r="G181" s="14" t="s">
        <v>55</v>
      </c>
      <c r="H181" s="14" t="s">
        <v>435</v>
      </c>
      <c r="I181" s="14" t="s">
        <v>30</v>
      </c>
      <c r="J181" s="20" t="s">
        <v>397</v>
      </c>
      <c r="K181" s="21">
        <v>0</v>
      </c>
      <c r="L181" s="21">
        <v>114109795</v>
      </c>
      <c r="M181" s="21">
        <v>0</v>
      </c>
      <c r="N181" s="16">
        <f t="shared" si="39"/>
        <v>114109795</v>
      </c>
      <c r="O181" s="21">
        <v>0</v>
      </c>
      <c r="P181" s="21">
        <v>114109795</v>
      </c>
      <c r="Q181" s="21">
        <v>0</v>
      </c>
      <c r="R181" s="21">
        <v>0</v>
      </c>
      <c r="S181" s="21">
        <v>0</v>
      </c>
      <c r="T181" s="21">
        <v>0</v>
      </c>
      <c r="U181" s="21">
        <v>0</v>
      </c>
      <c r="V181" s="21">
        <v>0</v>
      </c>
      <c r="W181" s="17">
        <f t="shared" si="40"/>
        <v>0</v>
      </c>
      <c r="X181" s="18">
        <f t="shared" si="31"/>
        <v>0</v>
      </c>
      <c r="Y181" s="18">
        <f t="shared" si="32"/>
        <v>0</v>
      </c>
      <c r="Z181" s="18">
        <f t="shared" si="33"/>
        <v>1</v>
      </c>
      <c r="AA181" s="18">
        <f t="shared" si="34"/>
        <v>1</v>
      </c>
    </row>
    <row r="182" spans="1:27" outlineLevel="2" x14ac:dyDescent="0.35">
      <c r="A182" s="14" t="s">
        <v>379</v>
      </c>
      <c r="B182" s="14" t="s">
        <v>454</v>
      </c>
      <c r="C182" s="14" t="s">
        <v>30</v>
      </c>
      <c r="D182" s="14" t="s">
        <v>53</v>
      </c>
      <c r="E182" s="14" t="s">
        <v>54</v>
      </c>
      <c r="F182" s="14" t="s">
        <v>33</v>
      </c>
      <c r="G182" s="14" t="s">
        <v>55</v>
      </c>
      <c r="H182" s="14" t="s">
        <v>455</v>
      </c>
      <c r="I182" s="14" t="s">
        <v>30</v>
      </c>
      <c r="J182" s="20" t="s">
        <v>56</v>
      </c>
      <c r="K182" s="21">
        <v>9927030290</v>
      </c>
      <c r="L182" s="21">
        <v>10793830400.92</v>
      </c>
      <c r="M182" s="21">
        <v>0</v>
      </c>
      <c r="N182" s="16">
        <f t="shared" si="39"/>
        <v>10793830400.92</v>
      </c>
      <c r="O182" s="21">
        <v>0</v>
      </c>
      <c r="P182" s="21">
        <v>50507616.920000002</v>
      </c>
      <c r="Q182" s="21">
        <v>0</v>
      </c>
      <c r="R182" s="21">
        <v>10743322784</v>
      </c>
      <c r="S182" s="21">
        <v>10743322784</v>
      </c>
      <c r="T182" s="21">
        <v>0</v>
      </c>
      <c r="U182" s="21">
        <v>0</v>
      </c>
      <c r="V182" s="21">
        <v>0</v>
      </c>
      <c r="W182" s="17">
        <f t="shared" si="40"/>
        <v>0</v>
      </c>
      <c r="X182" s="18">
        <f t="shared" si="31"/>
        <v>0.9953206957081987</v>
      </c>
      <c r="Y182" s="18">
        <f t="shared" si="32"/>
        <v>0.9953206957081987</v>
      </c>
      <c r="Z182" s="18">
        <f t="shared" si="33"/>
        <v>4.679304291801272E-3</v>
      </c>
      <c r="AA182" s="18">
        <f t="shared" si="34"/>
        <v>1</v>
      </c>
    </row>
    <row r="183" spans="1:27" outlineLevel="2" x14ac:dyDescent="0.35">
      <c r="A183" s="14" t="s">
        <v>379</v>
      </c>
      <c r="B183" s="14" t="s">
        <v>454</v>
      </c>
      <c r="C183" s="14" t="s">
        <v>30</v>
      </c>
      <c r="D183" s="14" t="s">
        <v>53</v>
      </c>
      <c r="E183" s="14" t="s">
        <v>54</v>
      </c>
      <c r="F183" s="14" t="s">
        <v>104</v>
      </c>
      <c r="G183" s="14" t="s">
        <v>55</v>
      </c>
      <c r="H183" s="14" t="s">
        <v>455</v>
      </c>
      <c r="I183" s="14" t="s">
        <v>30</v>
      </c>
      <c r="J183" s="20" t="s">
        <v>397</v>
      </c>
      <c r="K183" s="21">
        <v>0</v>
      </c>
      <c r="L183" s="21">
        <v>1033751359</v>
      </c>
      <c r="M183" s="21">
        <v>0</v>
      </c>
      <c r="N183" s="16">
        <f t="shared" si="39"/>
        <v>1033751359</v>
      </c>
      <c r="O183" s="21">
        <v>0</v>
      </c>
      <c r="P183" s="21">
        <v>1033751359</v>
      </c>
      <c r="Q183" s="21">
        <v>0</v>
      </c>
      <c r="R183" s="21">
        <v>0</v>
      </c>
      <c r="S183" s="21">
        <v>0</v>
      </c>
      <c r="T183" s="21">
        <v>0</v>
      </c>
      <c r="U183" s="21">
        <v>0</v>
      </c>
      <c r="V183" s="21">
        <v>0</v>
      </c>
      <c r="W183" s="17">
        <f t="shared" si="40"/>
        <v>0</v>
      </c>
      <c r="X183" s="18">
        <f t="shared" si="31"/>
        <v>0</v>
      </c>
      <c r="Y183" s="18">
        <f t="shared" si="32"/>
        <v>0</v>
      </c>
      <c r="Z183" s="18">
        <f t="shared" si="33"/>
        <v>1</v>
      </c>
      <c r="AA183" s="18">
        <f t="shared" si="34"/>
        <v>1</v>
      </c>
    </row>
    <row r="184" spans="1:27" outlineLevel="2" x14ac:dyDescent="0.35">
      <c r="A184" s="14" t="s">
        <v>379</v>
      </c>
      <c r="B184" s="14" t="s">
        <v>467</v>
      </c>
      <c r="C184" s="14" t="s">
        <v>30</v>
      </c>
      <c r="D184" s="14" t="s">
        <v>53</v>
      </c>
      <c r="E184" s="14" t="s">
        <v>54</v>
      </c>
      <c r="F184" s="14" t="s">
        <v>33</v>
      </c>
      <c r="G184" s="14" t="s">
        <v>55</v>
      </c>
      <c r="H184" s="14" t="s">
        <v>455</v>
      </c>
      <c r="I184" s="14" t="s">
        <v>30</v>
      </c>
      <c r="J184" s="20" t="s">
        <v>56</v>
      </c>
      <c r="K184" s="21">
        <v>6415483792</v>
      </c>
      <c r="L184" s="21">
        <v>6500399211.9099998</v>
      </c>
      <c r="M184" s="21">
        <v>0</v>
      </c>
      <c r="N184" s="16">
        <f t="shared" si="39"/>
        <v>6500399211.9099998</v>
      </c>
      <c r="O184" s="21">
        <v>0</v>
      </c>
      <c r="P184" s="21">
        <v>60367490.909999996</v>
      </c>
      <c r="Q184" s="21">
        <v>0</v>
      </c>
      <c r="R184" s="21">
        <v>6440031721</v>
      </c>
      <c r="S184" s="21">
        <v>6440031721</v>
      </c>
      <c r="T184" s="21">
        <v>0</v>
      </c>
      <c r="U184" s="21">
        <v>0</v>
      </c>
      <c r="V184" s="21">
        <v>0</v>
      </c>
      <c r="W184" s="17">
        <f t="shared" si="40"/>
        <v>0</v>
      </c>
      <c r="X184" s="18">
        <f t="shared" si="31"/>
        <v>0.99071326407162885</v>
      </c>
      <c r="Y184" s="18">
        <f t="shared" si="32"/>
        <v>0.99071326407162885</v>
      </c>
      <c r="Z184" s="18">
        <f t="shared" si="33"/>
        <v>9.2867359283711343E-3</v>
      </c>
      <c r="AA184" s="18">
        <f t="shared" si="34"/>
        <v>1</v>
      </c>
    </row>
    <row r="185" spans="1:27" outlineLevel="2" x14ac:dyDescent="0.35">
      <c r="A185" s="14" t="s">
        <v>379</v>
      </c>
      <c r="B185" s="14" t="s">
        <v>467</v>
      </c>
      <c r="C185" s="14" t="s">
        <v>30</v>
      </c>
      <c r="D185" s="14" t="s">
        <v>53</v>
      </c>
      <c r="E185" s="14" t="s">
        <v>54</v>
      </c>
      <c r="F185" s="14" t="s">
        <v>104</v>
      </c>
      <c r="G185" s="14" t="s">
        <v>55</v>
      </c>
      <c r="H185" s="14" t="s">
        <v>455</v>
      </c>
      <c r="I185" s="14" t="s">
        <v>30</v>
      </c>
      <c r="J185" s="20" t="s">
        <v>397</v>
      </c>
      <c r="K185" s="21">
        <v>0</v>
      </c>
      <c r="L185" s="21">
        <v>553344739</v>
      </c>
      <c r="M185" s="21">
        <v>0</v>
      </c>
      <c r="N185" s="16">
        <f t="shared" si="39"/>
        <v>553344739</v>
      </c>
      <c r="O185" s="21">
        <v>0</v>
      </c>
      <c r="P185" s="21">
        <v>553344739</v>
      </c>
      <c r="Q185" s="21">
        <v>0</v>
      </c>
      <c r="R185" s="21">
        <v>0</v>
      </c>
      <c r="S185" s="21">
        <v>0</v>
      </c>
      <c r="T185" s="21">
        <v>0</v>
      </c>
      <c r="U185" s="21">
        <v>0</v>
      </c>
      <c r="V185" s="21">
        <v>0</v>
      </c>
      <c r="W185" s="17">
        <f t="shared" si="40"/>
        <v>0</v>
      </c>
      <c r="X185" s="18">
        <f t="shared" si="31"/>
        <v>0</v>
      </c>
      <c r="Y185" s="18">
        <f t="shared" si="32"/>
        <v>0</v>
      </c>
      <c r="Z185" s="18">
        <f t="shared" si="33"/>
        <v>1</v>
      </c>
      <c r="AA185" s="18">
        <f t="shared" si="34"/>
        <v>1</v>
      </c>
    </row>
    <row r="186" spans="1:27" outlineLevel="1" x14ac:dyDescent="0.35">
      <c r="A186" s="44"/>
      <c r="B186" s="44"/>
      <c r="C186" s="44"/>
      <c r="D186" s="50" t="s">
        <v>508</v>
      </c>
      <c r="E186" s="44"/>
      <c r="F186" s="44"/>
      <c r="G186" s="44"/>
      <c r="H186" s="44"/>
      <c r="I186" s="44"/>
      <c r="J186" s="45"/>
      <c r="K186" s="46">
        <f t="shared" ref="K186:W186" si="41">SUBTOTAL(9,K167:K185)</f>
        <v>107294805867</v>
      </c>
      <c r="L186" s="46">
        <f t="shared" si="41"/>
        <v>118642550968.8</v>
      </c>
      <c r="M186" s="46">
        <f t="shared" si="41"/>
        <v>1107000000</v>
      </c>
      <c r="N186" s="47">
        <f t="shared" si="41"/>
        <v>118642550968.8</v>
      </c>
      <c r="O186" s="46">
        <f t="shared" si="41"/>
        <v>0</v>
      </c>
      <c r="P186" s="46">
        <f t="shared" si="41"/>
        <v>9610816933.7999992</v>
      </c>
      <c r="Q186" s="46">
        <f t="shared" si="41"/>
        <v>0</v>
      </c>
      <c r="R186" s="46">
        <f t="shared" si="41"/>
        <v>109031734035</v>
      </c>
      <c r="S186" s="46">
        <f t="shared" si="41"/>
        <v>109031734035</v>
      </c>
      <c r="T186" s="46">
        <f t="shared" si="41"/>
        <v>0</v>
      </c>
      <c r="U186" s="46">
        <f t="shared" si="41"/>
        <v>0</v>
      </c>
      <c r="V186" s="46">
        <f t="shared" si="41"/>
        <v>0</v>
      </c>
      <c r="W186" s="48">
        <f t="shared" si="41"/>
        <v>0</v>
      </c>
      <c r="X186" s="49">
        <f t="shared" si="31"/>
        <v>0.91899350734352125</v>
      </c>
      <c r="Y186" s="49">
        <f t="shared" si="32"/>
        <v>0.91899350734352125</v>
      </c>
      <c r="Z186" s="49">
        <f t="shared" si="33"/>
        <v>8.1006492656478718E-2</v>
      </c>
      <c r="AA186" s="49">
        <f t="shared" si="34"/>
        <v>1</v>
      </c>
    </row>
    <row r="187" spans="1:27" ht="58" outlineLevel="2" x14ac:dyDescent="0.35">
      <c r="A187" s="14" t="s">
        <v>28</v>
      </c>
      <c r="B187" s="14" t="s">
        <v>29</v>
      </c>
      <c r="C187" s="14" t="s">
        <v>30</v>
      </c>
      <c r="D187" s="14" t="s">
        <v>57</v>
      </c>
      <c r="E187" s="14" t="s">
        <v>54</v>
      </c>
      <c r="F187" s="14" t="s">
        <v>33</v>
      </c>
      <c r="G187" s="14" t="s">
        <v>55</v>
      </c>
      <c r="H187" s="14" t="s">
        <v>35</v>
      </c>
      <c r="I187" s="14" t="s">
        <v>30</v>
      </c>
      <c r="J187" s="15" t="s">
        <v>58</v>
      </c>
      <c r="K187" s="16">
        <v>33922700</v>
      </c>
      <c r="L187" s="16">
        <v>37833626</v>
      </c>
      <c r="M187" s="16">
        <v>0</v>
      </c>
      <c r="N187" s="16">
        <f t="shared" ref="N187:N205" si="42">+L187</f>
        <v>37833626</v>
      </c>
      <c r="O187" s="16">
        <v>0</v>
      </c>
      <c r="P187" s="16">
        <v>5902440</v>
      </c>
      <c r="Q187" s="16">
        <v>0</v>
      </c>
      <c r="R187" s="16">
        <v>31931186</v>
      </c>
      <c r="S187" s="16">
        <v>31931186</v>
      </c>
      <c r="T187" s="16">
        <v>0</v>
      </c>
      <c r="U187" s="16">
        <v>0</v>
      </c>
      <c r="V187" s="16">
        <v>0</v>
      </c>
      <c r="W187" s="17">
        <f t="shared" ref="W187:W205" si="43">+U187</f>
        <v>0</v>
      </c>
      <c r="X187" s="18">
        <f t="shared" si="31"/>
        <v>0.84398957689120258</v>
      </c>
      <c r="Y187" s="18">
        <f t="shared" si="32"/>
        <v>0.84398957689120258</v>
      </c>
      <c r="Z187" s="18">
        <f t="shared" si="33"/>
        <v>0.15601042310879745</v>
      </c>
      <c r="AA187" s="18">
        <f t="shared" si="34"/>
        <v>1</v>
      </c>
    </row>
    <row r="188" spans="1:27" ht="58" outlineLevel="2" x14ac:dyDescent="0.35">
      <c r="A188" s="14" t="s">
        <v>186</v>
      </c>
      <c r="B188" s="14" t="s">
        <v>29</v>
      </c>
      <c r="C188" s="14" t="s">
        <v>30</v>
      </c>
      <c r="D188" s="14" t="s">
        <v>57</v>
      </c>
      <c r="E188" s="14" t="s">
        <v>54</v>
      </c>
      <c r="F188" s="14" t="s">
        <v>33</v>
      </c>
      <c r="G188" s="14" t="s">
        <v>55</v>
      </c>
      <c r="H188" s="14" t="s">
        <v>35</v>
      </c>
      <c r="I188" s="14" t="s">
        <v>30</v>
      </c>
      <c r="J188" s="15" t="s">
        <v>58</v>
      </c>
      <c r="K188" s="16">
        <v>48149795</v>
      </c>
      <c r="L188" s="16">
        <v>53620704</v>
      </c>
      <c r="M188" s="16">
        <v>0</v>
      </c>
      <c r="N188" s="16">
        <f t="shared" si="42"/>
        <v>53620704</v>
      </c>
      <c r="O188" s="16">
        <v>0</v>
      </c>
      <c r="P188" s="16">
        <v>7290110</v>
      </c>
      <c r="Q188" s="16">
        <v>0</v>
      </c>
      <c r="R188" s="16">
        <v>46330594</v>
      </c>
      <c r="S188" s="16">
        <v>46330594</v>
      </c>
      <c r="T188" s="16">
        <v>0</v>
      </c>
      <c r="U188" s="16">
        <v>0</v>
      </c>
      <c r="V188" s="16">
        <v>0</v>
      </c>
      <c r="W188" s="17">
        <f t="shared" si="43"/>
        <v>0</v>
      </c>
      <c r="X188" s="18">
        <f t="shared" si="31"/>
        <v>0.86404300100200104</v>
      </c>
      <c r="Y188" s="18">
        <f t="shared" si="32"/>
        <v>0.86404300100200104</v>
      </c>
      <c r="Z188" s="18">
        <f t="shared" si="33"/>
        <v>0.13595699899799898</v>
      </c>
      <c r="AA188" s="18">
        <f t="shared" si="34"/>
        <v>1</v>
      </c>
    </row>
    <row r="189" spans="1:27" outlineLevel="2" x14ac:dyDescent="0.35">
      <c r="A189" s="14" t="s">
        <v>279</v>
      </c>
      <c r="B189" s="14" t="s">
        <v>280</v>
      </c>
      <c r="C189" s="14" t="s">
        <v>30</v>
      </c>
      <c r="D189" s="14" t="s">
        <v>57</v>
      </c>
      <c r="E189" s="14" t="s">
        <v>54</v>
      </c>
      <c r="F189" s="14" t="s">
        <v>33</v>
      </c>
      <c r="G189" s="14" t="s">
        <v>55</v>
      </c>
      <c r="H189" s="14" t="s">
        <v>35</v>
      </c>
      <c r="I189" s="14" t="s">
        <v>30</v>
      </c>
      <c r="J189" s="20" t="s">
        <v>58</v>
      </c>
      <c r="K189" s="21">
        <v>1442653</v>
      </c>
      <c r="L189" s="21">
        <v>2942653</v>
      </c>
      <c r="M189" s="21">
        <v>0</v>
      </c>
      <c r="N189" s="16">
        <f t="shared" si="42"/>
        <v>2942653</v>
      </c>
      <c r="O189" s="21">
        <v>0</v>
      </c>
      <c r="P189" s="21">
        <v>1572446</v>
      </c>
      <c r="Q189" s="21">
        <v>0</v>
      </c>
      <c r="R189" s="21">
        <v>1370207</v>
      </c>
      <c r="S189" s="21">
        <v>1370207</v>
      </c>
      <c r="T189" s="21">
        <v>0</v>
      </c>
      <c r="U189" s="21">
        <v>0</v>
      </c>
      <c r="V189" s="21">
        <v>0</v>
      </c>
      <c r="W189" s="17">
        <f t="shared" si="43"/>
        <v>0</v>
      </c>
      <c r="X189" s="18">
        <f t="shared" si="31"/>
        <v>0.46563662110347365</v>
      </c>
      <c r="Y189" s="18">
        <f t="shared" si="32"/>
        <v>0.46563662110347365</v>
      </c>
      <c r="Z189" s="18">
        <f t="shared" si="33"/>
        <v>0.53436337889652641</v>
      </c>
      <c r="AA189" s="18">
        <f t="shared" si="34"/>
        <v>1</v>
      </c>
    </row>
    <row r="190" spans="1:27" outlineLevel="2" x14ac:dyDescent="0.35">
      <c r="A190" s="14" t="s">
        <v>279</v>
      </c>
      <c r="B190" s="14" t="s">
        <v>281</v>
      </c>
      <c r="C190" s="14" t="s">
        <v>30</v>
      </c>
      <c r="D190" s="14" t="s">
        <v>57</v>
      </c>
      <c r="E190" s="14" t="s">
        <v>54</v>
      </c>
      <c r="F190" s="14" t="s">
        <v>33</v>
      </c>
      <c r="G190" s="14" t="s">
        <v>55</v>
      </c>
      <c r="H190" s="14" t="s">
        <v>35</v>
      </c>
      <c r="I190" s="14" t="s">
        <v>30</v>
      </c>
      <c r="J190" s="20" t="s">
        <v>58</v>
      </c>
      <c r="K190" s="21">
        <v>26430410</v>
      </c>
      <c r="L190" s="21">
        <v>31650642</v>
      </c>
      <c r="M190" s="21">
        <v>0</v>
      </c>
      <c r="N190" s="16">
        <f t="shared" si="42"/>
        <v>31650642</v>
      </c>
      <c r="O190" s="21">
        <v>0</v>
      </c>
      <c r="P190" s="21">
        <v>6523965</v>
      </c>
      <c r="Q190" s="21">
        <v>0</v>
      </c>
      <c r="R190" s="21">
        <v>25126677</v>
      </c>
      <c r="S190" s="21">
        <v>25126677</v>
      </c>
      <c r="T190" s="21">
        <v>0</v>
      </c>
      <c r="U190" s="21">
        <v>0</v>
      </c>
      <c r="V190" s="21">
        <v>0</v>
      </c>
      <c r="W190" s="17">
        <f t="shared" si="43"/>
        <v>0</v>
      </c>
      <c r="X190" s="18">
        <f t="shared" si="31"/>
        <v>0.79387574507967329</v>
      </c>
      <c r="Y190" s="18">
        <f t="shared" si="32"/>
        <v>0.79387574507967329</v>
      </c>
      <c r="Z190" s="18">
        <f t="shared" si="33"/>
        <v>0.20612425492032674</v>
      </c>
      <c r="AA190" s="18">
        <f t="shared" si="34"/>
        <v>1</v>
      </c>
    </row>
    <row r="191" spans="1:27" outlineLevel="2" x14ac:dyDescent="0.35">
      <c r="A191" s="14" t="s">
        <v>279</v>
      </c>
      <c r="B191" s="14" t="s">
        <v>313</v>
      </c>
      <c r="C191" s="14" t="s">
        <v>30</v>
      </c>
      <c r="D191" s="14" t="s">
        <v>57</v>
      </c>
      <c r="E191" s="14" t="s">
        <v>54</v>
      </c>
      <c r="F191" s="14" t="s">
        <v>33</v>
      </c>
      <c r="G191" s="14" t="s">
        <v>55</v>
      </c>
      <c r="H191" s="14" t="s">
        <v>35</v>
      </c>
      <c r="I191" s="14" t="s">
        <v>30</v>
      </c>
      <c r="J191" s="20" t="s">
        <v>58</v>
      </c>
      <c r="K191" s="21">
        <v>5139517</v>
      </c>
      <c r="L191" s="21">
        <v>7589517</v>
      </c>
      <c r="M191" s="21">
        <v>0</v>
      </c>
      <c r="N191" s="16">
        <f t="shared" si="42"/>
        <v>7589517</v>
      </c>
      <c r="O191" s="21">
        <v>0</v>
      </c>
      <c r="P191" s="21">
        <v>2787028</v>
      </c>
      <c r="Q191" s="21">
        <v>0</v>
      </c>
      <c r="R191" s="21">
        <v>4802489</v>
      </c>
      <c r="S191" s="21">
        <v>4802489</v>
      </c>
      <c r="T191" s="21">
        <v>0</v>
      </c>
      <c r="U191" s="21">
        <v>0</v>
      </c>
      <c r="V191" s="21">
        <v>0</v>
      </c>
      <c r="W191" s="17">
        <f t="shared" si="43"/>
        <v>0</v>
      </c>
      <c r="X191" s="18">
        <f t="shared" si="31"/>
        <v>0.63277926645397853</v>
      </c>
      <c r="Y191" s="18">
        <f t="shared" si="32"/>
        <v>0.63277926645397853</v>
      </c>
      <c r="Z191" s="18">
        <f t="shared" si="33"/>
        <v>0.36722073354602142</v>
      </c>
      <c r="AA191" s="18">
        <f t="shared" si="34"/>
        <v>1</v>
      </c>
    </row>
    <row r="192" spans="1:27" outlineLevel="2" x14ac:dyDescent="0.35">
      <c r="A192" s="14" t="s">
        <v>321</v>
      </c>
      <c r="B192" s="14" t="s">
        <v>29</v>
      </c>
      <c r="C192" s="14" t="s">
        <v>30</v>
      </c>
      <c r="D192" s="14" t="s">
        <v>57</v>
      </c>
      <c r="E192" s="14" t="s">
        <v>54</v>
      </c>
      <c r="F192" s="14" t="s">
        <v>33</v>
      </c>
      <c r="G192" s="14" t="s">
        <v>55</v>
      </c>
      <c r="H192" s="14" t="s">
        <v>35</v>
      </c>
      <c r="I192" s="14" t="s">
        <v>30</v>
      </c>
      <c r="J192" s="20" t="s">
        <v>58</v>
      </c>
      <c r="K192" s="21">
        <v>9157502</v>
      </c>
      <c r="L192" s="21">
        <v>10585798</v>
      </c>
      <c r="M192" s="21">
        <v>0</v>
      </c>
      <c r="N192" s="16">
        <f t="shared" si="42"/>
        <v>10585798</v>
      </c>
      <c r="O192" s="21">
        <v>0</v>
      </c>
      <c r="P192" s="21">
        <v>3036599</v>
      </c>
      <c r="Q192" s="21">
        <v>0</v>
      </c>
      <c r="R192" s="21">
        <v>7549199</v>
      </c>
      <c r="S192" s="21">
        <v>7549199</v>
      </c>
      <c r="T192" s="21">
        <v>0</v>
      </c>
      <c r="U192" s="21">
        <v>0</v>
      </c>
      <c r="V192" s="21">
        <v>0</v>
      </c>
      <c r="W192" s="17">
        <f t="shared" si="43"/>
        <v>0</v>
      </c>
      <c r="X192" s="18">
        <f t="shared" si="31"/>
        <v>0.71314406339512615</v>
      </c>
      <c r="Y192" s="18">
        <f t="shared" si="32"/>
        <v>0.71314406339512615</v>
      </c>
      <c r="Z192" s="18">
        <f t="shared" si="33"/>
        <v>0.2868559366048738</v>
      </c>
      <c r="AA192" s="18">
        <f t="shared" si="34"/>
        <v>1</v>
      </c>
    </row>
    <row r="193" spans="1:27" outlineLevel="2" x14ac:dyDescent="0.35">
      <c r="A193" s="14" t="s">
        <v>327</v>
      </c>
      <c r="B193" s="14" t="s">
        <v>29</v>
      </c>
      <c r="C193" s="14" t="s">
        <v>30</v>
      </c>
      <c r="D193" s="14" t="s">
        <v>57</v>
      </c>
      <c r="E193" s="14" t="s">
        <v>54</v>
      </c>
      <c r="F193" s="14" t="s">
        <v>33</v>
      </c>
      <c r="G193" s="14" t="s">
        <v>55</v>
      </c>
      <c r="H193" s="14" t="s">
        <v>35</v>
      </c>
      <c r="I193" s="14" t="s">
        <v>30</v>
      </c>
      <c r="J193" s="20" t="s">
        <v>58</v>
      </c>
      <c r="K193" s="21">
        <v>25701340</v>
      </c>
      <c r="L193" s="21">
        <v>28604413</v>
      </c>
      <c r="M193" s="21">
        <v>0</v>
      </c>
      <c r="N193" s="16">
        <f t="shared" si="42"/>
        <v>28604413</v>
      </c>
      <c r="O193" s="21">
        <v>0</v>
      </c>
      <c r="P193" s="21">
        <v>4299703</v>
      </c>
      <c r="Q193" s="21">
        <v>0</v>
      </c>
      <c r="R193" s="21">
        <v>24304710</v>
      </c>
      <c r="S193" s="21">
        <v>24304710</v>
      </c>
      <c r="T193" s="21">
        <v>0</v>
      </c>
      <c r="U193" s="21">
        <v>0</v>
      </c>
      <c r="V193" s="21">
        <v>0</v>
      </c>
      <c r="W193" s="17">
        <f t="shared" si="43"/>
        <v>0</v>
      </c>
      <c r="X193" s="18">
        <f t="shared" si="31"/>
        <v>0.84968392814073823</v>
      </c>
      <c r="Y193" s="18">
        <f t="shared" si="32"/>
        <v>0.84968392814073823</v>
      </c>
      <c r="Z193" s="18">
        <f t="shared" si="33"/>
        <v>0.15031607185926171</v>
      </c>
      <c r="AA193" s="18">
        <f t="shared" si="34"/>
        <v>1</v>
      </c>
    </row>
    <row r="194" spans="1:27" outlineLevel="2" x14ac:dyDescent="0.35">
      <c r="A194" s="14" t="s">
        <v>337</v>
      </c>
      <c r="B194" s="14" t="s">
        <v>29</v>
      </c>
      <c r="C194" s="14" t="s">
        <v>30</v>
      </c>
      <c r="D194" s="14" t="s">
        <v>57</v>
      </c>
      <c r="E194" s="14" t="s">
        <v>54</v>
      </c>
      <c r="F194" s="14" t="s">
        <v>33</v>
      </c>
      <c r="G194" s="14" t="s">
        <v>55</v>
      </c>
      <c r="H194" s="14" t="s">
        <v>35</v>
      </c>
      <c r="I194" s="14" t="s">
        <v>30</v>
      </c>
      <c r="J194" s="20" t="s">
        <v>58</v>
      </c>
      <c r="K194" s="21">
        <v>6086647</v>
      </c>
      <c r="L194" s="21">
        <v>8811353</v>
      </c>
      <c r="M194" s="21">
        <v>0</v>
      </c>
      <c r="N194" s="16">
        <f t="shared" si="42"/>
        <v>8811353</v>
      </c>
      <c r="O194" s="21">
        <v>0</v>
      </c>
      <c r="P194" s="21">
        <v>3169034</v>
      </c>
      <c r="Q194" s="21">
        <v>0</v>
      </c>
      <c r="R194" s="21">
        <v>5642319</v>
      </c>
      <c r="S194" s="21">
        <v>5642319</v>
      </c>
      <c r="T194" s="21">
        <v>0</v>
      </c>
      <c r="U194" s="21">
        <v>0</v>
      </c>
      <c r="V194" s="21">
        <v>0</v>
      </c>
      <c r="W194" s="17">
        <f t="shared" si="43"/>
        <v>0</v>
      </c>
      <c r="X194" s="18">
        <f t="shared" si="31"/>
        <v>0.64034649389259513</v>
      </c>
      <c r="Y194" s="18">
        <f t="shared" si="32"/>
        <v>0.64034649389259513</v>
      </c>
      <c r="Z194" s="18">
        <f t="shared" si="33"/>
        <v>0.35965350610740482</v>
      </c>
      <c r="AA194" s="18">
        <f t="shared" si="34"/>
        <v>1</v>
      </c>
    </row>
    <row r="195" spans="1:27" outlineLevel="2" x14ac:dyDescent="0.35">
      <c r="A195" s="14" t="s">
        <v>339</v>
      </c>
      <c r="B195" s="14" t="s">
        <v>29</v>
      </c>
      <c r="C195" s="14" t="s">
        <v>30</v>
      </c>
      <c r="D195" s="14" t="s">
        <v>57</v>
      </c>
      <c r="E195" s="14" t="s">
        <v>54</v>
      </c>
      <c r="F195" s="14" t="s">
        <v>33</v>
      </c>
      <c r="G195" s="14" t="s">
        <v>55</v>
      </c>
      <c r="H195" s="14" t="s">
        <v>35</v>
      </c>
      <c r="I195" s="14" t="s">
        <v>30</v>
      </c>
      <c r="J195" s="20" t="s">
        <v>58</v>
      </c>
      <c r="K195" s="21">
        <v>112936996</v>
      </c>
      <c r="L195" s="21">
        <v>127710923</v>
      </c>
      <c r="M195" s="21">
        <v>0</v>
      </c>
      <c r="N195" s="16">
        <f t="shared" si="42"/>
        <v>127710923</v>
      </c>
      <c r="O195" s="21">
        <v>0</v>
      </c>
      <c r="P195" s="21">
        <v>16950945</v>
      </c>
      <c r="Q195" s="21">
        <v>0</v>
      </c>
      <c r="R195" s="21">
        <v>110759978</v>
      </c>
      <c r="S195" s="21">
        <v>110759978</v>
      </c>
      <c r="T195" s="21">
        <v>0</v>
      </c>
      <c r="U195" s="21">
        <v>0</v>
      </c>
      <c r="V195" s="21">
        <v>0</v>
      </c>
      <c r="W195" s="17">
        <f t="shared" si="43"/>
        <v>0</v>
      </c>
      <c r="X195" s="18">
        <f t="shared" si="31"/>
        <v>0.8672709851137792</v>
      </c>
      <c r="Y195" s="18">
        <f t="shared" si="32"/>
        <v>0.8672709851137792</v>
      </c>
      <c r="Z195" s="18">
        <f t="shared" si="33"/>
        <v>0.13272901488622083</v>
      </c>
      <c r="AA195" s="18">
        <f t="shared" si="34"/>
        <v>1</v>
      </c>
    </row>
    <row r="196" spans="1:27" outlineLevel="2" x14ac:dyDescent="0.35">
      <c r="A196" s="14" t="s">
        <v>350</v>
      </c>
      <c r="B196" s="14" t="s">
        <v>29</v>
      </c>
      <c r="C196" s="14" t="s">
        <v>30</v>
      </c>
      <c r="D196" s="14" t="s">
        <v>57</v>
      </c>
      <c r="E196" s="14" t="s">
        <v>54</v>
      </c>
      <c r="F196" s="14" t="s">
        <v>33</v>
      </c>
      <c r="G196" s="14" t="s">
        <v>55</v>
      </c>
      <c r="H196" s="14" t="s">
        <v>351</v>
      </c>
      <c r="I196" s="14" t="s">
        <v>30</v>
      </c>
      <c r="J196" s="20" t="s">
        <v>58</v>
      </c>
      <c r="K196" s="21">
        <v>5976815</v>
      </c>
      <c r="L196" s="21">
        <v>5933825</v>
      </c>
      <c r="M196" s="21">
        <v>0</v>
      </c>
      <c r="N196" s="16">
        <f t="shared" si="42"/>
        <v>5933825</v>
      </c>
      <c r="O196" s="21">
        <v>0</v>
      </c>
      <c r="P196" s="21">
        <v>1574201</v>
      </c>
      <c r="Q196" s="21">
        <v>0</v>
      </c>
      <c r="R196" s="21">
        <v>4359624</v>
      </c>
      <c r="S196" s="21">
        <v>4359624</v>
      </c>
      <c r="T196" s="21">
        <v>0</v>
      </c>
      <c r="U196" s="21">
        <v>0</v>
      </c>
      <c r="V196" s="21">
        <v>0</v>
      </c>
      <c r="W196" s="17">
        <f t="shared" si="43"/>
        <v>0</v>
      </c>
      <c r="X196" s="18">
        <f t="shared" si="31"/>
        <v>0.73470720825100166</v>
      </c>
      <c r="Y196" s="18">
        <f t="shared" si="32"/>
        <v>0.73470720825100166</v>
      </c>
      <c r="Z196" s="18">
        <f t="shared" si="33"/>
        <v>0.26529279174899834</v>
      </c>
      <c r="AA196" s="18">
        <f t="shared" si="34"/>
        <v>1</v>
      </c>
    </row>
    <row r="197" spans="1:27" outlineLevel="2" x14ac:dyDescent="0.35">
      <c r="A197" s="14" t="s">
        <v>379</v>
      </c>
      <c r="B197" s="14" t="s">
        <v>280</v>
      </c>
      <c r="C197" s="14" t="s">
        <v>30</v>
      </c>
      <c r="D197" s="14" t="s">
        <v>57</v>
      </c>
      <c r="E197" s="14" t="s">
        <v>54</v>
      </c>
      <c r="F197" s="14" t="s">
        <v>33</v>
      </c>
      <c r="G197" s="14" t="s">
        <v>55</v>
      </c>
      <c r="H197" s="14" t="s">
        <v>380</v>
      </c>
      <c r="I197" s="14" t="s">
        <v>30</v>
      </c>
      <c r="J197" s="20" t="s">
        <v>58</v>
      </c>
      <c r="K197" s="21">
        <v>2621236614</v>
      </c>
      <c r="L197" s="21">
        <v>2879069356</v>
      </c>
      <c r="M197" s="21">
        <v>0</v>
      </c>
      <c r="N197" s="16">
        <f t="shared" si="42"/>
        <v>2879069356</v>
      </c>
      <c r="O197" s="21">
        <v>0</v>
      </c>
      <c r="P197" s="21">
        <v>263932331</v>
      </c>
      <c r="Q197" s="21">
        <v>0</v>
      </c>
      <c r="R197" s="21">
        <v>2615137025</v>
      </c>
      <c r="S197" s="21">
        <v>2615137025</v>
      </c>
      <c r="T197" s="21">
        <v>0</v>
      </c>
      <c r="U197" s="21">
        <v>0</v>
      </c>
      <c r="V197" s="21">
        <v>0</v>
      </c>
      <c r="W197" s="17">
        <f t="shared" si="43"/>
        <v>0</v>
      </c>
      <c r="X197" s="18">
        <f t="shared" si="31"/>
        <v>0.90832720634188158</v>
      </c>
      <c r="Y197" s="18">
        <f t="shared" si="32"/>
        <v>0.90832720634188158</v>
      </c>
      <c r="Z197" s="18">
        <f t="shared" si="33"/>
        <v>9.1672793658118465E-2</v>
      </c>
      <c r="AA197" s="18">
        <f t="shared" si="34"/>
        <v>1</v>
      </c>
    </row>
    <row r="198" spans="1:27" outlineLevel="2" x14ac:dyDescent="0.35">
      <c r="A198" s="14" t="s">
        <v>379</v>
      </c>
      <c r="B198" s="14" t="s">
        <v>281</v>
      </c>
      <c r="C198" s="14" t="s">
        <v>30</v>
      </c>
      <c r="D198" s="14" t="s">
        <v>57</v>
      </c>
      <c r="E198" s="14" t="s">
        <v>54</v>
      </c>
      <c r="F198" s="14" t="s">
        <v>33</v>
      </c>
      <c r="G198" s="14" t="s">
        <v>55</v>
      </c>
      <c r="H198" s="14" t="s">
        <v>394</v>
      </c>
      <c r="I198" s="14" t="s">
        <v>30</v>
      </c>
      <c r="J198" s="20" t="s">
        <v>58</v>
      </c>
      <c r="K198" s="21">
        <v>1256312597</v>
      </c>
      <c r="L198" s="21">
        <v>1307813061.03</v>
      </c>
      <c r="M198" s="21">
        <v>0</v>
      </c>
      <c r="N198" s="16">
        <f t="shared" si="42"/>
        <v>1307813061.03</v>
      </c>
      <c r="O198" s="21">
        <v>0</v>
      </c>
      <c r="P198" s="21">
        <v>10349872.029999999</v>
      </c>
      <c r="Q198" s="21">
        <v>0</v>
      </c>
      <c r="R198" s="21">
        <v>1297463189</v>
      </c>
      <c r="S198" s="21">
        <v>1297463189</v>
      </c>
      <c r="T198" s="21">
        <v>0</v>
      </c>
      <c r="U198" s="21">
        <v>0</v>
      </c>
      <c r="V198" s="21">
        <v>0</v>
      </c>
      <c r="W198" s="17">
        <f t="shared" si="43"/>
        <v>0</v>
      </c>
      <c r="X198" s="18">
        <f t="shared" si="31"/>
        <v>0.99208612275071739</v>
      </c>
      <c r="Y198" s="18">
        <f t="shared" si="32"/>
        <v>0.99208612275071739</v>
      </c>
      <c r="Z198" s="18">
        <f t="shared" si="33"/>
        <v>7.9138772492826359E-3</v>
      </c>
      <c r="AA198" s="18">
        <f t="shared" si="34"/>
        <v>1</v>
      </c>
    </row>
    <row r="199" spans="1:27" outlineLevel="2" x14ac:dyDescent="0.35">
      <c r="A199" s="14" t="s">
        <v>379</v>
      </c>
      <c r="B199" s="14" t="s">
        <v>281</v>
      </c>
      <c r="C199" s="14" t="s">
        <v>30</v>
      </c>
      <c r="D199" s="14" t="s">
        <v>57</v>
      </c>
      <c r="E199" s="14" t="s">
        <v>54</v>
      </c>
      <c r="F199" s="14" t="s">
        <v>104</v>
      </c>
      <c r="G199" s="14" t="s">
        <v>55</v>
      </c>
      <c r="H199" s="14" t="s">
        <v>394</v>
      </c>
      <c r="I199" s="14" t="s">
        <v>30</v>
      </c>
      <c r="J199" s="20" t="s">
        <v>398</v>
      </c>
      <c r="K199" s="21">
        <v>0</v>
      </c>
      <c r="L199" s="21">
        <v>115894849</v>
      </c>
      <c r="M199" s="21">
        <v>0</v>
      </c>
      <c r="N199" s="16">
        <f t="shared" si="42"/>
        <v>115894849</v>
      </c>
      <c r="O199" s="21">
        <v>0</v>
      </c>
      <c r="P199" s="21">
        <v>115894849</v>
      </c>
      <c r="Q199" s="21">
        <v>0</v>
      </c>
      <c r="R199" s="21">
        <v>0</v>
      </c>
      <c r="S199" s="21">
        <v>0</v>
      </c>
      <c r="T199" s="21">
        <v>0</v>
      </c>
      <c r="U199" s="21">
        <v>0</v>
      </c>
      <c r="V199" s="21">
        <v>0</v>
      </c>
      <c r="W199" s="17">
        <f t="shared" si="43"/>
        <v>0</v>
      </c>
      <c r="X199" s="18">
        <f t="shared" si="31"/>
        <v>0</v>
      </c>
      <c r="Y199" s="18">
        <f t="shared" si="32"/>
        <v>0</v>
      </c>
      <c r="Z199" s="18">
        <f t="shared" si="33"/>
        <v>1</v>
      </c>
      <c r="AA199" s="18">
        <f t="shared" si="34"/>
        <v>1</v>
      </c>
    </row>
    <row r="200" spans="1:27" outlineLevel="2" x14ac:dyDescent="0.35">
      <c r="A200" s="14" t="s">
        <v>379</v>
      </c>
      <c r="B200" s="14" t="s">
        <v>313</v>
      </c>
      <c r="C200" s="14" t="s">
        <v>30</v>
      </c>
      <c r="D200" s="14" t="s">
        <v>57</v>
      </c>
      <c r="E200" s="14" t="s">
        <v>54</v>
      </c>
      <c r="F200" s="14" t="s">
        <v>33</v>
      </c>
      <c r="G200" s="14" t="s">
        <v>55</v>
      </c>
      <c r="H200" s="14" t="s">
        <v>435</v>
      </c>
      <c r="I200" s="14" t="s">
        <v>30</v>
      </c>
      <c r="J200" s="20" t="s">
        <v>58</v>
      </c>
      <c r="K200" s="21">
        <v>763846521</v>
      </c>
      <c r="L200" s="21">
        <v>795389086.13999999</v>
      </c>
      <c r="M200" s="21">
        <v>0</v>
      </c>
      <c r="N200" s="16">
        <f t="shared" si="42"/>
        <v>795389086.13999999</v>
      </c>
      <c r="O200" s="21">
        <v>0</v>
      </c>
      <c r="P200" s="21">
        <v>5318223.1399999997</v>
      </c>
      <c r="Q200" s="21">
        <v>0</v>
      </c>
      <c r="R200" s="21">
        <v>790070863</v>
      </c>
      <c r="S200" s="21">
        <v>790070863</v>
      </c>
      <c r="T200" s="21">
        <v>0</v>
      </c>
      <c r="U200" s="21">
        <v>0</v>
      </c>
      <c r="V200" s="21">
        <v>0</v>
      </c>
      <c r="W200" s="17">
        <f t="shared" si="43"/>
        <v>0</v>
      </c>
      <c r="X200" s="18">
        <f t="shared" si="31"/>
        <v>0.99331368353844385</v>
      </c>
      <c r="Y200" s="18">
        <f t="shared" si="32"/>
        <v>0.99331368353844385</v>
      </c>
      <c r="Z200" s="18">
        <f t="shared" si="33"/>
        <v>6.6863164615561695E-3</v>
      </c>
      <c r="AA200" s="18">
        <f t="shared" si="34"/>
        <v>1</v>
      </c>
    </row>
    <row r="201" spans="1:27" outlineLevel="2" x14ac:dyDescent="0.35">
      <c r="A201" s="14" t="s">
        <v>379</v>
      </c>
      <c r="B201" s="14" t="s">
        <v>313</v>
      </c>
      <c r="C201" s="14" t="s">
        <v>30</v>
      </c>
      <c r="D201" s="14" t="s">
        <v>57</v>
      </c>
      <c r="E201" s="14" t="s">
        <v>54</v>
      </c>
      <c r="F201" s="14" t="s">
        <v>104</v>
      </c>
      <c r="G201" s="14" t="s">
        <v>55</v>
      </c>
      <c r="H201" s="14" t="s">
        <v>435</v>
      </c>
      <c r="I201" s="14" t="s">
        <v>30</v>
      </c>
      <c r="J201" s="20" t="s">
        <v>398</v>
      </c>
      <c r="K201" s="21">
        <v>0</v>
      </c>
      <c r="L201" s="21">
        <v>72582127</v>
      </c>
      <c r="M201" s="21">
        <v>0</v>
      </c>
      <c r="N201" s="16">
        <f t="shared" si="42"/>
        <v>72582127</v>
      </c>
      <c r="O201" s="21">
        <v>0</v>
      </c>
      <c r="P201" s="21">
        <v>72582127</v>
      </c>
      <c r="Q201" s="21">
        <v>0</v>
      </c>
      <c r="R201" s="21">
        <v>0</v>
      </c>
      <c r="S201" s="21">
        <v>0</v>
      </c>
      <c r="T201" s="21">
        <v>0</v>
      </c>
      <c r="U201" s="21">
        <v>0</v>
      </c>
      <c r="V201" s="21">
        <v>0</v>
      </c>
      <c r="W201" s="17">
        <f t="shared" si="43"/>
        <v>0</v>
      </c>
      <c r="X201" s="18">
        <f t="shared" si="31"/>
        <v>0</v>
      </c>
      <c r="Y201" s="18">
        <f t="shared" si="32"/>
        <v>0</v>
      </c>
      <c r="Z201" s="18">
        <f t="shared" si="33"/>
        <v>1</v>
      </c>
      <c r="AA201" s="18">
        <f t="shared" si="34"/>
        <v>1</v>
      </c>
    </row>
    <row r="202" spans="1:27" outlineLevel="2" x14ac:dyDescent="0.35">
      <c r="A202" s="14" t="s">
        <v>379</v>
      </c>
      <c r="B202" s="14" t="s">
        <v>454</v>
      </c>
      <c r="C202" s="14" t="s">
        <v>30</v>
      </c>
      <c r="D202" s="14" t="s">
        <v>57</v>
      </c>
      <c r="E202" s="14" t="s">
        <v>54</v>
      </c>
      <c r="F202" s="14" t="s">
        <v>33</v>
      </c>
      <c r="G202" s="14" t="s">
        <v>55</v>
      </c>
      <c r="H202" s="14" t="s">
        <v>455</v>
      </c>
      <c r="I202" s="14" t="s">
        <v>30</v>
      </c>
      <c r="J202" s="20" t="s">
        <v>58</v>
      </c>
      <c r="K202" s="21">
        <v>546306076</v>
      </c>
      <c r="L202" s="21">
        <v>588362229.26999998</v>
      </c>
      <c r="M202" s="21">
        <v>0</v>
      </c>
      <c r="N202" s="16">
        <f t="shared" si="42"/>
        <v>588362229.26999998</v>
      </c>
      <c r="O202" s="21">
        <v>0</v>
      </c>
      <c r="P202" s="21">
        <v>7527766.2699999996</v>
      </c>
      <c r="Q202" s="21">
        <v>0</v>
      </c>
      <c r="R202" s="21">
        <v>580834463</v>
      </c>
      <c r="S202" s="21">
        <v>580834463</v>
      </c>
      <c r="T202" s="21">
        <v>0</v>
      </c>
      <c r="U202" s="21">
        <v>0</v>
      </c>
      <c r="V202" s="21">
        <v>0</v>
      </c>
      <c r="W202" s="17">
        <f t="shared" si="43"/>
        <v>0</v>
      </c>
      <c r="X202" s="18">
        <f t="shared" si="31"/>
        <v>0.98720555825050171</v>
      </c>
      <c r="Y202" s="18">
        <f t="shared" si="32"/>
        <v>0.98720555825050171</v>
      </c>
      <c r="Z202" s="18">
        <f t="shared" si="33"/>
        <v>1.2794441749498335E-2</v>
      </c>
      <c r="AA202" s="18">
        <f t="shared" si="34"/>
        <v>1</v>
      </c>
    </row>
    <row r="203" spans="1:27" outlineLevel="2" x14ac:dyDescent="0.35">
      <c r="A203" s="14" t="s">
        <v>379</v>
      </c>
      <c r="B203" s="14" t="s">
        <v>454</v>
      </c>
      <c r="C203" s="14" t="s">
        <v>30</v>
      </c>
      <c r="D203" s="14" t="s">
        <v>57</v>
      </c>
      <c r="E203" s="14" t="s">
        <v>54</v>
      </c>
      <c r="F203" s="14" t="s">
        <v>104</v>
      </c>
      <c r="G203" s="14" t="s">
        <v>55</v>
      </c>
      <c r="H203" s="14" t="s">
        <v>455</v>
      </c>
      <c r="I203" s="14" t="s">
        <v>30</v>
      </c>
      <c r="J203" s="20" t="s">
        <v>398</v>
      </c>
      <c r="K203" s="21">
        <v>0</v>
      </c>
      <c r="L203" s="21">
        <v>51521724</v>
      </c>
      <c r="M203" s="21">
        <v>0</v>
      </c>
      <c r="N203" s="16">
        <f t="shared" si="42"/>
        <v>51521724</v>
      </c>
      <c r="O203" s="21">
        <v>0</v>
      </c>
      <c r="P203" s="21">
        <v>51521724</v>
      </c>
      <c r="Q203" s="21">
        <v>0</v>
      </c>
      <c r="R203" s="21">
        <v>0</v>
      </c>
      <c r="S203" s="21">
        <v>0</v>
      </c>
      <c r="T203" s="21">
        <v>0</v>
      </c>
      <c r="U203" s="21">
        <v>0</v>
      </c>
      <c r="V203" s="21">
        <v>0</v>
      </c>
      <c r="W203" s="17">
        <f t="shared" si="43"/>
        <v>0</v>
      </c>
      <c r="X203" s="18">
        <f t="shared" ref="X203:X266" si="44">+IF(L203=0,0,R203/L203)</f>
        <v>0</v>
      </c>
      <c r="Y203" s="18">
        <f t="shared" ref="Y203:Y266" si="45">+IF(N203=0,0,R203/N203)</f>
        <v>0</v>
      </c>
      <c r="Z203" s="18">
        <f t="shared" ref="Z203:Z266" si="46">+IF(N203=0,0,(O203+P203+Q203)/N203)</f>
        <v>1</v>
      </c>
      <c r="AA203" s="18">
        <f t="shared" ref="AA203:AA266" si="47">+Y203+Z203</f>
        <v>1</v>
      </c>
    </row>
    <row r="204" spans="1:27" outlineLevel="2" x14ac:dyDescent="0.35">
      <c r="A204" s="14" t="s">
        <v>379</v>
      </c>
      <c r="B204" s="14" t="s">
        <v>467</v>
      </c>
      <c r="C204" s="14" t="s">
        <v>30</v>
      </c>
      <c r="D204" s="14" t="s">
        <v>57</v>
      </c>
      <c r="E204" s="14" t="s">
        <v>54</v>
      </c>
      <c r="F204" s="14" t="s">
        <v>33</v>
      </c>
      <c r="G204" s="14" t="s">
        <v>55</v>
      </c>
      <c r="H204" s="14" t="s">
        <v>455</v>
      </c>
      <c r="I204" s="14" t="s">
        <v>30</v>
      </c>
      <c r="J204" s="20" t="s">
        <v>58</v>
      </c>
      <c r="K204" s="21">
        <v>346782908</v>
      </c>
      <c r="L204" s="21">
        <v>353504925.56</v>
      </c>
      <c r="M204" s="21">
        <v>0</v>
      </c>
      <c r="N204" s="16">
        <f t="shared" si="42"/>
        <v>353504925.56</v>
      </c>
      <c r="O204" s="21">
        <v>0</v>
      </c>
      <c r="P204" s="21">
        <v>5628125.5599999996</v>
      </c>
      <c r="Q204" s="21">
        <v>0</v>
      </c>
      <c r="R204" s="21">
        <v>347876800</v>
      </c>
      <c r="S204" s="21">
        <v>347876800</v>
      </c>
      <c r="T204" s="21">
        <v>0</v>
      </c>
      <c r="U204" s="21">
        <v>0</v>
      </c>
      <c r="V204" s="21">
        <v>0</v>
      </c>
      <c r="W204" s="17">
        <f t="shared" si="43"/>
        <v>0</v>
      </c>
      <c r="X204" s="18">
        <f t="shared" si="44"/>
        <v>0.9840790745671103</v>
      </c>
      <c r="Y204" s="18">
        <f t="shared" si="45"/>
        <v>0.9840790745671103</v>
      </c>
      <c r="Z204" s="18">
        <f t="shared" si="46"/>
        <v>1.5920925432889744E-2</v>
      </c>
      <c r="AA204" s="18">
        <f t="shared" si="47"/>
        <v>1</v>
      </c>
    </row>
    <row r="205" spans="1:27" outlineLevel="2" x14ac:dyDescent="0.35">
      <c r="A205" s="14" t="s">
        <v>379</v>
      </c>
      <c r="B205" s="14" t="s">
        <v>467</v>
      </c>
      <c r="C205" s="14" t="s">
        <v>30</v>
      </c>
      <c r="D205" s="14" t="s">
        <v>57</v>
      </c>
      <c r="E205" s="14" t="s">
        <v>54</v>
      </c>
      <c r="F205" s="14" t="s">
        <v>104</v>
      </c>
      <c r="G205" s="14" t="s">
        <v>55</v>
      </c>
      <c r="H205" s="14" t="s">
        <v>455</v>
      </c>
      <c r="I205" s="14" t="s">
        <v>30</v>
      </c>
      <c r="J205" s="20" t="s">
        <v>398</v>
      </c>
      <c r="K205" s="21">
        <v>0</v>
      </c>
      <c r="L205" s="21">
        <v>28941818</v>
      </c>
      <c r="M205" s="21">
        <v>0</v>
      </c>
      <c r="N205" s="16">
        <f t="shared" si="42"/>
        <v>28941818</v>
      </c>
      <c r="O205" s="21">
        <v>0</v>
      </c>
      <c r="P205" s="21">
        <v>28941818</v>
      </c>
      <c r="Q205" s="21">
        <v>0</v>
      </c>
      <c r="R205" s="21">
        <v>0</v>
      </c>
      <c r="S205" s="21">
        <v>0</v>
      </c>
      <c r="T205" s="21">
        <v>0</v>
      </c>
      <c r="U205" s="21">
        <v>0</v>
      </c>
      <c r="V205" s="21">
        <v>0</v>
      </c>
      <c r="W205" s="17">
        <f t="shared" si="43"/>
        <v>0</v>
      </c>
      <c r="X205" s="18">
        <f t="shared" si="44"/>
        <v>0</v>
      </c>
      <c r="Y205" s="18">
        <f t="shared" si="45"/>
        <v>0</v>
      </c>
      <c r="Z205" s="18">
        <f t="shared" si="46"/>
        <v>1</v>
      </c>
      <c r="AA205" s="18">
        <f t="shared" si="47"/>
        <v>1</v>
      </c>
    </row>
    <row r="206" spans="1:27" outlineLevel="1" x14ac:dyDescent="0.35">
      <c r="A206" s="44"/>
      <c r="B206" s="44"/>
      <c r="C206" s="44"/>
      <c r="D206" s="50" t="s">
        <v>509</v>
      </c>
      <c r="E206" s="44"/>
      <c r="F206" s="44"/>
      <c r="G206" s="44"/>
      <c r="H206" s="44"/>
      <c r="I206" s="44"/>
      <c r="J206" s="45"/>
      <c r="K206" s="46">
        <f t="shared" ref="K206:W206" si="48">SUBTOTAL(9,K187:K205)</f>
        <v>5809429091</v>
      </c>
      <c r="L206" s="46">
        <f t="shared" si="48"/>
        <v>6508362630.000001</v>
      </c>
      <c r="M206" s="46">
        <f t="shared" si="48"/>
        <v>0</v>
      </c>
      <c r="N206" s="47">
        <f t="shared" si="48"/>
        <v>6508362630.000001</v>
      </c>
      <c r="O206" s="46">
        <f t="shared" si="48"/>
        <v>0</v>
      </c>
      <c r="P206" s="46">
        <f t="shared" si="48"/>
        <v>614803306.99999988</v>
      </c>
      <c r="Q206" s="46">
        <f t="shared" si="48"/>
        <v>0</v>
      </c>
      <c r="R206" s="46">
        <f t="shared" si="48"/>
        <v>5893559323</v>
      </c>
      <c r="S206" s="46">
        <f t="shared" si="48"/>
        <v>5893559323</v>
      </c>
      <c r="T206" s="46">
        <f t="shared" si="48"/>
        <v>0</v>
      </c>
      <c r="U206" s="46">
        <f t="shared" si="48"/>
        <v>0</v>
      </c>
      <c r="V206" s="46">
        <f t="shared" si="48"/>
        <v>0</v>
      </c>
      <c r="W206" s="48">
        <f t="shared" si="48"/>
        <v>0</v>
      </c>
      <c r="X206" s="49">
        <f t="shared" si="44"/>
        <v>0.90553640877874675</v>
      </c>
      <c r="Y206" s="49">
        <f t="shared" si="45"/>
        <v>0.90553640877874675</v>
      </c>
      <c r="Z206" s="49">
        <f t="shared" si="46"/>
        <v>9.4463591221253113E-2</v>
      </c>
      <c r="AA206" s="49">
        <f t="shared" si="47"/>
        <v>0.99999999999999989</v>
      </c>
    </row>
    <row r="207" spans="1:27" ht="87" outlineLevel="2" x14ac:dyDescent="0.35">
      <c r="A207" s="14" t="s">
        <v>28</v>
      </c>
      <c r="B207" s="14" t="s">
        <v>29</v>
      </c>
      <c r="C207" s="14" t="s">
        <v>30</v>
      </c>
      <c r="D207" s="14" t="s">
        <v>59</v>
      </c>
      <c r="E207" s="14" t="s">
        <v>54</v>
      </c>
      <c r="F207" s="14" t="s">
        <v>33</v>
      </c>
      <c r="G207" s="14" t="s">
        <v>55</v>
      </c>
      <c r="H207" s="14" t="s">
        <v>35</v>
      </c>
      <c r="I207" s="14" t="s">
        <v>30</v>
      </c>
      <c r="J207" s="15" t="s">
        <v>60</v>
      </c>
      <c r="K207" s="16">
        <v>128699619</v>
      </c>
      <c r="L207" s="16">
        <v>104460597</v>
      </c>
      <c r="M207" s="16">
        <v>0</v>
      </c>
      <c r="N207" s="16">
        <f t="shared" ref="N207:N221" si="49">+L207</f>
        <v>104460597</v>
      </c>
      <c r="O207" s="16">
        <v>0</v>
      </c>
      <c r="P207" s="16">
        <v>16151220</v>
      </c>
      <c r="Q207" s="16">
        <v>0</v>
      </c>
      <c r="R207" s="16">
        <v>88309377</v>
      </c>
      <c r="S207" s="16">
        <v>88309377</v>
      </c>
      <c r="T207" s="16">
        <v>0</v>
      </c>
      <c r="U207" s="16">
        <v>0</v>
      </c>
      <c r="V207" s="16">
        <v>0</v>
      </c>
      <c r="W207" s="17">
        <f t="shared" ref="W207:W221" si="50">+U207</f>
        <v>0</v>
      </c>
      <c r="X207" s="18">
        <f t="shared" si="44"/>
        <v>0.84538457117950416</v>
      </c>
      <c r="Y207" s="18">
        <f t="shared" si="45"/>
        <v>0.84538457117950416</v>
      </c>
      <c r="Z207" s="18">
        <f t="shared" si="46"/>
        <v>0.15461542882049584</v>
      </c>
      <c r="AA207" s="18">
        <f t="shared" si="47"/>
        <v>1</v>
      </c>
    </row>
    <row r="208" spans="1:27" ht="87" outlineLevel="2" x14ac:dyDescent="0.35">
      <c r="A208" s="14" t="s">
        <v>186</v>
      </c>
      <c r="B208" s="14" t="s">
        <v>29</v>
      </c>
      <c r="C208" s="14" t="s">
        <v>30</v>
      </c>
      <c r="D208" s="14" t="s">
        <v>59</v>
      </c>
      <c r="E208" s="14" t="s">
        <v>54</v>
      </c>
      <c r="F208" s="14" t="s">
        <v>33</v>
      </c>
      <c r="G208" s="14" t="s">
        <v>55</v>
      </c>
      <c r="H208" s="14" t="s">
        <v>35</v>
      </c>
      <c r="I208" s="14" t="s">
        <v>30</v>
      </c>
      <c r="J208" s="15" t="s">
        <v>60</v>
      </c>
      <c r="K208" s="16">
        <v>187828129</v>
      </c>
      <c r="L208" s="16">
        <v>165932573</v>
      </c>
      <c r="M208" s="16">
        <v>0</v>
      </c>
      <c r="N208" s="16">
        <f t="shared" si="49"/>
        <v>165932573</v>
      </c>
      <c r="O208" s="16">
        <v>0</v>
      </c>
      <c r="P208" s="16">
        <v>20952751</v>
      </c>
      <c r="Q208" s="16">
        <v>0</v>
      </c>
      <c r="R208" s="16">
        <v>144979822</v>
      </c>
      <c r="S208" s="16">
        <v>144979822</v>
      </c>
      <c r="T208" s="16">
        <v>0</v>
      </c>
      <c r="U208" s="16">
        <v>0</v>
      </c>
      <c r="V208" s="16">
        <v>0</v>
      </c>
      <c r="W208" s="17">
        <f t="shared" si="50"/>
        <v>0</v>
      </c>
      <c r="X208" s="18">
        <f t="shared" si="44"/>
        <v>0.8737273181438584</v>
      </c>
      <c r="Y208" s="18">
        <f t="shared" si="45"/>
        <v>0.8737273181438584</v>
      </c>
      <c r="Z208" s="18">
        <f t="shared" si="46"/>
        <v>0.12627268185614166</v>
      </c>
      <c r="AA208" s="18">
        <f t="shared" si="47"/>
        <v>1</v>
      </c>
    </row>
    <row r="209" spans="1:27" outlineLevel="2" x14ac:dyDescent="0.35">
      <c r="A209" s="14" t="s">
        <v>279</v>
      </c>
      <c r="B209" s="14" t="s">
        <v>280</v>
      </c>
      <c r="C209" s="14" t="s">
        <v>30</v>
      </c>
      <c r="D209" s="14" t="s">
        <v>59</v>
      </c>
      <c r="E209" s="14" t="s">
        <v>54</v>
      </c>
      <c r="F209" s="14" t="s">
        <v>33</v>
      </c>
      <c r="G209" s="14" t="s">
        <v>55</v>
      </c>
      <c r="H209" s="14" t="s">
        <v>35</v>
      </c>
      <c r="I209" s="14" t="s">
        <v>30</v>
      </c>
      <c r="J209" s="20" t="s">
        <v>60</v>
      </c>
      <c r="K209" s="21">
        <v>4827090</v>
      </c>
      <c r="L209" s="21">
        <v>4827090</v>
      </c>
      <c r="M209" s="21">
        <v>0</v>
      </c>
      <c r="N209" s="16">
        <f t="shared" si="49"/>
        <v>4827090</v>
      </c>
      <c r="O209" s="21">
        <v>0</v>
      </c>
      <c r="P209" s="21">
        <v>2056402</v>
      </c>
      <c r="Q209" s="21">
        <v>0</v>
      </c>
      <c r="R209" s="21">
        <v>2770688</v>
      </c>
      <c r="S209" s="21">
        <v>2770688</v>
      </c>
      <c r="T209" s="21">
        <v>0</v>
      </c>
      <c r="U209" s="21">
        <v>0</v>
      </c>
      <c r="V209" s="21">
        <v>0</v>
      </c>
      <c r="W209" s="17">
        <f t="shared" si="50"/>
        <v>0</v>
      </c>
      <c r="X209" s="18">
        <f t="shared" si="44"/>
        <v>0.57398722625847043</v>
      </c>
      <c r="Y209" s="18">
        <f t="shared" si="45"/>
        <v>0.57398722625847043</v>
      </c>
      <c r="Z209" s="18">
        <f t="shared" si="46"/>
        <v>0.42601277374152957</v>
      </c>
      <c r="AA209" s="18">
        <f t="shared" si="47"/>
        <v>1</v>
      </c>
    </row>
    <row r="210" spans="1:27" outlineLevel="2" x14ac:dyDescent="0.35">
      <c r="A210" s="14" t="s">
        <v>279</v>
      </c>
      <c r="B210" s="14" t="s">
        <v>281</v>
      </c>
      <c r="C210" s="14" t="s">
        <v>30</v>
      </c>
      <c r="D210" s="14" t="s">
        <v>59</v>
      </c>
      <c r="E210" s="14" t="s">
        <v>54</v>
      </c>
      <c r="F210" s="14" t="s">
        <v>33</v>
      </c>
      <c r="G210" s="14" t="s">
        <v>55</v>
      </c>
      <c r="H210" s="14" t="s">
        <v>35</v>
      </c>
      <c r="I210" s="14" t="s">
        <v>30</v>
      </c>
      <c r="J210" s="20" t="s">
        <v>60</v>
      </c>
      <c r="K210" s="21">
        <v>87323904</v>
      </c>
      <c r="L210" s="21">
        <v>72701469</v>
      </c>
      <c r="M210" s="21">
        <v>0</v>
      </c>
      <c r="N210" s="16">
        <f t="shared" si="49"/>
        <v>72701469</v>
      </c>
      <c r="O210" s="21">
        <v>0</v>
      </c>
      <c r="P210" s="21">
        <v>11308836</v>
      </c>
      <c r="Q210" s="21">
        <v>0</v>
      </c>
      <c r="R210" s="21">
        <v>61392633</v>
      </c>
      <c r="S210" s="21">
        <v>61392633</v>
      </c>
      <c r="T210" s="21">
        <v>0</v>
      </c>
      <c r="U210" s="21">
        <v>0</v>
      </c>
      <c r="V210" s="21">
        <v>0</v>
      </c>
      <c r="W210" s="17">
        <f t="shared" si="50"/>
        <v>0</v>
      </c>
      <c r="X210" s="18">
        <f t="shared" si="44"/>
        <v>0.84444831506774642</v>
      </c>
      <c r="Y210" s="18">
        <f t="shared" si="45"/>
        <v>0.84444831506774642</v>
      </c>
      <c r="Z210" s="18">
        <f t="shared" si="46"/>
        <v>0.15555168493225358</v>
      </c>
      <c r="AA210" s="18">
        <f t="shared" si="47"/>
        <v>1</v>
      </c>
    </row>
    <row r="211" spans="1:27" outlineLevel="2" x14ac:dyDescent="0.35">
      <c r="A211" s="14" t="s">
        <v>279</v>
      </c>
      <c r="B211" s="14" t="s">
        <v>313</v>
      </c>
      <c r="C211" s="14" t="s">
        <v>30</v>
      </c>
      <c r="D211" s="14" t="s">
        <v>59</v>
      </c>
      <c r="E211" s="14" t="s">
        <v>54</v>
      </c>
      <c r="F211" s="14" t="s">
        <v>33</v>
      </c>
      <c r="G211" s="14" t="s">
        <v>55</v>
      </c>
      <c r="H211" s="14" t="s">
        <v>35</v>
      </c>
      <c r="I211" s="14" t="s">
        <v>30</v>
      </c>
      <c r="J211" s="20" t="s">
        <v>60</v>
      </c>
      <c r="K211" s="21">
        <v>17196735</v>
      </c>
      <c r="L211" s="21">
        <v>17196735</v>
      </c>
      <c r="M211" s="21">
        <v>0</v>
      </c>
      <c r="N211" s="16">
        <f t="shared" si="49"/>
        <v>17196735</v>
      </c>
      <c r="O211" s="21">
        <v>0</v>
      </c>
      <c r="P211" s="21">
        <v>4971607</v>
      </c>
      <c r="Q211" s="21">
        <v>0</v>
      </c>
      <c r="R211" s="21">
        <v>12225128</v>
      </c>
      <c r="S211" s="21">
        <v>12225128</v>
      </c>
      <c r="T211" s="21">
        <v>0</v>
      </c>
      <c r="U211" s="21">
        <v>0</v>
      </c>
      <c r="V211" s="21">
        <v>0</v>
      </c>
      <c r="W211" s="17">
        <f t="shared" si="50"/>
        <v>0</v>
      </c>
      <c r="X211" s="18">
        <f t="shared" si="44"/>
        <v>0.71089820247855184</v>
      </c>
      <c r="Y211" s="18">
        <f t="shared" si="45"/>
        <v>0.71089820247855184</v>
      </c>
      <c r="Z211" s="18">
        <f t="shared" si="46"/>
        <v>0.2891017975214481</v>
      </c>
      <c r="AA211" s="18">
        <f t="shared" si="47"/>
        <v>1</v>
      </c>
    </row>
    <row r="212" spans="1:27" outlineLevel="2" x14ac:dyDescent="0.35">
      <c r="A212" s="14" t="s">
        <v>321</v>
      </c>
      <c r="B212" s="14" t="s">
        <v>29</v>
      </c>
      <c r="C212" s="14" t="s">
        <v>30</v>
      </c>
      <c r="D212" s="14" t="s">
        <v>59</v>
      </c>
      <c r="E212" s="14" t="s">
        <v>54</v>
      </c>
      <c r="F212" s="14" t="s">
        <v>33</v>
      </c>
      <c r="G212" s="14" t="s">
        <v>55</v>
      </c>
      <c r="H212" s="14" t="s">
        <v>35</v>
      </c>
      <c r="I212" s="14" t="s">
        <v>30</v>
      </c>
      <c r="J212" s="20" t="s">
        <v>60</v>
      </c>
      <c r="K212" s="21">
        <v>31593969</v>
      </c>
      <c r="L212" s="21">
        <v>33217953</v>
      </c>
      <c r="M212" s="21">
        <v>0</v>
      </c>
      <c r="N212" s="16">
        <f t="shared" si="49"/>
        <v>33217953</v>
      </c>
      <c r="O212" s="21">
        <v>0</v>
      </c>
      <c r="P212" s="21">
        <v>11102195</v>
      </c>
      <c r="Q212" s="21">
        <v>0</v>
      </c>
      <c r="R212" s="21">
        <v>22115758</v>
      </c>
      <c r="S212" s="21">
        <v>22115758</v>
      </c>
      <c r="T212" s="21">
        <v>0</v>
      </c>
      <c r="U212" s="21">
        <v>0</v>
      </c>
      <c r="V212" s="21">
        <v>0</v>
      </c>
      <c r="W212" s="17">
        <f t="shared" si="50"/>
        <v>0</v>
      </c>
      <c r="X212" s="18">
        <f t="shared" si="44"/>
        <v>0.66577726809355176</v>
      </c>
      <c r="Y212" s="18">
        <f t="shared" si="45"/>
        <v>0.66577726809355176</v>
      </c>
      <c r="Z212" s="18">
        <f t="shared" si="46"/>
        <v>0.3342227319064483</v>
      </c>
      <c r="AA212" s="18">
        <f t="shared" si="47"/>
        <v>1</v>
      </c>
    </row>
    <row r="213" spans="1:27" outlineLevel="2" x14ac:dyDescent="0.35">
      <c r="A213" s="14" t="s">
        <v>327</v>
      </c>
      <c r="B213" s="14" t="s">
        <v>29</v>
      </c>
      <c r="C213" s="14" t="s">
        <v>30</v>
      </c>
      <c r="D213" s="14" t="s">
        <v>59</v>
      </c>
      <c r="E213" s="14" t="s">
        <v>54</v>
      </c>
      <c r="F213" s="14" t="s">
        <v>33</v>
      </c>
      <c r="G213" s="14" t="s">
        <v>55</v>
      </c>
      <c r="H213" s="14" t="s">
        <v>35</v>
      </c>
      <c r="I213" s="14" t="s">
        <v>30</v>
      </c>
      <c r="J213" s="20" t="s">
        <v>60</v>
      </c>
      <c r="K213" s="21">
        <v>90456757</v>
      </c>
      <c r="L213" s="21">
        <v>85707254</v>
      </c>
      <c r="M213" s="21">
        <v>0</v>
      </c>
      <c r="N213" s="16">
        <f t="shared" si="49"/>
        <v>85707254</v>
      </c>
      <c r="O213" s="21">
        <v>0</v>
      </c>
      <c r="P213" s="21">
        <v>17552697</v>
      </c>
      <c r="Q213" s="21">
        <v>0</v>
      </c>
      <c r="R213" s="21">
        <v>68154557</v>
      </c>
      <c r="S213" s="21">
        <v>68154557</v>
      </c>
      <c r="T213" s="21">
        <v>0</v>
      </c>
      <c r="U213" s="21">
        <v>0</v>
      </c>
      <c r="V213" s="21">
        <v>0</v>
      </c>
      <c r="W213" s="17">
        <f t="shared" si="50"/>
        <v>0</v>
      </c>
      <c r="X213" s="18">
        <f t="shared" si="44"/>
        <v>0.79520173403292094</v>
      </c>
      <c r="Y213" s="18">
        <f t="shared" si="45"/>
        <v>0.79520173403292094</v>
      </c>
      <c r="Z213" s="18">
        <f t="shared" si="46"/>
        <v>0.20479826596707906</v>
      </c>
      <c r="AA213" s="18">
        <f t="shared" si="47"/>
        <v>1</v>
      </c>
    </row>
    <row r="214" spans="1:27" outlineLevel="2" x14ac:dyDescent="0.35">
      <c r="A214" s="14" t="s">
        <v>337</v>
      </c>
      <c r="B214" s="14" t="s">
        <v>29</v>
      </c>
      <c r="C214" s="14" t="s">
        <v>30</v>
      </c>
      <c r="D214" s="14" t="s">
        <v>59</v>
      </c>
      <c r="E214" s="14" t="s">
        <v>54</v>
      </c>
      <c r="F214" s="14" t="s">
        <v>33</v>
      </c>
      <c r="G214" s="14" t="s">
        <v>55</v>
      </c>
      <c r="H214" s="14" t="s">
        <v>35</v>
      </c>
      <c r="I214" s="14" t="s">
        <v>30</v>
      </c>
      <c r="J214" s="20" t="s">
        <v>60</v>
      </c>
      <c r="K214" s="21">
        <v>23366162</v>
      </c>
      <c r="L214" s="21">
        <v>21666162</v>
      </c>
      <c r="M214" s="21">
        <v>0</v>
      </c>
      <c r="N214" s="16">
        <f t="shared" si="49"/>
        <v>21666162</v>
      </c>
      <c r="O214" s="21">
        <v>0</v>
      </c>
      <c r="P214" s="21">
        <v>4660517</v>
      </c>
      <c r="Q214" s="21">
        <v>0</v>
      </c>
      <c r="R214" s="21">
        <v>17005645</v>
      </c>
      <c r="S214" s="21">
        <v>17005645</v>
      </c>
      <c r="T214" s="21">
        <v>0</v>
      </c>
      <c r="U214" s="21">
        <v>0</v>
      </c>
      <c r="V214" s="21">
        <v>0</v>
      </c>
      <c r="W214" s="17">
        <f t="shared" si="50"/>
        <v>0</v>
      </c>
      <c r="X214" s="18">
        <f t="shared" si="44"/>
        <v>0.78489420507425356</v>
      </c>
      <c r="Y214" s="18">
        <f t="shared" si="45"/>
        <v>0.78489420507425356</v>
      </c>
      <c r="Z214" s="18">
        <f t="shared" si="46"/>
        <v>0.21510579492574641</v>
      </c>
      <c r="AA214" s="18">
        <f t="shared" si="47"/>
        <v>1</v>
      </c>
    </row>
    <row r="215" spans="1:27" outlineLevel="2" x14ac:dyDescent="0.35">
      <c r="A215" s="14" t="s">
        <v>339</v>
      </c>
      <c r="B215" s="14" t="s">
        <v>29</v>
      </c>
      <c r="C215" s="14" t="s">
        <v>30</v>
      </c>
      <c r="D215" s="14" t="s">
        <v>59</v>
      </c>
      <c r="E215" s="14" t="s">
        <v>54</v>
      </c>
      <c r="F215" s="14" t="s">
        <v>33</v>
      </c>
      <c r="G215" s="14" t="s">
        <v>55</v>
      </c>
      <c r="H215" s="14" t="s">
        <v>35</v>
      </c>
      <c r="I215" s="14" t="s">
        <v>30</v>
      </c>
      <c r="J215" s="20" t="s">
        <v>60</v>
      </c>
      <c r="K215" s="21">
        <v>236348215</v>
      </c>
      <c r="L215" s="21">
        <v>194168388</v>
      </c>
      <c r="M215" s="21">
        <v>0</v>
      </c>
      <c r="N215" s="16">
        <f t="shared" si="49"/>
        <v>194168388</v>
      </c>
      <c r="O215" s="21">
        <v>0</v>
      </c>
      <c r="P215" s="21">
        <v>34046706</v>
      </c>
      <c r="Q215" s="21">
        <v>0</v>
      </c>
      <c r="R215" s="21">
        <v>160121682</v>
      </c>
      <c r="S215" s="21">
        <v>160121682</v>
      </c>
      <c r="T215" s="21">
        <v>0</v>
      </c>
      <c r="U215" s="21">
        <v>0</v>
      </c>
      <c r="V215" s="21">
        <v>0</v>
      </c>
      <c r="W215" s="17">
        <f t="shared" si="50"/>
        <v>0</v>
      </c>
      <c r="X215" s="18">
        <f t="shared" si="44"/>
        <v>0.82465371242614427</v>
      </c>
      <c r="Y215" s="18">
        <f t="shared" si="45"/>
        <v>0.82465371242614427</v>
      </c>
      <c r="Z215" s="18">
        <f t="shared" si="46"/>
        <v>0.17534628757385573</v>
      </c>
      <c r="AA215" s="18">
        <f t="shared" si="47"/>
        <v>1</v>
      </c>
    </row>
    <row r="216" spans="1:27" outlineLevel="2" x14ac:dyDescent="0.35">
      <c r="A216" s="14" t="s">
        <v>350</v>
      </c>
      <c r="B216" s="14" t="s">
        <v>29</v>
      </c>
      <c r="C216" s="14" t="s">
        <v>30</v>
      </c>
      <c r="D216" s="14" t="s">
        <v>59</v>
      </c>
      <c r="E216" s="14" t="s">
        <v>54</v>
      </c>
      <c r="F216" s="14" t="s">
        <v>33</v>
      </c>
      <c r="G216" s="14" t="s">
        <v>55</v>
      </c>
      <c r="H216" s="14" t="s">
        <v>351</v>
      </c>
      <c r="I216" s="14" t="s">
        <v>30</v>
      </c>
      <c r="J216" s="20" t="s">
        <v>60</v>
      </c>
      <c r="K216" s="21">
        <v>24297007</v>
      </c>
      <c r="L216" s="21">
        <v>24157720</v>
      </c>
      <c r="M216" s="21">
        <v>0</v>
      </c>
      <c r="N216" s="16">
        <f t="shared" si="49"/>
        <v>24157720</v>
      </c>
      <c r="O216" s="21">
        <v>0</v>
      </c>
      <c r="P216" s="21">
        <v>10112530</v>
      </c>
      <c r="Q216" s="21">
        <v>0</v>
      </c>
      <c r="R216" s="21">
        <v>14045190</v>
      </c>
      <c r="S216" s="21">
        <v>14045190</v>
      </c>
      <c r="T216" s="21">
        <v>0</v>
      </c>
      <c r="U216" s="21">
        <v>0</v>
      </c>
      <c r="V216" s="21">
        <v>0</v>
      </c>
      <c r="W216" s="17">
        <f t="shared" si="50"/>
        <v>0</v>
      </c>
      <c r="X216" s="18">
        <f t="shared" si="44"/>
        <v>0.5813955124904171</v>
      </c>
      <c r="Y216" s="18">
        <f t="shared" si="45"/>
        <v>0.5813955124904171</v>
      </c>
      <c r="Z216" s="18">
        <f t="shared" si="46"/>
        <v>0.41860448750958285</v>
      </c>
      <c r="AA216" s="18">
        <f t="shared" si="47"/>
        <v>1</v>
      </c>
    </row>
    <row r="217" spans="1:27" outlineLevel="2" x14ac:dyDescent="0.35">
      <c r="A217" s="14" t="s">
        <v>379</v>
      </c>
      <c r="B217" s="14" t="s">
        <v>280</v>
      </c>
      <c r="C217" s="14" t="s">
        <v>30</v>
      </c>
      <c r="D217" s="14" t="s">
        <v>59</v>
      </c>
      <c r="E217" s="14" t="s">
        <v>54</v>
      </c>
      <c r="F217" s="14" t="s">
        <v>33</v>
      </c>
      <c r="G217" s="14" t="s">
        <v>55</v>
      </c>
      <c r="H217" s="14" t="s">
        <v>380</v>
      </c>
      <c r="I217" s="14" t="s">
        <v>30</v>
      </c>
      <c r="J217" s="20" t="s">
        <v>60</v>
      </c>
      <c r="K217" s="21">
        <v>3355329977</v>
      </c>
      <c r="L217" s="21">
        <v>2035686827</v>
      </c>
      <c r="M217" s="21">
        <v>0</v>
      </c>
      <c r="N217" s="16">
        <f t="shared" si="49"/>
        <v>2035686827</v>
      </c>
      <c r="O217" s="21">
        <v>0</v>
      </c>
      <c r="P217" s="21">
        <v>259102995</v>
      </c>
      <c r="Q217" s="21">
        <v>0</v>
      </c>
      <c r="R217" s="21">
        <v>1776583832</v>
      </c>
      <c r="S217" s="21">
        <v>1776583832</v>
      </c>
      <c r="T217" s="21">
        <v>0</v>
      </c>
      <c r="U217" s="21">
        <v>0</v>
      </c>
      <c r="V217" s="21">
        <v>0</v>
      </c>
      <c r="W217" s="17">
        <f t="shared" si="50"/>
        <v>0</v>
      </c>
      <c r="X217" s="18">
        <f t="shared" si="44"/>
        <v>0.87271961896917061</v>
      </c>
      <c r="Y217" s="18">
        <f t="shared" si="45"/>
        <v>0.87271961896917061</v>
      </c>
      <c r="Z217" s="18">
        <f t="shared" si="46"/>
        <v>0.12728038103082936</v>
      </c>
      <c r="AA217" s="18">
        <f t="shared" si="47"/>
        <v>1</v>
      </c>
    </row>
    <row r="218" spans="1:27" outlineLevel="2" x14ac:dyDescent="0.35">
      <c r="A218" s="14" t="s">
        <v>379</v>
      </c>
      <c r="B218" s="14" t="s">
        <v>281</v>
      </c>
      <c r="C218" s="14" t="s">
        <v>30</v>
      </c>
      <c r="D218" s="14" t="s">
        <v>59</v>
      </c>
      <c r="E218" s="14" t="s">
        <v>54</v>
      </c>
      <c r="F218" s="14" t="s">
        <v>33</v>
      </c>
      <c r="G218" s="14" t="s">
        <v>55</v>
      </c>
      <c r="H218" s="14" t="s">
        <v>394</v>
      </c>
      <c r="I218" s="14" t="s">
        <v>30</v>
      </c>
      <c r="J218" s="20" t="s">
        <v>60</v>
      </c>
      <c r="K218" s="21">
        <v>1362003630</v>
      </c>
      <c r="L218" s="21">
        <v>931476970.76999998</v>
      </c>
      <c r="M218" s="21">
        <v>0</v>
      </c>
      <c r="N218" s="16">
        <f t="shared" si="49"/>
        <v>931476970.76999998</v>
      </c>
      <c r="O218" s="21">
        <v>0</v>
      </c>
      <c r="P218" s="21">
        <v>142808293.77000001</v>
      </c>
      <c r="Q218" s="21">
        <v>0</v>
      </c>
      <c r="R218" s="21">
        <v>788668677</v>
      </c>
      <c r="S218" s="21">
        <v>788668677</v>
      </c>
      <c r="T218" s="21">
        <v>0</v>
      </c>
      <c r="U218" s="21">
        <v>0</v>
      </c>
      <c r="V218" s="21">
        <v>0</v>
      </c>
      <c r="W218" s="17">
        <f t="shared" si="50"/>
        <v>0</v>
      </c>
      <c r="X218" s="18">
        <f t="shared" si="44"/>
        <v>0.84668617877697139</v>
      </c>
      <c r="Y218" s="18">
        <f t="shared" si="45"/>
        <v>0.84668617877697139</v>
      </c>
      <c r="Z218" s="18">
        <f t="shared" si="46"/>
        <v>0.15331382122302858</v>
      </c>
      <c r="AA218" s="18">
        <f t="shared" si="47"/>
        <v>1</v>
      </c>
    </row>
    <row r="219" spans="1:27" outlineLevel="2" x14ac:dyDescent="0.35">
      <c r="A219" s="14" t="s">
        <v>379</v>
      </c>
      <c r="B219" s="14" t="s">
        <v>313</v>
      </c>
      <c r="C219" s="14" t="s">
        <v>30</v>
      </c>
      <c r="D219" s="14" t="s">
        <v>59</v>
      </c>
      <c r="E219" s="14" t="s">
        <v>54</v>
      </c>
      <c r="F219" s="14" t="s">
        <v>33</v>
      </c>
      <c r="G219" s="14" t="s">
        <v>55</v>
      </c>
      <c r="H219" s="14" t="s">
        <v>435</v>
      </c>
      <c r="I219" s="14" t="s">
        <v>30</v>
      </c>
      <c r="J219" s="20" t="s">
        <v>60</v>
      </c>
      <c r="K219" s="21">
        <v>701106045</v>
      </c>
      <c r="L219" s="21">
        <v>525275172</v>
      </c>
      <c r="M219" s="21">
        <v>0</v>
      </c>
      <c r="N219" s="16">
        <f t="shared" si="49"/>
        <v>525275172</v>
      </c>
      <c r="O219" s="21">
        <v>0</v>
      </c>
      <c r="P219" s="21">
        <v>104185196</v>
      </c>
      <c r="Q219" s="21">
        <v>0</v>
      </c>
      <c r="R219" s="21">
        <v>421089976</v>
      </c>
      <c r="S219" s="21">
        <v>421089976</v>
      </c>
      <c r="T219" s="21">
        <v>0</v>
      </c>
      <c r="U219" s="21">
        <v>0</v>
      </c>
      <c r="V219" s="21">
        <v>0</v>
      </c>
      <c r="W219" s="17">
        <f t="shared" si="50"/>
        <v>0</v>
      </c>
      <c r="X219" s="18">
        <f t="shared" si="44"/>
        <v>0.80165596709375786</v>
      </c>
      <c r="Y219" s="18">
        <f t="shared" si="45"/>
        <v>0.80165596709375786</v>
      </c>
      <c r="Z219" s="18">
        <f t="shared" si="46"/>
        <v>0.19834403290624214</v>
      </c>
      <c r="AA219" s="18">
        <f t="shared" si="47"/>
        <v>1</v>
      </c>
    </row>
    <row r="220" spans="1:27" outlineLevel="2" x14ac:dyDescent="0.35">
      <c r="A220" s="14" t="s">
        <v>379</v>
      </c>
      <c r="B220" s="14" t="s">
        <v>454</v>
      </c>
      <c r="C220" s="14" t="s">
        <v>30</v>
      </c>
      <c r="D220" s="14" t="s">
        <v>59</v>
      </c>
      <c r="E220" s="14" t="s">
        <v>54</v>
      </c>
      <c r="F220" s="14" t="s">
        <v>33</v>
      </c>
      <c r="G220" s="14" t="s">
        <v>55</v>
      </c>
      <c r="H220" s="14" t="s">
        <v>455</v>
      </c>
      <c r="I220" s="14" t="s">
        <v>30</v>
      </c>
      <c r="J220" s="20" t="s">
        <v>60</v>
      </c>
      <c r="K220" s="21">
        <v>356872124</v>
      </c>
      <c r="L220" s="21">
        <v>329985331.29000002</v>
      </c>
      <c r="M220" s="21">
        <v>0</v>
      </c>
      <c r="N220" s="16">
        <f t="shared" si="49"/>
        <v>329985331.29000002</v>
      </c>
      <c r="O220" s="21">
        <v>0</v>
      </c>
      <c r="P220" s="21">
        <v>75118396.290000007</v>
      </c>
      <c r="Q220" s="21">
        <v>0</v>
      </c>
      <c r="R220" s="21">
        <v>254866935</v>
      </c>
      <c r="S220" s="21">
        <v>254866935</v>
      </c>
      <c r="T220" s="21">
        <v>0</v>
      </c>
      <c r="U220" s="21">
        <v>0</v>
      </c>
      <c r="V220" s="21">
        <v>0</v>
      </c>
      <c r="W220" s="17">
        <f t="shared" si="50"/>
        <v>0</v>
      </c>
      <c r="X220" s="18">
        <f t="shared" si="44"/>
        <v>0.77235837727591605</v>
      </c>
      <c r="Y220" s="18">
        <f t="shared" si="45"/>
        <v>0.77235837727591605</v>
      </c>
      <c r="Z220" s="18">
        <f t="shared" si="46"/>
        <v>0.22764162272408386</v>
      </c>
      <c r="AA220" s="18">
        <f t="shared" si="47"/>
        <v>0.99999999999999989</v>
      </c>
    </row>
    <row r="221" spans="1:27" outlineLevel="2" x14ac:dyDescent="0.35">
      <c r="A221" s="14" t="s">
        <v>379</v>
      </c>
      <c r="B221" s="14" t="s">
        <v>467</v>
      </c>
      <c r="C221" s="14" t="s">
        <v>30</v>
      </c>
      <c r="D221" s="14" t="s">
        <v>59</v>
      </c>
      <c r="E221" s="14" t="s">
        <v>54</v>
      </c>
      <c r="F221" s="14" t="s">
        <v>33</v>
      </c>
      <c r="G221" s="14" t="s">
        <v>55</v>
      </c>
      <c r="H221" s="14" t="s">
        <v>455</v>
      </c>
      <c r="I221" s="14" t="s">
        <v>30</v>
      </c>
      <c r="J221" s="20" t="s">
        <v>60</v>
      </c>
      <c r="K221" s="21">
        <v>215414580</v>
      </c>
      <c r="L221" s="21">
        <v>185928031.94</v>
      </c>
      <c r="M221" s="21">
        <v>0</v>
      </c>
      <c r="N221" s="16">
        <f t="shared" si="49"/>
        <v>185928031.94</v>
      </c>
      <c r="O221" s="21">
        <v>0</v>
      </c>
      <c r="P221" s="21">
        <v>71986103.939999998</v>
      </c>
      <c r="Q221" s="21">
        <v>0</v>
      </c>
      <c r="R221" s="21">
        <v>113941928</v>
      </c>
      <c r="S221" s="21">
        <v>113941928</v>
      </c>
      <c r="T221" s="21">
        <v>0</v>
      </c>
      <c r="U221" s="21">
        <v>0</v>
      </c>
      <c r="V221" s="21">
        <v>0</v>
      </c>
      <c r="W221" s="17">
        <f t="shared" si="50"/>
        <v>0</v>
      </c>
      <c r="X221" s="18">
        <f t="shared" si="44"/>
        <v>0.61282812930956898</v>
      </c>
      <c r="Y221" s="18">
        <f t="shared" si="45"/>
        <v>0.61282812930956898</v>
      </c>
      <c r="Z221" s="18">
        <f t="shared" si="46"/>
        <v>0.38717187069043096</v>
      </c>
      <c r="AA221" s="18">
        <f t="shared" si="47"/>
        <v>1</v>
      </c>
    </row>
    <row r="222" spans="1:27" outlineLevel="1" x14ac:dyDescent="0.35">
      <c r="A222" s="44"/>
      <c r="B222" s="44"/>
      <c r="C222" s="44"/>
      <c r="D222" s="50" t="s">
        <v>510</v>
      </c>
      <c r="E222" s="44"/>
      <c r="F222" s="44"/>
      <c r="G222" s="44"/>
      <c r="H222" s="44"/>
      <c r="I222" s="44"/>
      <c r="J222" s="45"/>
      <c r="K222" s="46">
        <f t="shared" ref="K222:W222" si="51">SUBTOTAL(9,K207:K221)</f>
        <v>6822663943</v>
      </c>
      <c r="L222" s="46">
        <f t="shared" si="51"/>
        <v>4732388274</v>
      </c>
      <c r="M222" s="46">
        <f t="shared" si="51"/>
        <v>0</v>
      </c>
      <c r="N222" s="47">
        <f t="shared" si="51"/>
        <v>4732388274</v>
      </c>
      <c r="O222" s="46">
        <f t="shared" si="51"/>
        <v>0</v>
      </c>
      <c r="P222" s="46">
        <f t="shared" si="51"/>
        <v>786116446</v>
      </c>
      <c r="Q222" s="46">
        <f t="shared" si="51"/>
        <v>0</v>
      </c>
      <c r="R222" s="46">
        <f t="shared" si="51"/>
        <v>3946271828</v>
      </c>
      <c r="S222" s="46">
        <f t="shared" si="51"/>
        <v>3946271828</v>
      </c>
      <c r="T222" s="46">
        <f t="shared" si="51"/>
        <v>0</v>
      </c>
      <c r="U222" s="46">
        <f t="shared" si="51"/>
        <v>0</v>
      </c>
      <c r="V222" s="46">
        <f t="shared" si="51"/>
        <v>0</v>
      </c>
      <c r="W222" s="48">
        <f t="shared" si="51"/>
        <v>0</v>
      </c>
      <c r="X222" s="49">
        <f t="shared" si="44"/>
        <v>0.83388589429169058</v>
      </c>
      <c r="Y222" s="49">
        <f t="shared" si="45"/>
        <v>0.83388589429169058</v>
      </c>
      <c r="Z222" s="49">
        <f t="shared" si="46"/>
        <v>0.16611410570830942</v>
      </c>
      <c r="AA222" s="49">
        <f t="shared" si="47"/>
        <v>1</v>
      </c>
    </row>
    <row r="223" spans="1:27" ht="72.5" outlineLevel="2" x14ac:dyDescent="0.35">
      <c r="A223" s="14" t="s">
        <v>28</v>
      </c>
      <c r="B223" s="14" t="s">
        <v>29</v>
      </c>
      <c r="C223" s="14" t="s">
        <v>30</v>
      </c>
      <c r="D223" s="14" t="s">
        <v>61</v>
      </c>
      <c r="E223" s="14" t="s">
        <v>54</v>
      </c>
      <c r="F223" s="14" t="s">
        <v>33</v>
      </c>
      <c r="G223" s="14" t="s">
        <v>55</v>
      </c>
      <c r="H223" s="14" t="s">
        <v>35</v>
      </c>
      <c r="I223" s="14" t="s">
        <v>30</v>
      </c>
      <c r="J223" s="15" t="s">
        <v>62</v>
      </c>
      <c r="K223" s="16">
        <v>203536196</v>
      </c>
      <c r="L223" s="16">
        <v>214787869</v>
      </c>
      <c r="M223" s="16">
        <v>0</v>
      </c>
      <c r="N223" s="16">
        <f t="shared" ref="N223:N241" si="52">+L223</f>
        <v>214787869</v>
      </c>
      <c r="O223" s="16">
        <v>0</v>
      </c>
      <c r="P223" s="16">
        <v>23234667</v>
      </c>
      <c r="Q223" s="16">
        <v>0</v>
      </c>
      <c r="R223" s="16">
        <v>191553202</v>
      </c>
      <c r="S223" s="16">
        <v>191553202</v>
      </c>
      <c r="T223" s="16">
        <v>0</v>
      </c>
      <c r="U223" s="16">
        <v>0</v>
      </c>
      <c r="V223" s="16">
        <v>0</v>
      </c>
      <c r="W223" s="17">
        <f t="shared" ref="W223:W241" si="53">+U223</f>
        <v>0</v>
      </c>
      <c r="X223" s="18">
        <f t="shared" si="44"/>
        <v>0.89182504995195977</v>
      </c>
      <c r="Y223" s="18">
        <f t="shared" si="45"/>
        <v>0.89182504995195977</v>
      </c>
      <c r="Z223" s="18">
        <f t="shared" si="46"/>
        <v>0.10817495004804019</v>
      </c>
      <c r="AA223" s="18">
        <f t="shared" si="47"/>
        <v>1</v>
      </c>
    </row>
    <row r="224" spans="1:27" ht="72.5" outlineLevel="2" x14ac:dyDescent="0.35">
      <c r="A224" s="14" t="s">
        <v>186</v>
      </c>
      <c r="B224" s="14" t="s">
        <v>29</v>
      </c>
      <c r="C224" s="14" t="s">
        <v>30</v>
      </c>
      <c r="D224" s="14" t="s">
        <v>61</v>
      </c>
      <c r="E224" s="14" t="s">
        <v>54</v>
      </c>
      <c r="F224" s="14" t="s">
        <v>33</v>
      </c>
      <c r="G224" s="14" t="s">
        <v>55</v>
      </c>
      <c r="H224" s="14" t="s">
        <v>35</v>
      </c>
      <c r="I224" s="14" t="s">
        <v>30</v>
      </c>
      <c r="J224" s="15" t="s">
        <v>62</v>
      </c>
      <c r="K224" s="16">
        <v>288898760</v>
      </c>
      <c r="L224" s="16">
        <v>311924223</v>
      </c>
      <c r="M224" s="16">
        <v>0</v>
      </c>
      <c r="N224" s="16">
        <f t="shared" si="52"/>
        <v>311924223</v>
      </c>
      <c r="O224" s="16">
        <v>0</v>
      </c>
      <c r="P224" s="16">
        <v>33940638</v>
      </c>
      <c r="Q224" s="16">
        <v>0</v>
      </c>
      <c r="R224" s="16">
        <v>277983585</v>
      </c>
      <c r="S224" s="16">
        <v>277983585</v>
      </c>
      <c r="T224" s="16">
        <v>0</v>
      </c>
      <c r="U224" s="16">
        <v>0</v>
      </c>
      <c r="V224" s="16">
        <v>0</v>
      </c>
      <c r="W224" s="17">
        <f t="shared" si="53"/>
        <v>0</v>
      </c>
      <c r="X224" s="18">
        <f t="shared" si="44"/>
        <v>0.89118947649025637</v>
      </c>
      <c r="Y224" s="18">
        <f t="shared" si="45"/>
        <v>0.89118947649025637</v>
      </c>
      <c r="Z224" s="18">
        <f t="shared" si="46"/>
        <v>0.10881052350974359</v>
      </c>
      <c r="AA224" s="18">
        <f t="shared" si="47"/>
        <v>1</v>
      </c>
    </row>
    <row r="225" spans="1:27" outlineLevel="2" x14ac:dyDescent="0.35">
      <c r="A225" s="14" t="s">
        <v>279</v>
      </c>
      <c r="B225" s="14" t="s">
        <v>280</v>
      </c>
      <c r="C225" s="14" t="s">
        <v>30</v>
      </c>
      <c r="D225" s="14" t="s">
        <v>61</v>
      </c>
      <c r="E225" s="14" t="s">
        <v>54</v>
      </c>
      <c r="F225" s="14" t="s">
        <v>33</v>
      </c>
      <c r="G225" s="14" t="s">
        <v>55</v>
      </c>
      <c r="H225" s="14" t="s">
        <v>35</v>
      </c>
      <c r="I225" s="14" t="s">
        <v>30</v>
      </c>
      <c r="J225" s="20" t="s">
        <v>62</v>
      </c>
      <c r="K225" s="21">
        <v>8655915</v>
      </c>
      <c r="L225" s="21">
        <v>10705915</v>
      </c>
      <c r="M225" s="21">
        <v>0</v>
      </c>
      <c r="N225" s="16">
        <f t="shared" si="52"/>
        <v>10705915</v>
      </c>
      <c r="O225" s="21">
        <v>0</v>
      </c>
      <c r="P225" s="21">
        <v>2484710</v>
      </c>
      <c r="Q225" s="21">
        <v>0</v>
      </c>
      <c r="R225" s="21">
        <v>8221205</v>
      </c>
      <c r="S225" s="21">
        <v>8221205</v>
      </c>
      <c r="T225" s="21">
        <v>0</v>
      </c>
      <c r="U225" s="21">
        <v>0</v>
      </c>
      <c r="V225" s="21">
        <v>0</v>
      </c>
      <c r="W225" s="17">
        <f t="shared" si="53"/>
        <v>0</v>
      </c>
      <c r="X225" s="18">
        <f t="shared" si="44"/>
        <v>0.76791241103632901</v>
      </c>
      <c r="Y225" s="18">
        <f t="shared" si="45"/>
        <v>0.76791241103632901</v>
      </c>
      <c r="Z225" s="18">
        <f t="shared" si="46"/>
        <v>0.23208758896367102</v>
      </c>
      <c r="AA225" s="18">
        <f t="shared" si="47"/>
        <v>1</v>
      </c>
    </row>
    <row r="226" spans="1:27" outlineLevel="2" x14ac:dyDescent="0.35">
      <c r="A226" s="14" t="s">
        <v>279</v>
      </c>
      <c r="B226" s="14" t="s">
        <v>281</v>
      </c>
      <c r="C226" s="14" t="s">
        <v>30</v>
      </c>
      <c r="D226" s="14" t="s">
        <v>61</v>
      </c>
      <c r="E226" s="14" t="s">
        <v>54</v>
      </c>
      <c r="F226" s="14" t="s">
        <v>33</v>
      </c>
      <c r="G226" s="14" t="s">
        <v>55</v>
      </c>
      <c r="H226" s="14" t="s">
        <v>35</v>
      </c>
      <c r="I226" s="14" t="s">
        <v>30</v>
      </c>
      <c r="J226" s="20" t="s">
        <v>62</v>
      </c>
      <c r="K226" s="21">
        <v>158582459</v>
      </c>
      <c r="L226" s="21">
        <v>168603850</v>
      </c>
      <c r="M226" s="21">
        <v>0</v>
      </c>
      <c r="N226" s="16">
        <f t="shared" si="52"/>
        <v>168603850</v>
      </c>
      <c r="O226" s="21">
        <v>0</v>
      </c>
      <c r="P226" s="21">
        <v>17843977</v>
      </c>
      <c r="Q226" s="21">
        <v>0</v>
      </c>
      <c r="R226" s="21">
        <v>150759873</v>
      </c>
      <c r="S226" s="21">
        <v>150759873</v>
      </c>
      <c r="T226" s="21">
        <v>0</v>
      </c>
      <c r="U226" s="21">
        <v>0</v>
      </c>
      <c r="V226" s="21">
        <v>0</v>
      </c>
      <c r="W226" s="17">
        <f t="shared" si="53"/>
        <v>0</v>
      </c>
      <c r="X226" s="18">
        <f t="shared" si="44"/>
        <v>0.89416625421068385</v>
      </c>
      <c r="Y226" s="18">
        <f t="shared" si="45"/>
        <v>0.89416625421068385</v>
      </c>
      <c r="Z226" s="18">
        <f t="shared" si="46"/>
        <v>0.1058337457893162</v>
      </c>
      <c r="AA226" s="18">
        <f t="shared" si="47"/>
        <v>1</v>
      </c>
    </row>
    <row r="227" spans="1:27" outlineLevel="2" x14ac:dyDescent="0.35">
      <c r="A227" s="14" t="s">
        <v>279</v>
      </c>
      <c r="B227" s="14" t="s">
        <v>313</v>
      </c>
      <c r="C227" s="14" t="s">
        <v>30</v>
      </c>
      <c r="D227" s="14" t="s">
        <v>61</v>
      </c>
      <c r="E227" s="14" t="s">
        <v>54</v>
      </c>
      <c r="F227" s="14" t="s">
        <v>33</v>
      </c>
      <c r="G227" s="14" t="s">
        <v>55</v>
      </c>
      <c r="H227" s="14" t="s">
        <v>35</v>
      </c>
      <c r="I227" s="14" t="s">
        <v>30</v>
      </c>
      <c r="J227" s="20" t="s">
        <v>62</v>
      </c>
      <c r="K227" s="21">
        <v>30837104</v>
      </c>
      <c r="L227" s="21">
        <v>34037104</v>
      </c>
      <c r="M227" s="21">
        <v>0</v>
      </c>
      <c r="N227" s="16">
        <f t="shared" si="52"/>
        <v>34037104</v>
      </c>
      <c r="O227" s="21">
        <v>0</v>
      </c>
      <c r="P227" s="21">
        <v>5222170</v>
      </c>
      <c r="Q227" s="21">
        <v>0</v>
      </c>
      <c r="R227" s="21">
        <v>28814934</v>
      </c>
      <c r="S227" s="21">
        <v>28814934</v>
      </c>
      <c r="T227" s="21">
        <v>0</v>
      </c>
      <c r="U227" s="21">
        <v>0</v>
      </c>
      <c r="V227" s="21">
        <v>0</v>
      </c>
      <c r="W227" s="17">
        <f t="shared" si="53"/>
        <v>0</v>
      </c>
      <c r="X227" s="18">
        <f t="shared" si="44"/>
        <v>0.84657419738177486</v>
      </c>
      <c r="Y227" s="18">
        <f t="shared" si="45"/>
        <v>0.84657419738177486</v>
      </c>
      <c r="Z227" s="18">
        <f t="shared" si="46"/>
        <v>0.15342580261822511</v>
      </c>
      <c r="AA227" s="18">
        <f t="shared" si="47"/>
        <v>1</v>
      </c>
    </row>
    <row r="228" spans="1:27" outlineLevel="2" x14ac:dyDescent="0.35">
      <c r="A228" s="14" t="s">
        <v>321</v>
      </c>
      <c r="B228" s="14" t="s">
        <v>29</v>
      </c>
      <c r="C228" s="14" t="s">
        <v>30</v>
      </c>
      <c r="D228" s="14" t="s">
        <v>61</v>
      </c>
      <c r="E228" s="14" t="s">
        <v>54</v>
      </c>
      <c r="F228" s="14" t="s">
        <v>33</v>
      </c>
      <c r="G228" s="14" t="s">
        <v>55</v>
      </c>
      <c r="H228" s="14" t="s">
        <v>35</v>
      </c>
      <c r="I228" s="14" t="s">
        <v>30</v>
      </c>
      <c r="J228" s="20" t="s">
        <v>62</v>
      </c>
      <c r="K228" s="21">
        <v>54944975</v>
      </c>
      <c r="L228" s="21">
        <v>53614755</v>
      </c>
      <c r="M228" s="21">
        <v>0</v>
      </c>
      <c r="N228" s="16">
        <f t="shared" si="52"/>
        <v>53614755</v>
      </c>
      <c r="O228" s="21">
        <v>0</v>
      </c>
      <c r="P228" s="21">
        <v>8319103</v>
      </c>
      <c r="Q228" s="21">
        <v>0</v>
      </c>
      <c r="R228" s="21">
        <v>45295652</v>
      </c>
      <c r="S228" s="21">
        <v>45295652</v>
      </c>
      <c r="T228" s="21">
        <v>0</v>
      </c>
      <c r="U228" s="21">
        <v>0</v>
      </c>
      <c r="V228" s="21">
        <v>0</v>
      </c>
      <c r="W228" s="17">
        <f t="shared" si="53"/>
        <v>0</v>
      </c>
      <c r="X228" s="18">
        <f t="shared" si="44"/>
        <v>0.84483556811926119</v>
      </c>
      <c r="Y228" s="18">
        <f t="shared" si="45"/>
        <v>0.84483556811926119</v>
      </c>
      <c r="Z228" s="18">
        <f t="shared" si="46"/>
        <v>0.15516443188073881</v>
      </c>
      <c r="AA228" s="18">
        <f t="shared" si="47"/>
        <v>1</v>
      </c>
    </row>
    <row r="229" spans="1:27" outlineLevel="2" x14ac:dyDescent="0.35">
      <c r="A229" s="14" t="s">
        <v>327</v>
      </c>
      <c r="B229" s="14" t="s">
        <v>29</v>
      </c>
      <c r="C229" s="14" t="s">
        <v>30</v>
      </c>
      <c r="D229" s="14" t="s">
        <v>61</v>
      </c>
      <c r="E229" s="14" t="s">
        <v>54</v>
      </c>
      <c r="F229" s="14" t="s">
        <v>33</v>
      </c>
      <c r="G229" s="14" t="s">
        <v>55</v>
      </c>
      <c r="H229" s="14" t="s">
        <v>35</v>
      </c>
      <c r="I229" s="14" t="s">
        <v>30</v>
      </c>
      <c r="J229" s="20" t="s">
        <v>62</v>
      </c>
      <c r="K229" s="21">
        <v>154208041</v>
      </c>
      <c r="L229" s="21">
        <v>161226476</v>
      </c>
      <c r="M229" s="21">
        <v>0</v>
      </c>
      <c r="N229" s="16">
        <f t="shared" si="52"/>
        <v>161226476</v>
      </c>
      <c r="O229" s="21">
        <v>0</v>
      </c>
      <c r="P229" s="21">
        <v>15398453</v>
      </c>
      <c r="Q229" s="21">
        <v>0</v>
      </c>
      <c r="R229" s="21">
        <v>145828023</v>
      </c>
      <c r="S229" s="21">
        <v>145828023</v>
      </c>
      <c r="T229" s="21">
        <v>0</v>
      </c>
      <c r="U229" s="21">
        <v>0</v>
      </c>
      <c r="V229" s="21">
        <v>0</v>
      </c>
      <c r="W229" s="17">
        <f t="shared" si="53"/>
        <v>0</v>
      </c>
      <c r="X229" s="18">
        <f t="shared" si="44"/>
        <v>0.90449178458753887</v>
      </c>
      <c r="Y229" s="18">
        <f t="shared" si="45"/>
        <v>0.90449178458753887</v>
      </c>
      <c r="Z229" s="18">
        <f t="shared" si="46"/>
        <v>9.550821541246117E-2</v>
      </c>
      <c r="AA229" s="18">
        <f t="shared" si="47"/>
        <v>1</v>
      </c>
    </row>
    <row r="230" spans="1:27" outlineLevel="2" x14ac:dyDescent="0.35">
      <c r="A230" s="14" t="s">
        <v>337</v>
      </c>
      <c r="B230" s="14" t="s">
        <v>29</v>
      </c>
      <c r="C230" s="14" t="s">
        <v>30</v>
      </c>
      <c r="D230" s="14" t="s">
        <v>61</v>
      </c>
      <c r="E230" s="14" t="s">
        <v>54</v>
      </c>
      <c r="F230" s="14" t="s">
        <v>33</v>
      </c>
      <c r="G230" s="14" t="s">
        <v>55</v>
      </c>
      <c r="H230" s="14" t="s">
        <v>35</v>
      </c>
      <c r="I230" s="14" t="s">
        <v>30</v>
      </c>
      <c r="J230" s="20" t="s">
        <v>62</v>
      </c>
      <c r="K230" s="21">
        <v>36519883</v>
      </c>
      <c r="L230" s="21">
        <v>38968117</v>
      </c>
      <c r="M230" s="21">
        <v>0</v>
      </c>
      <c r="N230" s="16">
        <f t="shared" si="52"/>
        <v>38968117</v>
      </c>
      <c r="O230" s="21">
        <v>0</v>
      </c>
      <c r="P230" s="21">
        <v>5114524</v>
      </c>
      <c r="Q230" s="21">
        <v>0</v>
      </c>
      <c r="R230" s="21">
        <v>33853593</v>
      </c>
      <c r="S230" s="21">
        <v>33853593</v>
      </c>
      <c r="T230" s="21">
        <v>0</v>
      </c>
      <c r="U230" s="21">
        <v>0</v>
      </c>
      <c r="V230" s="21">
        <v>0</v>
      </c>
      <c r="W230" s="17">
        <f t="shared" si="53"/>
        <v>0</v>
      </c>
      <c r="X230" s="18">
        <f t="shared" si="44"/>
        <v>0.86875106128428015</v>
      </c>
      <c r="Y230" s="18">
        <f t="shared" si="45"/>
        <v>0.86875106128428015</v>
      </c>
      <c r="Z230" s="18">
        <f t="shared" si="46"/>
        <v>0.13124893871571983</v>
      </c>
      <c r="AA230" s="18">
        <f t="shared" si="47"/>
        <v>1</v>
      </c>
    </row>
    <row r="231" spans="1:27" outlineLevel="2" x14ac:dyDescent="0.35">
      <c r="A231" s="14" t="s">
        <v>339</v>
      </c>
      <c r="B231" s="14" t="s">
        <v>29</v>
      </c>
      <c r="C231" s="14" t="s">
        <v>30</v>
      </c>
      <c r="D231" s="14" t="s">
        <v>61</v>
      </c>
      <c r="E231" s="14" t="s">
        <v>54</v>
      </c>
      <c r="F231" s="14" t="s">
        <v>33</v>
      </c>
      <c r="G231" s="14" t="s">
        <v>55</v>
      </c>
      <c r="H231" s="14" t="s">
        <v>35</v>
      </c>
      <c r="I231" s="14" t="s">
        <v>30</v>
      </c>
      <c r="J231" s="20" t="s">
        <v>62</v>
      </c>
      <c r="K231" s="21">
        <v>677621977</v>
      </c>
      <c r="L231" s="21">
        <v>749765529</v>
      </c>
      <c r="M231" s="21">
        <v>0</v>
      </c>
      <c r="N231" s="16">
        <f t="shared" si="52"/>
        <v>749765529</v>
      </c>
      <c r="O231" s="21">
        <v>0</v>
      </c>
      <c r="P231" s="21">
        <v>85493456</v>
      </c>
      <c r="Q231" s="21">
        <v>0</v>
      </c>
      <c r="R231" s="21">
        <v>664272073</v>
      </c>
      <c r="S231" s="21">
        <v>664272073</v>
      </c>
      <c r="T231" s="21">
        <v>0</v>
      </c>
      <c r="U231" s="21">
        <v>0</v>
      </c>
      <c r="V231" s="21">
        <v>0</v>
      </c>
      <c r="W231" s="17">
        <f t="shared" si="53"/>
        <v>0</v>
      </c>
      <c r="X231" s="18">
        <f t="shared" si="44"/>
        <v>0.88597307732455111</v>
      </c>
      <c r="Y231" s="18">
        <f t="shared" si="45"/>
        <v>0.88597307732455111</v>
      </c>
      <c r="Z231" s="18">
        <f t="shared" si="46"/>
        <v>0.11402692267544885</v>
      </c>
      <c r="AA231" s="18">
        <f t="shared" si="47"/>
        <v>1</v>
      </c>
    </row>
    <row r="232" spans="1:27" outlineLevel="2" x14ac:dyDescent="0.35">
      <c r="A232" s="14" t="s">
        <v>350</v>
      </c>
      <c r="B232" s="14" t="s">
        <v>29</v>
      </c>
      <c r="C232" s="14" t="s">
        <v>30</v>
      </c>
      <c r="D232" s="14" t="s">
        <v>61</v>
      </c>
      <c r="E232" s="14" t="s">
        <v>54</v>
      </c>
      <c r="F232" s="14" t="s">
        <v>33</v>
      </c>
      <c r="G232" s="14" t="s">
        <v>55</v>
      </c>
      <c r="H232" s="14" t="s">
        <v>351</v>
      </c>
      <c r="I232" s="14" t="s">
        <v>30</v>
      </c>
      <c r="J232" s="20" t="s">
        <v>62</v>
      </c>
      <c r="K232" s="21">
        <v>35860891</v>
      </c>
      <c r="L232" s="21">
        <v>35602950</v>
      </c>
      <c r="M232" s="21">
        <v>0</v>
      </c>
      <c r="N232" s="16">
        <f t="shared" si="52"/>
        <v>35602950</v>
      </c>
      <c r="O232" s="21">
        <v>0</v>
      </c>
      <c r="P232" s="21">
        <v>9445282</v>
      </c>
      <c r="Q232" s="21">
        <v>0</v>
      </c>
      <c r="R232" s="21">
        <v>26157668</v>
      </c>
      <c r="S232" s="21">
        <v>26157668</v>
      </c>
      <c r="T232" s="21">
        <v>0</v>
      </c>
      <c r="U232" s="21">
        <v>0</v>
      </c>
      <c r="V232" s="21">
        <v>0</v>
      </c>
      <c r="W232" s="17">
        <f t="shared" si="53"/>
        <v>0</v>
      </c>
      <c r="X232" s="18">
        <f t="shared" si="44"/>
        <v>0.73470507359642956</v>
      </c>
      <c r="Y232" s="18">
        <f t="shared" si="45"/>
        <v>0.73470507359642956</v>
      </c>
      <c r="Z232" s="18">
        <f t="shared" si="46"/>
        <v>0.2652949264035705</v>
      </c>
      <c r="AA232" s="18">
        <f t="shared" si="47"/>
        <v>1</v>
      </c>
    </row>
    <row r="233" spans="1:27" outlineLevel="2" x14ac:dyDescent="0.35">
      <c r="A233" s="14" t="s">
        <v>379</v>
      </c>
      <c r="B233" s="14" t="s">
        <v>280</v>
      </c>
      <c r="C233" s="14" t="s">
        <v>30</v>
      </c>
      <c r="D233" s="14" t="s">
        <v>61</v>
      </c>
      <c r="E233" s="14" t="s">
        <v>54</v>
      </c>
      <c r="F233" s="14" t="s">
        <v>33</v>
      </c>
      <c r="G233" s="14" t="s">
        <v>55</v>
      </c>
      <c r="H233" s="14" t="s">
        <v>380</v>
      </c>
      <c r="I233" s="14" t="s">
        <v>30</v>
      </c>
      <c r="J233" s="20" t="s">
        <v>62</v>
      </c>
      <c r="K233" s="21">
        <v>15727419678</v>
      </c>
      <c r="L233" s="21">
        <v>17166580283</v>
      </c>
      <c r="M233" s="21">
        <v>0</v>
      </c>
      <c r="N233" s="16">
        <f t="shared" si="52"/>
        <v>17166580283</v>
      </c>
      <c r="O233" s="21">
        <v>0</v>
      </c>
      <c r="P233" s="21">
        <v>1486000067</v>
      </c>
      <c r="Q233" s="21">
        <v>0</v>
      </c>
      <c r="R233" s="21">
        <v>15680580216</v>
      </c>
      <c r="S233" s="21">
        <v>15680580216</v>
      </c>
      <c r="T233" s="21">
        <v>0</v>
      </c>
      <c r="U233" s="21">
        <v>0</v>
      </c>
      <c r="V233" s="21">
        <v>0</v>
      </c>
      <c r="W233" s="17">
        <f t="shared" si="53"/>
        <v>0</v>
      </c>
      <c r="X233" s="18">
        <f t="shared" si="44"/>
        <v>0.9134364537081634</v>
      </c>
      <c r="Y233" s="18">
        <f t="shared" si="45"/>
        <v>0.9134364537081634</v>
      </c>
      <c r="Z233" s="18">
        <f t="shared" si="46"/>
        <v>8.6563546291836602E-2</v>
      </c>
      <c r="AA233" s="18">
        <f t="shared" si="47"/>
        <v>1</v>
      </c>
    </row>
    <row r="234" spans="1:27" outlineLevel="2" x14ac:dyDescent="0.35">
      <c r="A234" s="14" t="s">
        <v>379</v>
      </c>
      <c r="B234" s="14" t="s">
        <v>281</v>
      </c>
      <c r="C234" s="14" t="s">
        <v>30</v>
      </c>
      <c r="D234" s="14" t="s">
        <v>61</v>
      </c>
      <c r="E234" s="14" t="s">
        <v>54</v>
      </c>
      <c r="F234" s="14" t="s">
        <v>33</v>
      </c>
      <c r="G234" s="14" t="s">
        <v>55</v>
      </c>
      <c r="H234" s="14" t="s">
        <v>394</v>
      </c>
      <c r="I234" s="14" t="s">
        <v>30</v>
      </c>
      <c r="J234" s="20" t="s">
        <v>62</v>
      </c>
      <c r="K234" s="21">
        <v>7537875580</v>
      </c>
      <c r="L234" s="21">
        <v>7794929489.2799997</v>
      </c>
      <c r="M234" s="21">
        <v>0</v>
      </c>
      <c r="N234" s="16">
        <f t="shared" si="52"/>
        <v>7794929489.2799997</v>
      </c>
      <c r="O234" s="21">
        <v>0</v>
      </c>
      <c r="P234" s="21">
        <v>21100000</v>
      </c>
      <c r="Q234" s="21">
        <v>0</v>
      </c>
      <c r="R234" s="21">
        <v>7773829489.2799997</v>
      </c>
      <c r="S234" s="21">
        <v>7773829489.2799997</v>
      </c>
      <c r="T234" s="21">
        <v>0</v>
      </c>
      <c r="U234" s="21">
        <v>0</v>
      </c>
      <c r="V234" s="21">
        <v>0</v>
      </c>
      <c r="W234" s="17">
        <f t="shared" si="53"/>
        <v>0</v>
      </c>
      <c r="X234" s="18">
        <f t="shared" si="44"/>
        <v>0.99729311214052441</v>
      </c>
      <c r="Y234" s="18">
        <f t="shared" si="45"/>
        <v>0.99729311214052441</v>
      </c>
      <c r="Z234" s="18">
        <f t="shared" si="46"/>
        <v>2.7068878594755526E-3</v>
      </c>
      <c r="AA234" s="18">
        <f t="shared" si="47"/>
        <v>1</v>
      </c>
    </row>
    <row r="235" spans="1:27" outlineLevel="2" x14ac:dyDescent="0.35">
      <c r="A235" s="14" t="s">
        <v>379</v>
      </c>
      <c r="B235" s="14" t="s">
        <v>281</v>
      </c>
      <c r="C235" s="14" t="s">
        <v>30</v>
      </c>
      <c r="D235" s="14" t="s">
        <v>61</v>
      </c>
      <c r="E235" s="14" t="s">
        <v>54</v>
      </c>
      <c r="F235" s="14" t="s">
        <v>104</v>
      </c>
      <c r="G235" s="14" t="s">
        <v>55</v>
      </c>
      <c r="H235" s="14" t="s">
        <v>394</v>
      </c>
      <c r="I235" s="14" t="s">
        <v>30</v>
      </c>
      <c r="J235" s="20" t="s">
        <v>397</v>
      </c>
      <c r="K235" s="21">
        <v>0</v>
      </c>
      <c r="L235" s="21">
        <v>738250608</v>
      </c>
      <c r="M235" s="21">
        <v>0</v>
      </c>
      <c r="N235" s="16">
        <f t="shared" si="52"/>
        <v>738250608</v>
      </c>
      <c r="O235" s="21">
        <v>0</v>
      </c>
      <c r="P235" s="21">
        <v>733818129.27999997</v>
      </c>
      <c r="Q235" s="21">
        <v>0</v>
      </c>
      <c r="R235" s="21">
        <v>4432478.72</v>
      </c>
      <c r="S235" s="21">
        <v>4432478.72</v>
      </c>
      <c r="T235" s="21">
        <v>0</v>
      </c>
      <c r="U235" s="21">
        <v>0</v>
      </c>
      <c r="V235" s="21">
        <v>0</v>
      </c>
      <c r="W235" s="17">
        <f t="shared" si="53"/>
        <v>0</v>
      </c>
      <c r="X235" s="18">
        <f t="shared" si="44"/>
        <v>6.0040298944122232E-3</v>
      </c>
      <c r="Y235" s="18">
        <f t="shared" si="45"/>
        <v>6.0040298944122232E-3</v>
      </c>
      <c r="Z235" s="18">
        <f t="shared" si="46"/>
        <v>0.99399597010558771</v>
      </c>
      <c r="AA235" s="18">
        <f t="shared" si="47"/>
        <v>0.99999999999999989</v>
      </c>
    </row>
    <row r="236" spans="1:27" outlineLevel="2" x14ac:dyDescent="0.35">
      <c r="A236" s="14" t="s">
        <v>379</v>
      </c>
      <c r="B236" s="14" t="s">
        <v>313</v>
      </c>
      <c r="C236" s="14" t="s">
        <v>30</v>
      </c>
      <c r="D236" s="14" t="s">
        <v>61</v>
      </c>
      <c r="E236" s="14" t="s">
        <v>54</v>
      </c>
      <c r="F236" s="14" t="s">
        <v>33</v>
      </c>
      <c r="G236" s="14" t="s">
        <v>55</v>
      </c>
      <c r="H236" s="14" t="s">
        <v>435</v>
      </c>
      <c r="I236" s="14" t="s">
        <v>30</v>
      </c>
      <c r="J236" s="20" t="s">
        <v>62</v>
      </c>
      <c r="K236" s="21">
        <v>4583079125</v>
      </c>
      <c r="L236" s="21">
        <v>4757781791.5500002</v>
      </c>
      <c r="M236" s="21">
        <v>0</v>
      </c>
      <c r="N236" s="16">
        <f t="shared" si="52"/>
        <v>4757781791.5500002</v>
      </c>
      <c r="O236" s="21">
        <v>0</v>
      </c>
      <c r="P236" s="21">
        <v>19600301.550000001</v>
      </c>
      <c r="Q236" s="21">
        <v>0</v>
      </c>
      <c r="R236" s="21">
        <v>4738181490</v>
      </c>
      <c r="S236" s="21">
        <v>4738181490</v>
      </c>
      <c r="T236" s="21">
        <v>0</v>
      </c>
      <c r="U236" s="21">
        <v>0</v>
      </c>
      <c r="V236" s="21">
        <v>0</v>
      </c>
      <c r="W236" s="17">
        <f t="shared" si="53"/>
        <v>0</v>
      </c>
      <c r="X236" s="18">
        <f t="shared" si="44"/>
        <v>0.99588036980073125</v>
      </c>
      <c r="Y236" s="18">
        <f t="shared" si="45"/>
        <v>0.99588036980073125</v>
      </c>
      <c r="Z236" s="18">
        <f t="shared" si="46"/>
        <v>4.1196301992686753E-3</v>
      </c>
      <c r="AA236" s="18">
        <f t="shared" si="47"/>
        <v>0.99999999999999989</v>
      </c>
    </row>
    <row r="237" spans="1:27" outlineLevel="2" x14ac:dyDescent="0.35">
      <c r="A237" s="14" t="s">
        <v>379</v>
      </c>
      <c r="B237" s="14" t="s">
        <v>313</v>
      </c>
      <c r="C237" s="14" t="s">
        <v>30</v>
      </c>
      <c r="D237" s="14" t="s">
        <v>61</v>
      </c>
      <c r="E237" s="14" t="s">
        <v>54</v>
      </c>
      <c r="F237" s="14" t="s">
        <v>104</v>
      </c>
      <c r="G237" s="14" t="s">
        <v>55</v>
      </c>
      <c r="H237" s="14" t="s">
        <v>435</v>
      </c>
      <c r="I237" s="14" t="s">
        <v>30</v>
      </c>
      <c r="J237" s="20" t="s">
        <v>397</v>
      </c>
      <c r="K237" s="21">
        <v>0</v>
      </c>
      <c r="L237" s="21">
        <v>443618475</v>
      </c>
      <c r="M237" s="21">
        <v>0</v>
      </c>
      <c r="N237" s="16">
        <f t="shared" si="52"/>
        <v>443618475</v>
      </c>
      <c r="O237" s="21">
        <v>0</v>
      </c>
      <c r="P237" s="21">
        <v>443618475</v>
      </c>
      <c r="Q237" s="21">
        <v>0</v>
      </c>
      <c r="R237" s="21">
        <v>0</v>
      </c>
      <c r="S237" s="21">
        <v>0</v>
      </c>
      <c r="T237" s="21">
        <v>0</v>
      </c>
      <c r="U237" s="21">
        <v>0</v>
      </c>
      <c r="V237" s="21">
        <v>0</v>
      </c>
      <c r="W237" s="17">
        <f t="shared" si="53"/>
        <v>0</v>
      </c>
      <c r="X237" s="18">
        <f t="shared" si="44"/>
        <v>0</v>
      </c>
      <c r="Y237" s="18">
        <f t="shared" si="45"/>
        <v>0</v>
      </c>
      <c r="Z237" s="18">
        <f t="shared" si="46"/>
        <v>1</v>
      </c>
      <c r="AA237" s="18">
        <f t="shared" si="47"/>
        <v>1</v>
      </c>
    </row>
    <row r="238" spans="1:27" outlineLevel="2" x14ac:dyDescent="0.35">
      <c r="A238" s="14" t="s">
        <v>379</v>
      </c>
      <c r="B238" s="14" t="s">
        <v>454</v>
      </c>
      <c r="C238" s="14" t="s">
        <v>30</v>
      </c>
      <c r="D238" s="14" t="s">
        <v>61</v>
      </c>
      <c r="E238" s="14" t="s">
        <v>54</v>
      </c>
      <c r="F238" s="14" t="s">
        <v>33</v>
      </c>
      <c r="G238" s="14" t="s">
        <v>55</v>
      </c>
      <c r="H238" s="14" t="s">
        <v>455</v>
      </c>
      <c r="I238" s="14" t="s">
        <v>30</v>
      </c>
      <c r="J238" s="20" t="s">
        <v>62</v>
      </c>
      <c r="K238" s="21">
        <v>3277836422</v>
      </c>
      <c r="L238" s="21">
        <v>3514873291.2399998</v>
      </c>
      <c r="M238" s="21">
        <v>0</v>
      </c>
      <c r="N238" s="16">
        <f t="shared" si="52"/>
        <v>3514873291.2399998</v>
      </c>
      <c r="O238" s="21">
        <v>0</v>
      </c>
      <c r="P238" s="21">
        <v>33260482.239999998</v>
      </c>
      <c r="Q238" s="21">
        <v>0</v>
      </c>
      <c r="R238" s="21">
        <v>3481612809</v>
      </c>
      <c r="S238" s="21">
        <v>3481612809</v>
      </c>
      <c r="T238" s="21">
        <v>0</v>
      </c>
      <c r="U238" s="21">
        <v>0</v>
      </c>
      <c r="V238" s="21">
        <v>0</v>
      </c>
      <c r="W238" s="17">
        <f t="shared" si="53"/>
        <v>0</v>
      </c>
      <c r="X238" s="18">
        <f t="shared" si="44"/>
        <v>0.99053721728094901</v>
      </c>
      <c r="Y238" s="18">
        <f t="shared" si="45"/>
        <v>0.99053721728094901</v>
      </c>
      <c r="Z238" s="18">
        <f t="shared" si="46"/>
        <v>9.4627827190510612E-3</v>
      </c>
      <c r="AA238" s="18">
        <f t="shared" si="47"/>
        <v>1</v>
      </c>
    </row>
    <row r="239" spans="1:27" outlineLevel="2" x14ac:dyDescent="0.35">
      <c r="A239" s="14" t="s">
        <v>379</v>
      </c>
      <c r="B239" s="14" t="s">
        <v>454</v>
      </c>
      <c r="C239" s="14" t="s">
        <v>30</v>
      </c>
      <c r="D239" s="14" t="s">
        <v>61</v>
      </c>
      <c r="E239" s="14" t="s">
        <v>54</v>
      </c>
      <c r="F239" s="14" t="s">
        <v>104</v>
      </c>
      <c r="G239" s="14" t="s">
        <v>55</v>
      </c>
      <c r="H239" s="14" t="s">
        <v>455</v>
      </c>
      <c r="I239" s="14" t="s">
        <v>30</v>
      </c>
      <c r="J239" s="20" t="s">
        <v>397</v>
      </c>
      <c r="K239" s="21">
        <v>0</v>
      </c>
      <c r="L239" s="21">
        <v>313955422</v>
      </c>
      <c r="M239" s="21">
        <v>0</v>
      </c>
      <c r="N239" s="16">
        <f t="shared" si="52"/>
        <v>313955422</v>
      </c>
      <c r="O239" s="21">
        <v>0</v>
      </c>
      <c r="P239" s="21">
        <v>313955422</v>
      </c>
      <c r="Q239" s="21">
        <v>0</v>
      </c>
      <c r="R239" s="21">
        <v>0</v>
      </c>
      <c r="S239" s="21">
        <v>0</v>
      </c>
      <c r="T239" s="21">
        <v>0</v>
      </c>
      <c r="U239" s="21">
        <v>0</v>
      </c>
      <c r="V239" s="21">
        <v>0</v>
      </c>
      <c r="W239" s="17">
        <f t="shared" si="53"/>
        <v>0</v>
      </c>
      <c r="X239" s="18">
        <f t="shared" si="44"/>
        <v>0</v>
      </c>
      <c r="Y239" s="18">
        <f t="shared" si="45"/>
        <v>0</v>
      </c>
      <c r="Z239" s="18">
        <f t="shared" si="46"/>
        <v>1</v>
      </c>
      <c r="AA239" s="18">
        <f t="shared" si="47"/>
        <v>1</v>
      </c>
    </row>
    <row r="240" spans="1:27" outlineLevel="2" x14ac:dyDescent="0.35">
      <c r="A240" s="14" t="s">
        <v>379</v>
      </c>
      <c r="B240" s="14" t="s">
        <v>467</v>
      </c>
      <c r="C240" s="14" t="s">
        <v>30</v>
      </c>
      <c r="D240" s="14" t="s">
        <v>61</v>
      </c>
      <c r="E240" s="14" t="s">
        <v>54</v>
      </c>
      <c r="F240" s="14" t="s">
        <v>33</v>
      </c>
      <c r="G240" s="14" t="s">
        <v>55</v>
      </c>
      <c r="H240" s="14" t="s">
        <v>455</v>
      </c>
      <c r="I240" s="14" t="s">
        <v>30</v>
      </c>
      <c r="J240" s="20" t="s">
        <v>62</v>
      </c>
      <c r="K240" s="21">
        <v>2080697446</v>
      </c>
      <c r="L240" s="21">
        <v>2107354318.01</v>
      </c>
      <c r="M240" s="21">
        <v>0</v>
      </c>
      <c r="N240" s="16">
        <f t="shared" si="52"/>
        <v>2107354318.01</v>
      </c>
      <c r="O240" s="21">
        <v>0</v>
      </c>
      <c r="P240" s="21">
        <v>21007778.010000002</v>
      </c>
      <c r="Q240" s="21">
        <v>0</v>
      </c>
      <c r="R240" s="21">
        <v>2086346540</v>
      </c>
      <c r="S240" s="21">
        <v>2086346540</v>
      </c>
      <c r="T240" s="21">
        <v>0</v>
      </c>
      <c r="U240" s="21">
        <v>0</v>
      </c>
      <c r="V240" s="21">
        <v>0</v>
      </c>
      <c r="W240" s="17">
        <f t="shared" si="53"/>
        <v>0</v>
      </c>
      <c r="X240" s="18">
        <f t="shared" si="44"/>
        <v>0.99003120745739714</v>
      </c>
      <c r="Y240" s="18">
        <f t="shared" si="45"/>
        <v>0.99003120745739714</v>
      </c>
      <c r="Z240" s="18">
        <f t="shared" si="46"/>
        <v>9.9687925426028487E-3</v>
      </c>
      <c r="AA240" s="18">
        <f t="shared" si="47"/>
        <v>1</v>
      </c>
    </row>
    <row r="241" spans="1:27" outlineLevel="2" x14ac:dyDescent="0.35">
      <c r="A241" s="14" t="s">
        <v>379</v>
      </c>
      <c r="B241" s="14" t="s">
        <v>467</v>
      </c>
      <c r="C241" s="14" t="s">
        <v>30</v>
      </c>
      <c r="D241" s="14" t="s">
        <v>61</v>
      </c>
      <c r="E241" s="14" t="s">
        <v>54</v>
      </c>
      <c r="F241" s="14" t="s">
        <v>104</v>
      </c>
      <c r="G241" s="14" t="s">
        <v>55</v>
      </c>
      <c r="H241" s="14" t="s">
        <v>455</v>
      </c>
      <c r="I241" s="14" t="s">
        <v>30</v>
      </c>
      <c r="J241" s="20" t="s">
        <v>397</v>
      </c>
      <c r="K241" s="21">
        <v>0</v>
      </c>
      <c r="L241" s="21">
        <v>179185225</v>
      </c>
      <c r="M241" s="21">
        <v>0</v>
      </c>
      <c r="N241" s="16">
        <f t="shared" si="52"/>
        <v>179185225</v>
      </c>
      <c r="O241" s="21">
        <v>0</v>
      </c>
      <c r="P241" s="21">
        <v>179185225</v>
      </c>
      <c r="Q241" s="21">
        <v>0</v>
      </c>
      <c r="R241" s="21">
        <v>0</v>
      </c>
      <c r="S241" s="21">
        <v>0</v>
      </c>
      <c r="T241" s="21">
        <v>0</v>
      </c>
      <c r="U241" s="21">
        <v>0</v>
      </c>
      <c r="V241" s="21">
        <v>0</v>
      </c>
      <c r="W241" s="17">
        <f t="shared" si="53"/>
        <v>0</v>
      </c>
      <c r="X241" s="18">
        <f t="shared" si="44"/>
        <v>0</v>
      </c>
      <c r="Y241" s="18">
        <f t="shared" si="45"/>
        <v>0</v>
      </c>
      <c r="Z241" s="18">
        <f t="shared" si="46"/>
        <v>1</v>
      </c>
      <c r="AA241" s="18">
        <f t="shared" si="47"/>
        <v>1</v>
      </c>
    </row>
    <row r="242" spans="1:27" outlineLevel="1" x14ac:dyDescent="0.35">
      <c r="A242" s="44"/>
      <c r="B242" s="44"/>
      <c r="C242" s="44"/>
      <c r="D242" s="50" t="s">
        <v>511</v>
      </c>
      <c r="E242" s="44"/>
      <c r="F242" s="44"/>
      <c r="G242" s="44"/>
      <c r="H242" s="44"/>
      <c r="I242" s="44"/>
      <c r="J242" s="45"/>
      <c r="K242" s="46">
        <f t="shared" ref="K242:W242" si="54">SUBTOTAL(9,K223:K241)</f>
        <v>34856574452</v>
      </c>
      <c r="L242" s="46">
        <f t="shared" si="54"/>
        <v>38795765691.080002</v>
      </c>
      <c r="M242" s="46">
        <f t="shared" si="54"/>
        <v>0</v>
      </c>
      <c r="N242" s="47">
        <f t="shared" si="54"/>
        <v>38795765691.080002</v>
      </c>
      <c r="O242" s="46">
        <f t="shared" si="54"/>
        <v>0</v>
      </c>
      <c r="P242" s="46">
        <f t="shared" si="54"/>
        <v>3458042860.0799999</v>
      </c>
      <c r="Q242" s="46">
        <f t="shared" si="54"/>
        <v>0</v>
      </c>
      <c r="R242" s="46">
        <f t="shared" si="54"/>
        <v>35337722831</v>
      </c>
      <c r="S242" s="46">
        <f t="shared" si="54"/>
        <v>35337722831</v>
      </c>
      <c r="T242" s="46">
        <f t="shared" si="54"/>
        <v>0</v>
      </c>
      <c r="U242" s="46">
        <f t="shared" si="54"/>
        <v>0</v>
      </c>
      <c r="V242" s="46">
        <f t="shared" si="54"/>
        <v>0</v>
      </c>
      <c r="W242" s="48">
        <f t="shared" si="54"/>
        <v>0</v>
      </c>
      <c r="X242" s="49">
        <f t="shared" si="44"/>
        <v>0.91086545661669771</v>
      </c>
      <c r="Y242" s="49">
        <f t="shared" si="45"/>
        <v>0.91086545661669771</v>
      </c>
      <c r="Z242" s="49">
        <f t="shared" si="46"/>
        <v>8.9134543383302262E-2</v>
      </c>
      <c r="AA242" s="49">
        <f t="shared" si="47"/>
        <v>1</v>
      </c>
    </row>
    <row r="243" spans="1:27" ht="72.5" outlineLevel="2" x14ac:dyDescent="0.35">
      <c r="A243" s="14" t="s">
        <v>28</v>
      </c>
      <c r="B243" s="14" t="s">
        <v>29</v>
      </c>
      <c r="C243" s="14" t="s">
        <v>30</v>
      </c>
      <c r="D243" s="14" t="s">
        <v>63</v>
      </c>
      <c r="E243" s="14" t="s">
        <v>54</v>
      </c>
      <c r="F243" s="14" t="s">
        <v>33</v>
      </c>
      <c r="G243" s="14" t="s">
        <v>55</v>
      </c>
      <c r="H243" s="14" t="s">
        <v>35</v>
      </c>
      <c r="I243" s="14" t="s">
        <v>30</v>
      </c>
      <c r="J243" s="15" t="s">
        <v>64</v>
      </c>
      <c r="K243" s="16">
        <v>101768099</v>
      </c>
      <c r="L243" s="16">
        <v>108093937</v>
      </c>
      <c r="M243" s="16">
        <v>0</v>
      </c>
      <c r="N243" s="16">
        <f t="shared" ref="N243:N261" si="55">+L243</f>
        <v>108093937</v>
      </c>
      <c r="O243" s="16">
        <v>0</v>
      </c>
      <c r="P243" s="16">
        <v>12291543</v>
      </c>
      <c r="Q243" s="16">
        <v>0</v>
      </c>
      <c r="R243" s="16">
        <v>95802394</v>
      </c>
      <c r="S243" s="16">
        <v>95802394</v>
      </c>
      <c r="T243" s="16">
        <v>0</v>
      </c>
      <c r="U243" s="16">
        <v>0</v>
      </c>
      <c r="V243" s="16">
        <v>0</v>
      </c>
      <c r="W243" s="17">
        <f t="shared" ref="W243:W261" si="56">+U243</f>
        <v>0</v>
      </c>
      <c r="X243" s="18">
        <f t="shared" si="44"/>
        <v>0.88628832161048954</v>
      </c>
      <c r="Y243" s="18">
        <f t="shared" si="45"/>
        <v>0.88628832161048954</v>
      </c>
      <c r="Z243" s="18">
        <f t="shared" si="46"/>
        <v>0.11371167838951041</v>
      </c>
      <c r="AA243" s="18">
        <f t="shared" si="47"/>
        <v>1</v>
      </c>
    </row>
    <row r="244" spans="1:27" ht="72.5" outlineLevel="2" x14ac:dyDescent="0.35">
      <c r="A244" s="14" t="s">
        <v>186</v>
      </c>
      <c r="B244" s="14" t="s">
        <v>29</v>
      </c>
      <c r="C244" s="14" t="s">
        <v>30</v>
      </c>
      <c r="D244" s="14" t="s">
        <v>63</v>
      </c>
      <c r="E244" s="14" t="s">
        <v>54</v>
      </c>
      <c r="F244" s="14" t="s">
        <v>33</v>
      </c>
      <c r="G244" s="14" t="s">
        <v>55</v>
      </c>
      <c r="H244" s="14" t="s">
        <v>35</v>
      </c>
      <c r="I244" s="14" t="s">
        <v>30</v>
      </c>
      <c r="J244" s="15" t="s">
        <v>64</v>
      </c>
      <c r="K244" s="16">
        <v>144449381</v>
      </c>
      <c r="L244" s="16">
        <v>156650710</v>
      </c>
      <c r="M244" s="16">
        <v>0</v>
      </c>
      <c r="N244" s="16">
        <f t="shared" si="55"/>
        <v>156650710</v>
      </c>
      <c r="O244" s="16">
        <v>0</v>
      </c>
      <c r="P244" s="16">
        <v>17659044</v>
      </c>
      <c r="Q244" s="16">
        <v>0</v>
      </c>
      <c r="R244" s="16">
        <v>138991666</v>
      </c>
      <c r="S244" s="16">
        <v>138991666</v>
      </c>
      <c r="T244" s="16">
        <v>0</v>
      </c>
      <c r="U244" s="16">
        <v>0</v>
      </c>
      <c r="V244" s="16">
        <v>0</v>
      </c>
      <c r="W244" s="17">
        <f t="shared" si="56"/>
        <v>0</v>
      </c>
      <c r="X244" s="18">
        <f t="shared" si="44"/>
        <v>0.88727121632579897</v>
      </c>
      <c r="Y244" s="18">
        <f t="shared" si="45"/>
        <v>0.88727121632579897</v>
      </c>
      <c r="Z244" s="18">
        <f t="shared" si="46"/>
        <v>0.11272878367420103</v>
      </c>
      <c r="AA244" s="18">
        <f t="shared" si="47"/>
        <v>1</v>
      </c>
    </row>
    <row r="245" spans="1:27" outlineLevel="2" x14ac:dyDescent="0.35">
      <c r="A245" s="14" t="s">
        <v>279</v>
      </c>
      <c r="B245" s="14" t="s">
        <v>280</v>
      </c>
      <c r="C245" s="14" t="s">
        <v>30</v>
      </c>
      <c r="D245" s="14" t="s">
        <v>63</v>
      </c>
      <c r="E245" s="14" t="s">
        <v>54</v>
      </c>
      <c r="F245" s="14" t="s">
        <v>33</v>
      </c>
      <c r="G245" s="14" t="s">
        <v>55</v>
      </c>
      <c r="H245" s="14" t="s">
        <v>35</v>
      </c>
      <c r="I245" s="14" t="s">
        <v>30</v>
      </c>
      <c r="J245" s="20" t="s">
        <v>64</v>
      </c>
      <c r="K245" s="21">
        <v>4327958</v>
      </c>
      <c r="L245" s="21">
        <v>5877958</v>
      </c>
      <c r="M245" s="21">
        <v>0</v>
      </c>
      <c r="N245" s="16">
        <f t="shared" si="55"/>
        <v>5877958</v>
      </c>
      <c r="O245" s="21">
        <v>0</v>
      </c>
      <c r="P245" s="21">
        <v>1767365</v>
      </c>
      <c r="Q245" s="21">
        <v>0</v>
      </c>
      <c r="R245" s="21">
        <v>4110593</v>
      </c>
      <c r="S245" s="21">
        <v>4110593</v>
      </c>
      <c r="T245" s="21">
        <v>0</v>
      </c>
      <c r="U245" s="21">
        <v>0</v>
      </c>
      <c r="V245" s="21">
        <v>0</v>
      </c>
      <c r="W245" s="17">
        <f t="shared" si="56"/>
        <v>0</v>
      </c>
      <c r="X245" s="18">
        <f t="shared" si="44"/>
        <v>0.69932330241216423</v>
      </c>
      <c r="Y245" s="18">
        <f t="shared" si="45"/>
        <v>0.69932330241216423</v>
      </c>
      <c r="Z245" s="18">
        <f t="shared" si="46"/>
        <v>0.30067669758783577</v>
      </c>
      <c r="AA245" s="18">
        <f t="shared" si="47"/>
        <v>1</v>
      </c>
    </row>
    <row r="246" spans="1:27" outlineLevel="2" x14ac:dyDescent="0.35">
      <c r="A246" s="14" t="s">
        <v>279</v>
      </c>
      <c r="B246" s="14" t="s">
        <v>281</v>
      </c>
      <c r="C246" s="14" t="s">
        <v>30</v>
      </c>
      <c r="D246" s="14" t="s">
        <v>63</v>
      </c>
      <c r="E246" s="14" t="s">
        <v>54</v>
      </c>
      <c r="F246" s="14" t="s">
        <v>33</v>
      </c>
      <c r="G246" s="14" t="s">
        <v>55</v>
      </c>
      <c r="H246" s="14" t="s">
        <v>35</v>
      </c>
      <c r="I246" s="14" t="s">
        <v>30</v>
      </c>
      <c r="J246" s="20" t="s">
        <v>64</v>
      </c>
      <c r="K246" s="21">
        <v>79291230</v>
      </c>
      <c r="L246" s="21">
        <v>85051926</v>
      </c>
      <c r="M246" s="21">
        <v>0</v>
      </c>
      <c r="N246" s="16">
        <f t="shared" si="55"/>
        <v>85051926</v>
      </c>
      <c r="O246" s="21">
        <v>0</v>
      </c>
      <c r="P246" s="21">
        <v>9672084</v>
      </c>
      <c r="Q246" s="21">
        <v>0</v>
      </c>
      <c r="R246" s="21">
        <v>75379842</v>
      </c>
      <c r="S246" s="21">
        <v>75379842</v>
      </c>
      <c r="T246" s="21">
        <v>0</v>
      </c>
      <c r="U246" s="21">
        <v>0</v>
      </c>
      <c r="V246" s="21">
        <v>0</v>
      </c>
      <c r="W246" s="17">
        <f t="shared" si="56"/>
        <v>0</v>
      </c>
      <c r="X246" s="18">
        <f t="shared" si="44"/>
        <v>0.88628024719863485</v>
      </c>
      <c r="Y246" s="18">
        <f t="shared" si="45"/>
        <v>0.88628024719863485</v>
      </c>
      <c r="Z246" s="18">
        <f t="shared" si="46"/>
        <v>0.11371975280136513</v>
      </c>
      <c r="AA246" s="18">
        <f t="shared" si="47"/>
        <v>1</v>
      </c>
    </row>
    <row r="247" spans="1:27" outlineLevel="2" x14ac:dyDescent="0.35">
      <c r="A247" s="14" t="s">
        <v>279</v>
      </c>
      <c r="B247" s="14" t="s">
        <v>313</v>
      </c>
      <c r="C247" s="14" t="s">
        <v>30</v>
      </c>
      <c r="D247" s="14" t="s">
        <v>63</v>
      </c>
      <c r="E247" s="14" t="s">
        <v>54</v>
      </c>
      <c r="F247" s="14" t="s">
        <v>33</v>
      </c>
      <c r="G247" s="14" t="s">
        <v>55</v>
      </c>
      <c r="H247" s="14" t="s">
        <v>35</v>
      </c>
      <c r="I247" s="14" t="s">
        <v>30</v>
      </c>
      <c r="J247" s="20" t="s">
        <v>64</v>
      </c>
      <c r="K247" s="21">
        <v>15418552</v>
      </c>
      <c r="L247" s="21">
        <v>17518552</v>
      </c>
      <c r="M247" s="21">
        <v>0</v>
      </c>
      <c r="N247" s="16">
        <f t="shared" si="55"/>
        <v>17518552</v>
      </c>
      <c r="O247" s="21">
        <v>0</v>
      </c>
      <c r="P247" s="21">
        <v>3111102</v>
      </c>
      <c r="Q247" s="21">
        <v>0</v>
      </c>
      <c r="R247" s="21">
        <v>14407450</v>
      </c>
      <c r="S247" s="21">
        <v>14407450</v>
      </c>
      <c r="T247" s="21">
        <v>0</v>
      </c>
      <c r="U247" s="21">
        <v>0</v>
      </c>
      <c r="V247" s="21">
        <v>0</v>
      </c>
      <c r="W247" s="17">
        <f t="shared" si="56"/>
        <v>0</v>
      </c>
      <c r="X247" s="18">
        <f t="shared" si="44"/>
        <v>0.82241100748509355</v>
      </c>
      <c r="Y247" s="18">
        <f t="shared" si="45"/>
        <v>0.82241100748509355</v>
      </c>
      <c r="Z247" s="18">
        <f t="shared" si="46"/>
        <v>0.17758899251490648</v>
      </c>
      <c r="AA247" s="18">
        <f t="shared" si="47"/>
        <v>1</v>
      </c>
    </row>
    <row r="248" spans="1:27" outlineLevel="2" x14ac:dyDescent="0.35">
      <c r="A248" s="14" t="s">
        <v>321</v>
      </c>
      <c r="B248" s="14" t="s">
        <v>29</v>
      </c>
      <c r="C248" s="14" t="s">
        <v>30</v>
      </c>
      <c r="D248" s="14" t="s">
        <v>63</v>
      </c>
      <c r="E248" s="14" t="s">
        <v>54</v>
      </c>
      <c r="F248" s="14" t="s">
        <v>33</v>
      </c>
      <c r="G248" s="14" t="s">
        <v>55</v>
      </c>
      <c r="H248" s="14" t="s">
        <v>35</v>
      </c>
      <c r="I248" s="14" t="s">
        <v>30</v>
      </c>
      <c r="J248" s="20" t="s">
        <v>64</v>
      </c>
      <c r="K248" s="21">
        <v>27472498</v>
      </c>
      <c r="L248" s="21">
        <v>27557386</v>
      </c>
      <c r="M248" s="21">
        <v>0</v>
      </c>
      <c r="N248" s="16">
        <f t="shared" si="55"/>
        <v>27557386</v>
      </c>
      <c r="O248" s="21">
        <v>0</v>
      </c>
      <c r="P248" s="21">
        <v>4909616</v>
      </c>
      <c r="Q248" s="21">
        <v>0</v>
      </c>
      <c r="R248" s="21">
        <v>22647770</v>
      </c>
      <c r="S248" s="21">
        <v>22647770</v>
      </c>
      <c r="T248" s="21">
        <v>0</v>
      </c>
      <c r="U248" s="21">
        <v>0</v>
      </c>
      <c r="V248" s="21">
        <v>0</v>
      </c>
      <c r="W248" s="17">
        <f t="shared" si="56"/>
        <v>0</v>
      </c>
      <c r="X248" s="18">
        <f t="shared" si="44"/>
        <v>0.82184028630291717</v>
      </c>
      <c r="Y248" s="18">
        <f t="shared" si="45"/>
        <v>0.82184028630291717</v>
      </c>
      <c r="Z248" s="18">
        <f t="shared" si="46"/>
        <v>0.17815971369708289</v>
      </c>
      <c r="AA248" s="18">
        <f t="shared" si="47"/>
        <v>1</v>
      </c>
    </row>
    <row r="249" spans="1:27" outlineLevel="2" x14ac:dyDescent="0.35">
      <c r="A249" s="14" t="s">
        <v>327</v>
      </c>
      <c r="B249" s="14" t="s">
        <v>29</v>
      </c>
      <c r="C249" s="14" t="s">
        <v>30</v>
      </c>
      <c r="D249" s="14" t="s">
        <v>63</v>
      </c>
      <c r="E249" s="14" t="s">
        <v>54</v>
      </c>
      <c r="F249" s="14" t="s">
        <v>33</v>
      </c>
      <c r="G249" s="14" t="s">
        <v>55</v>
      </c>
      <c r="H249" s="14" t="s">
        <v>35</v>
      </c>
      <c r="I249" s="14" t="s">
        <v>30</v>
      </c>
      <c r="J249" s="20" t="s">
        <v>64</v>
      </c>
      <c r="K249" s="21">
        <v>77104020</v>
      </c>
      <c r="L249" s="21">
        <v>81713238</v>
      </c>
      <c r="M249" s="21">
        <v>0</v>
      </c>
      <c r="N249" s="16">
        <f t="shared" si="55"/>
        <v>81713238</v>
      </c>
      <c r="O249" s="21">
        <v>0</v>
      </c>
      <c r="P249" s="21">
        <v>8799019</v>
      </c>
      <c r="Q249" s="21">
        <v>0</v>
      </c>
      <c r="R249" s="21">
        <v>72914219</v>
      </c>
      <c r="S249" s="21">
        <v>72914219</v>
      </c>
      <c r="T249" s="21">
        <v>0</v>
      </c>
      <c r="U249" s="21">
        <v>0</v>
      </c>
      <c r="V249" s="21">
        <v>0</v>
      </c>
      <c r="W249" s="17">
        <f t="shared" si="56"/>
        <v>0</v>
      </c>
      <c r="X249" s="18">
        <f t="shared" si="44"/>
        <v>0.89231831689254559</v>
      </c>
      <c r="Y249" s="18">
        <f t="shared" si="45"/>
        <v>0.89231831689254559</v>
      </c>
      <c r="Z249" s="18">
        <f t="shared" si="46"/>
        <v>0.10768168310745439</v>
      </c>
      <c r="AA249" s="18">
        <f t="shared" si="47"/>
        <v>1</v>
      </c>
    </row>
    <row r="250" spans="1:27" outlineLevel="2" x14ac:dyDescent="0.35">
      <c r="A250" s="14" t="s">
        <v>337</v>
      </c>
      <c r="B250" s="14" t="s">
        <v>29</v>
      </c>
      <c r="C250" s="14" t="s">
        <v>30</v>
      </c>
      <c r="D250" s="14" t="s">
        <v>63</v>
      </c>
      <c r="E250" s="14" t="s">
        <v>54</v>
      </c>
      <c r="F250" s="14" t="s">
        <v>33</v>
      </c>
      <c r="G250" s="14" t="s">
        <v>55</v>
      </c>
      <c r="H250" s="14" t="s">
        <v>35</v>
      </c>
      <c r="I250" s="14" t="s">
        <v>30</v>
      </c>
      <c r="J250" s="20" t="s">
        <v>64</v>
      </c>
      <c r="K250" s="21">
        <v>18259941</v>
      </c>
      <c r="L250" s="21">
        <v>20834058</v>
      </c>
      <c r="M250" s="21">
        <v>0</v>
      </c>
      <c r="N250" s="16">
        <f t="shared" si="55"/>
        <v>20834058</v>
      </c>
      <c r="O250" s="21">
        <v>0</v>
      </c>
      <c r="P250" s="21">
        <v>3907271</v>
      </c>
      <c r="Q250" s="21">
        <v>0</v>
      </c>
      <c r="R250" s="21">
        <v>16926787</v>
      </c>
      <c r="S250" s="21">
        <v>16926787</v>
      </c>
      <c r="T250" s="21">
        <v>0</v>
      </c>
      <c r="U250" s="21">
        <v>0</v>
      </c>
      <c r="V250" s="21">
        <v>0</v>
      </c>
      <c r="W250" s="17">
        <f t="shared" si="56"/>
        <v>0</v>
      </c>
      <c r="X250" s="18">
        <f t="shared" si="44"/>
        <v>0.81245751547778167</v>
      </c>
      <c r="Y250" s="18">
        <f t="shared" si="45"/>
        <v>0.81245751547778167</v>
      </c>
      <c r="Z250" s="18">
        <f t="shared" si="46"/>
        <v>0.18754248452221839</v>
      </c>
      <c r="AA250" s="18">
        <f t="shared" si="47"/>
        <v>1</v>
      </c>
    </row>
    <row r="251" spans="1:27" outlineLevel="2" x14ac:dyDescent="0.35">
      <c r="A251" s="14" t="s">
        <v>339</v>
      </c>
      <c r="B251" s="14" t="s">
        <v>29</v>
      </c>
      <c r="C251" s="14" t="s">
        <v>30</v>
      </c>
      <c r="D251" s="14" t="s">
        <v>63</v>
      </c>
      <c r="E251" s="14" t="s">
        <v>54</v>
      </c>
      <c r="F251" s="14" t="s">
        <v>33</v>
      </c>
      <c r="G251" s="14" t="s">
        <v>55</v>
      </c>
      <c r="H251" s="14" t="s">
        <v>35</v>
      </c>
      <c r="I251" s="14" t="s">
        <v>30</v>
      </c>
      <c r="J251" s="20" t="s">
        <v>64</v>
      </c>
      <c r="K251" s="21">
        <v>338810989</v>
      </c>
      <c r="L251" s="21">
        <v>376632764</v>
      </c>
      <c r="M251" s="21">
        <v>0</v>
      </c>
      <c r="N251" s="16">
        <f t="shared" si="55"/>
        <v>376632764</v>
      </c>
      <c r="O251" s="21">
        <v>0</v>
      </c>
      <c r="P251" s="21">
        <v>44305219</v>
      </c>
      <c r="Q251" s="21">
        <v>0</v>
      </c>
      <c r="R251" s="21">
        <v>332327545</v>
      </c>
      <c r="S251" s="21">
        <v>332327545</v>
      </c>
      <c r="T251" s="21">
        <v>0</v>
      </c>
      <c r="U251" s="21">
        <v>0</v>
      </c>
      <c r="V251" s="21">
        <v>0</v>
      </c>
      <c r="W251" s="17">
        <f t="shared" si="56"/>
        <v>0</v>
      </c>
      <c r="X251" s="18">
        <f t="shared" si="44"/>
        <v>0.88236493679025763</v>
      </c>
      <c r="Y251" s="18">
        <f t="shared" si="45"/>
        <v>0.88236493679025763</v>
      </c>
      <c r="Z251" s="18">
        <f t="shared" si="46"/>
        <v>0.11763506320974242</v>
      </c>
      <c r="AA251" s="18">
        <f t="shared" si="47"/>
        <v>1</v>
      </c>
    </row>
    <row r="252" spans="1:27" outlineLevel="2" x14ac:dyDescent="0.35">
      <c r="A252" s="14" t="s">
        <v>350</v>
      </c>
      <c r="B252" s="14" t="s">
        <v>29</v>
      </c>
      <c r="C252" s="14" t="s">
        <v>30</v>
      </c>
      <c r="D252" s="14" t="s">
        <v>63</v>
      </c>
      <c r="E252" s="14" t="s">
        <v>54</v>
      </c>
      <c r="F252" s="14" t="s">
        <v>33</v>
      </c>
      <c r="G252" s="14" t="s">
        <v>55</v>
      </c>
      <c r="H252" s="14" t="s">
        <v>351</v>
      </c>
      <c r="I252" s="14" t="s">
        <v>30</v>
      </c>
      <c r="J252" s="20" t="s">
        <v>64</v>
      </c>
      <c r="K252" s="21">
        <v>17930446</v>
      </c>
      <c r="L252" s="21">
        <v>17801476</v>
      </c>
      <c r="M252" s="21">
        <v>0</v>
      </c>
      <c r="N252" s="16">
        <f t="shared" si="55"/>
        <v>17801476</v>
      </c>
      <c r="O252" s="21">
        <v>0</v>
      </c>
      <c r="P252" s="21">
        <v>4722646</v>
      </c>
      <c r="Q252" s="21">
        <v>0</v>
      </c>
      <c r="R252" s="21">
        <v>13078830</v>
      </c>
      <c r="S252" s="21">
        <v>13078830</v>
      </c>
      <c r="T252" s="21">
        <v>0</v>
      </c>
      <c r="U252" s="21">
        <v>0</v>
      </c>
      <c r="V252" s="21">
        <v>0</v>
      </c>
      <c r="W252" s="17">
        <f t="shared" si="56"/>
        <v>0</v>
      </c>
      <c r="X252" s="18">
        <f t="shared" si="44"/>
        <v>0.73470480762381729</v>
      </c>
      <c r="Y252" s="18">
        <f t="shared" si="45"/>
        <v>0.73470480762381729</v>
      </c>
      <c r="Z252" s="18">
        <f t="shared" si="46"/>
        <v>0.26529519237618276</v>
      </c>
      <c r="AA252" s="18">
        <f t="shared" si="47"/>
        <v>1</v>
      </c>
    </row>
    <row r="253" spans="1:27" outlineLevel="2" x14ac:dyDescent="0.35">
      <c r="A253" s="14" t="s">
        <v>379</v>
      </c>
      <c r="B253" s="14" t="s">
        <v>280</v>
      </c>
      <c r="C253" s="14" t="s">
        <v>30</v>
      </c>
      <c r="D253" s="14" t="s">
        <v>63</v>
      </c>
      <c r="E253" s="14" t="s">
        <v>54</v>
      </c>
      <c r="F253" s="14" t="s">
        <v>33</v>
      </c>
      <c r="G253" s="14" t="s">
        <v>55</v>
      </c>
      <c r="H253" s="14" t="s">
        <v>380</v>
      </c>
      <c r="I253" s="14" t="s">
        <v>30</v>
      </c>
      <c r="J253" s="20" t="s">
        <v>64</v>
      </c>
      <c r="K253" s="21">
        <v>7863709839</v>
      </c>
      <c r="L253" s="21">
        <v>8643678904</v>
      </c>
      <c r="M253" s="21">
        <v>0</v>
      </c>
      <c r="N253" s="16">
        <f t="shared" si="55"/>
        <v>8643678904</v>
      </c>
      <c r="O253" s="21">
        <v>0</v>
      </c>
      <c r="P253" s="21">
        <v>796659081</v>
      </c>
      <c r="Q253" s="21">
        <v>0</v>
      </c>
      <c r="R253" s="21">
        <v>7847019823</v>
      </c>
      <c r="S253" s="21">
        <v>7847019823</v>
      </c>
      <c r="T253" s="21">
        <v>0</v>
      </c>
      <c r="U253" s="21">
        <v>0</v>
      </c>
      <c r="V253" s="21">
        <v>0</v>
      </c>
      <c r="W253" s="17">
        <f t="shared" si="56"/>
        <v>0</v>
      </c>
      <c r="X253" s="18">
        <f t="shared" si="44"/>
        <v>0.90783333232897701</v>
      </c>
      <c r="Y253" s="18">
        <f t="shared" si="45"/>
        <v>0.90783333232897701</v>
      </c>
      <c r="Z253" s="18">
        <f t="shared" si="46"/>
        <v>9.2166667671022967E-2</v>
      </c>
      <c r="AA253" s="18">
        <f t="shared" si="47"/>
        <v>1</v>
      </c>
    </row>
    <row r="254" spans="1:27" outlineLevel="2" x14ac:dyDescent="0.35">
      <c r="A254" s="14" t="s">
        <v>379</v>
      </c>
      <c r="B254" s="14" t="s">
        <v>281</v>
      </c>
      <c r="C254" s="14" t="s">
        <v>30</v>
      </c>
      <c r="D254" s="14" t="s">
        <v>63</v>
      </c>
      <c r="E254" s="14" t="s">
        <v>54</v>
      </c>
      <c r="F254" s="14" t="s">
        <v>33</v>
      </c>
      <c r="G254" s="14" t="s">
        <v>55</v>
      </c>
      <c r="H254" s="14" t="s">
        <v>394</v>
      </c>
      <c r="I254" s="14" t="s">
        <v>30</v>
      </c>
      <c r="J254" s="20" t="s">
        <v>64</v>
      </c>
      <c r="K254" s="21">
        <v>3768937790</v>
      </c>
      <c r="L254" s="21">
        <v>3903171617.73</v>
      </c>
      <c r="M254" s="21">
        <v>0</v>
      </c>
      <c r="N254" s="16">
        <f t="shared" si="55"/>
        <v>3903171617.73</v>
      </c>
      <c r="O254" s="21">
        <v>0</v>
      </c>
      <c r="P254" s="21">
        <v>12000000</v>
      </c>
      <c r="Q254" s="21">
        <v>0</v>
      </c>
      <c r="R254" s="21">
        <v>3891171617.73</v>
      </c>
      <c r="S254" s="21">
        <v>3891171617.73</v>
      </c>
      <c r="T254" s="21">
        <v>0</v>
      </c>
      <c r="U254" s="21">
        <v>0</v>
      </c>
      <c r="V254" s="21">
        <v>0</v>
      </c>
      <c r="W254" s="17">
        <f t="shared" si="56"/>
        <v>0</v>
      </c>
      <c r="X254" s="18">
        <f t="shared" si="44"/>
        <v>0.99692557715231112</v>
      </c>
      <c r="Y254" s="18">
        <f t="shared" si="45"/>
        <v>0.99692557715231112</v>
      </c>
      <c r="Z254" s="18">
        <f t="shared" si="46"/>
        <v>3.0744228476889111E-3</v>
      </c>
      <c r="AA254" s="18">
        <f t="shared" si="47"/>
        <v>1</v>
      </c>
    </row>
    <row r="255" spans="1:27" outlineLevel="2" x14ac:dyDescent="0.35">
      <c r="A255" s="14" t="s">
        <v>379</v>
      </c>
      <c r="B255" s="14" t="s">
        <v>281</v>
      </c>
      <c r="C255" s="14" t="s">
        <v>30</v>
      </c>
      <c r="D255" s="14" t="s">
        <v>63</v>
      </c>
      <c r="E255" s="14" t="s">
        <v>54</v>
      </c>
      <c r="F255" s="14" t="s">
        <v>104</v>
      </c>
      <c r="G255" s="14" t="s">
        <v>55</v>
      </c>
      <c r="H255" s="14" t="s">
        <v>394</v>
      </c>
      <c r="I255" s="14" t="s">
        <v>30</v>
      </c>
      <c r="J255" s="20" t="s">
        <v>397</v>
      </c>
      <c r="K255" s="21">
        <v>0</v>
      </c>
      <c r="L255" s="21">
        <v>369816402</v>
      </c>
      <c r="M255" s="21">
        <v>0</v>
      </c>
      <c r="N255" s="16">
        <f t="shared" si="55"/>
        <v>369816402</v>
      </c>
      <c r="O255" s="21">
        <v>0</v>
      </c>
      <c r="P255" s="21">
        <v>367756100.73000002</v>
      </c>
      <c r="Q255" s="21">
        <v>0</v>
      </c>
      <c r="R255" s="21">
        <v>2060301.27</v>
      </c>
      <c r="S255" s="21">
        <v>2060301.27</v>
      </c>
      <c r="T255" s="21">
        <v>0</v>
      </c>
      <c r="U255" s="21">
        <v>0</v>
      </c>
      <c r="V255" s="21">
        <v>0</v>
      </c>
      <c r="W255" s="17">
        <f t="shared" si="56"/>
        <v>0</v>
      </c>
      <c r="X255" s="18">
        <f t="shared" si="44"/>
        <v>5.5711462738204888E-3</v>
      </c>
      <c r="Y255" s="18">
        <f t="shared" si="45"/>
        <v>5.5711462738204888E-3</v>
      </c>
      <c r="Z255" s="18">
        <f t="shared" si="46"/>
        <v>0.99442885372617962</v>
      </c>
      <c r="AA255" s="18">
        <f t="shared" si="47"/>
        <v>1</v>
      </c>
    </row>
    <row r="256" spans="1:27" outlineLevel="2" x14ac:dyDescent="0.35">
      <c r="A256" s="14" t="s">
        <v>379</v>
      </c>
      <c r="B256" s="14" t="s">
        <v>313</v>
      </c>
      <c r="C256" s="14" t="s">
        <v>30</v>
      </c>
      <c r="D256" s="14" t="s">
        <v>63</v>
      </c>
      <c r="E256" s="14" t="s">
        <v>54</v>
      </c>
      <c r="F256" s="14" t="s">
        <v>33</v>
      </c>
      <c r="G256" s="14" t="s">
        <v>55</v>
      </c>
      <c r="H256" s="14" t="s">
        <v>435</v>
      </c>
      <c r="I256" s="14" t="s">
        <v>30</v>
      </c>
      <c r="J256" s="20" t="s">
        <v>64</v>
      </c>
      <c r="K256" s="21">
        <v>2291539563</v>
      </c>
      <c r="L256" s="21">
        <v>2382077108.21</v>
      </c>
      <c r="M256" s="21">
        <v>0</v>
      </c>
      <c r="N256" s="16">
        <f t="shared" si="55"/>
        <v>2382077108.21</v>
      </c>
      <c r="O256" s="21">
        <v>0</v>
      </c>
      <c r="P256" s="21">
        <v>11462475.210000001</v>
      </c>
      <c r="Q256" s="21">
        <v>0</v>
      </c>
      <c r="R256" s="21">
        <v>2370614633</v>
      </c>
      <c r="S256" s="21">
        <v>2370614633</v>
      </c>
      <c r="T256" s="21">
        <v>0</v>
      </c>
      <c r="U256" s="21">
        <v>0</v>
      </c>
      <c r="V256" s="21">
        <v>0</v>
      </c>
      <c r="W256" s="17">
        <f t="shared" si="56"/>
        <v>0</v>
      </c>
      <c r="X256" s="18">
        <f t="shared" si="44"/>
        <v>0.99518803351474483</v>
      </c>
      <c r="Y256" s="18">
        <f t="shared" si="45"/>
        <v>0.99518803351474483</v>
      </c>
      <c r="Z256" s="18">
        <f t="shared" si="46"/>
        <v>4.8119664852551399E-3</v>
      </c>
      <c r="AA256" s="18">
        <f t="shared" si="47"/>
        <v>1</v>
      </c>
    </row>
    <row r="257" spans="1:27" outlineLevel="2" x14ac:dyDescent="0.35">
      <c r="A257" s="14" t="s">
        <v>379</v>
      </c>
      <c r="B257" s="14" t="s">
        <v>313</v>
      </c>
      <c r="C257" s="14" t="s">
        <v>30</v>
      </c>
      <c r="D257" s="14" t="s">
        <v>63</v>
      </c>
      <c r="E257" s="14" t="s">
        <v>54</v>
      </c>
      <c r="F257" s="14" t="s">
        <v>104</v>
      </c>
      <c r="G257" s="14" t="s">
        <v>55</v>
      </c>
      <c r="H257" s="14" t="s">
        <v>435</v>
      </c>
      <c r="I257" s="14" t="s">
        <v>30</v>
      </c>
      <c r="J257" s="20" t="s">
        <v>397</v>
      </c>
      <c r="K257" s="21">
        <v>0</v>
      </c>
      <c r="L257" s="21">
        <v>221641029</v>
      </c>
      <c r="M257" s="21">
        <v>0</v>
      </c>
      <c r="N257" s="16">
        <f t="shared" si="55"/>
        <v>221641029</v>
      </c>
      <c r="O257" s="21">
        <v>0</v>
      </c>
      <c r="P257" s="21">
        <v>221641029</v>
      </c>
      <c r="Q257" s="21">
        <v>0</v>
      </c>
      <c r="R257" s="21">
        <v>0</v>
      </c>
      <c r="S257" s="21">
        <v>0</v>
      </c>
      <c r="T257" s="21">
        <v>0</v>
      </c>
      <c r="U257" s="21">
        <v>0</v>
      </c>
      <c r="V257" s="21">
        <v>0</v>
      </c>
      <c r="W257" s="17">
        <f t="shared" si="56"/>
        <v>0</v>
      </c>
      <c r="X257" s="18">
        <f t="shared" si="44"/>
        <v>0</v>
      </c>
      <c r="Y257" s="18">
        <f t="shared" si="45"/>
        <v>0</v>
      </c>
      <c r="Z257" s="18">
        <f t="shared" si="46"/>
        <v>1</v>
      </c>
      <c r="AA257" s="18">
        <f t="shared" si="47"/>
        <v>1</v>
      </c>
    </row>
    <row r="258" spans="1:27" outlineLevel="2" x14ac:dyDescent="0.35">
      <c r="A258" s="14" t="s">
        <v>379</v>
      </c>
      <c r="B258" s="14" t="s">
        <v>454</v>
      </c>
      <c r="C258" s="14" t="s">
        <v>30</v>
      </c>
      <c r="D258" s="14" t="s">
        <v>63</v>
      </c>
      <c r="E258" s="14" t="s">
        <v>54</v>
      </c>
      <c r="F258" s="14" t="s">
        <v>33</v>
      </c>
      <c r="G258" s="14" t="s">
        <v>55</v>
      </c>
      <c r="H258" s="14" t="s">
        <v>455</v>
      </c>
      <c r="I258" s="14" t="s">
        <v>30</v>
      </c>
      <c r="J258" s="20" t="s">
        <v>64</v>
      </c>
      <c r="K258" s="21">
        <v>1638918214</v>
      </c>
      <c r="L258" s="21">
        <v>1761338062.4400001</v>
      </c>
      <c r="M258" s="21">
        <v>0</v>
      </c>
      <c r="N258" s="16">
        <f t="shared" si="55"/>
        <v>1761338062.4400001</v>
      </c>
      <c r="O258" s="21">
        <v>0</v>
      </c>
      <c r="P258" s="21">
        <v>18322801.440000001</v>
      </c>
      <c r="Q258" s="21">
        <v>0</v>
      </c>
      <c r="R258" s="21">
        <v>1743015261</v>
      </c>
      <c r="S258" s="21">
        <v>1743015261</v>
      </c>
      <c r="T258" s="21">
        <v>0</v>
      </c>
      <c r="U258" s="21">
        <v>0</v>
      </c>
      <c r="V258" s="21">
        <v>0</v>
      </c>
      <c r="W258" s="17">
        <f t="shared" si="56"/>
        <v>0</v>
      </c>
      <c r="X258" s="18">
        <f t="shared" si="44"/>
        <v>0.98959722620504931</v>
      </c>
      <c r="Y258" s="18">
        <f t="shared" si="45"/>
        <v>0.98959722620504931</v>
      </c>
      <c r="Z258" s="18">
        <f t="shared" si="46"/>
        <v>1.040277379495066E-2</v>
      </c>
      <c r="AA258" s="18">
        <f t="shared" si="47"/>
        <v>1</v>
      </c>
    </row>
    <row r="259" spans="1:27" outlineLevel="2" x14ac:dyDescent="0.35">
      <c r="A259" s="14" t="s">
        <v>379</v>
      </c>
      <c r="B259" s="14" t="s">
        <v>454</v>
      </c>
      <c r="C259" s="14" t="s">
        <v>30</v>
      </c>
      <c r="D259" s="14" t="s">
        <v>63</v>
      </c>
      <c r="E259" s="14" t="s">
        <v>54</v>
      </c>
      <c r="F259" s="14" t="s">
        <v>104</v>
      </c>
      <c r="G259" s="14" t="s">
        <v>55</v>
      </c>
      <c r="H259" s="14" t="s">
        <v>455</v>
      </c>
      <c r="I259" s="14" t="s">
        <v>30</v>
      </c>
      <c r="J259" s="20" t="s">
        <v>397</v>
      </c>
      <c r="K259" s="21">
        <v>0</v>
      </c>
      <c r="L259" s="21">
        <v>156693955</v>
      </c>
      <c r="M259" s="21">
        <v>0</v>
      </c>
      <c r="N259" s="16">
        <f t="shared" si="55"/>
        <v>156693955</v>
      </c>
      <c r="O259" s="21">
        <v>0</v>
      </c>
      <c r="P259" s="21">
        <v>156693955</v>
      </c>
      <c r="Q259" s="21">
        <v>0</v>
      </c>
      <c r="R259" s="21">
        <v>0</v>
      </c>
      <c r="S259" s="21">
        <v>0</v>
      </c>
      <c r="T259" s="21">
        <v>0</v>
      </c>
      <c r="U259" s="21">
        <v>0</v>
      </c>
      <c r="V259" s="21">
        <v>0</v>
      </c>
      <c r="W259" s="17">
        <f t="shared" si="56"/>
        <v>0</v>
      </c>
      <c r="X259" s="18">
        <f t="shared" si="44"/>
        <v>0</v>
      </c>
      <c r="Y259" s="18">
        <f t="shared" si="45"/>
        <v>0</v>
      </c>
      <c r="Z259" s="18">
        <f t="shared" si="46"/>
        <v>1</v>
      </c>
      <c r="AA259" s="18">
        <f t="shared" si="47"/>
        <v>1</v>
      </c>
    </row>
    <row r="260" spans="1:27" outlineLevel="2" x14ac:dyDescent="0.35">
      <c r="A260" s="14" t="s">
        <v>379</v>
      </c>
      <c r="B260" s="14" t="s">
        <v>467</v>
      </c>
      <c r="C260" s="14" t="s">
        <v>30</v>
      </c>
      <c r="D260" s="14" t="s">
        <v>63</v>
      </c>
      <c r="E260" s="14" t="s">
        <v>54</v>
      </c>
      <c r="F260" s="14" t="s">
        <v>33</v>
      </c>
      <c r="G260" s="14" t="s">
        <v>55</v>
      </c>
      <c r="H260" s="14" t="s">
        <v>455</v>
      </c>
      <c r="I260" s="14" t="s">
        <v>30</v>
      </c>
      <c r="J260" s="20" t="s">
        <v>64</v>
      </c>
      <c r="K260" s="21">
        <v>1040348723</v>
      </c>
      <c r="L260" s="21">
        <v>1055068192.91</v>
      </c>
      <c r="M260" s="21">
        <v>0</v>
      </c>
      <c r="N260" s="16">
        <f t="shared" si="55"/>
        <v>1055068192.91</v>
      </c>
      <c r="O260" s="21">
        <v>0</v>
      </c>
      <c r="P260" s="21">
        <v>11310991.91</v>
      </c>
      <c r="Q260" s="21">
        <v>0</v>
      </c>
      <c r="R260" s="21">
        <v>1043757201</v>
      </c>
      <c r="S260" s="21">
        <v>1043757201</v>
      </c>
      <c r="T260" s="21">
        <v>0</v>
      </c>
      <c r="U260" s="21">
        <v>0</v>
      </c>
      <c r="V260" s="21">
        <v>0</v>
      </c>
      <c r="W260" s="17">
        <f t="shared" si="56"/>
        <v>0</v>
      </c>
      <c r="X260" s="18">
        <f t="shared" si="44"/>
        <v>0.98927937361204787</v>
      </c>
      <c r="Y260" s="18">
        <f t="shared" si="45"/>
        <v>0.98927937361204787</v>
      </c>
      <c r="Z260" s="18">
        <f t="shared" si="46"/>
        <v>1.0720626387952212E-2</v>
      </c>
      <c r="AA260" s="18">
        <f t="shared" si="47"/>
        <v>1</v>
      </c>
    </row>
    <row r="261" spans="1:27" outlineLevel="2" x14ac:dyDescent="0.35">
      <c r="A261" s="14" t="s">
        <v>379</v>
      </c>
      <c r="B261" s="14" t="s">
        <v>467</v>
      </c>
      <c r="C261" s="14" t="s">
        <v>30</v>
      </c>
      <c r="D261" s="14" t="s">
        <v>63</v>
      </c>
      <c r="E261" s="14" t="s">
        <v>54</v>
      </c>
      <c r="F261" s="14" t="s">
        <v>104</v>
      </c>
      <c r="G261" s="14" t="s">
        <v>55</v>
      </c>
      <c r="H261" s="14" t="s">
        <v>455</v>
      </c>
      <c r="I261" s="14" t="s">
        <v>30</v>
      </c>
      <c r="J261" s="20" t="s">
        <v>397</v>
      </c>
      <c r="K261" s="21">
        <v>0</v>
      </c>
      <c r="L261" s="21">
        <v>89856375</v>
      </c>
      <c r="M261" s="21">
        <v>0</v>
      </c>
      <c r="N261" s="16">
        <f t="shared" si="55"/>
        <v>89856375</v>
      </c>
      <c r="O261" s="21">
        <v>0</v>
      </c>
      <c r="P261" s="21">
        <v>89856375</v>
      </c>
      <c r="Q261" s="21">
        <v>0</v>
      </c>
      <c r="R261" s="21">
        <v>0</v>
      </c>
      <c r="S261" s="21">
        <v>0</v>
      </c>
      <c r="T261" s="21">
        <v>0</v>
      </c>
      <c r="U261" s="21">
        <v>0</v>
      </c>
      <c r="V261" s="21">
        <v>0</v>
      </c>
      <c r="W261" s="17">
        <f t="shared" si="56"/>
        <v>0</v>
      </c>
      <c r="X261" s="18">
        <f t="shared" si="44"/>
        <v>0</v>
      </c>
      <c r="Y261" s="18">
        <f t="shared" si="45"/>
        <v>0</v>
      </c>
      <c r="Z261" s="18">
        <f t="shared" si="46"/>
        <v>1</v>
      </c>
      <c r="AA261" s="18">
        <f t="shared" si="47"/>
        <v>1</v>
      </c>
    </row>
    <row r="262" spans="1:27" outlineLevel="1" x14ac:dyDescent="0.35">
      <c r="A262" s="44"/>
      <c r="B262" s="44"/>
      <c r="C262" s="44"/>
      <c r="D262" s="50" t="s">
        <v>512</v>
      </c>
      <c r="E262" s="44"/>
      <c r="F262" s="44"/>
      <c r="G262" s="44"/>
      <c r="H262" s="44"/>
      <c r="I262" s="44"/>
      <c r="J262" s="45"/>
      <c r="K262" s="46">
        <f t="shared" ref="K262:W262" si="57">SUBTOTAL(9,K243:K261)</f>
        <v>17428287243</v>
      </c>
      <c r="L262" s="46">
        <f t="shared" si="57"/>
        <v>19481073651.289997</v>
      </c>
      <c r="M262" s="46">
        <f t="shared" si="57"/>
        <v>0</v>
      </c>
      <c r="N262" s="47">
        <f t="shared" si="57"/>
        <v>19481073651.289997</v>
      </c>
      <c r="O262" s="46">
        <f t="shared" si="57"/>
        <v>0</v>
      </c>
      <c r="P262" s="46">
        <f t="shared" si="57"/>
        <v>1796847718.2900002</v>
      </c>
      <c r="Q262" s="46">
        <f t="shared" si="57"/>
        <v>0</v>
      </c>
      <c r="R262" s="46">
        <f t="shared" si="57"/>
        <v>17684225933</v>
      </c>
      <c r="S262" s="46">
        <f t="shared" si="57"/>
        <v>17684225933</v>
      </c>
      <c r="T262" s="46">
        <f t="shared" si="57"/>
        <v>0</v>
      </c>
      <c r="U262" s="46">
        <f t="shared" si="57"/>
        <v>0</v>
      </c>
      <c r="V262" s="46">
        <f t="shared" si="57"/>
        <v>0</v>
      </c>
      <c r="W262" s="48">
        <f t="shared" si="57"/>
        <v>0</v>
      </c>
      <c r="X262" s="49">
        <f t="shared" si="44"/>
        <v>0.90776444099265474</v>
      </c>
      <c r="Y262" s="49">
        <f t="shared" si="45"/>
        <v>0.90776444099265474</v>
      </c>
      <c r="Z262" s="49">
        <f t="shared" si="46"/>
        <v>9.2235559007345397E-2</v>
      </c>
      <c r="AA262" s="49">
        <f t="shared" si="47"/>
        <v>1.0000000000000002</v>
      </c>
    </row>
    <row r="263" spans="1:27" ht="58" outlineLevel="2" x14ac:dyDescent="0.35">
      <c r="A263" s="14" t="s">
        <v>28</v>
      </c>
      <c r="B263" s="14" t="s">
        <v>29</v>
      </c>
      <c r="C263" s="14" t="s">
        <v>30</v>
      </c>
      <c r="D263" s="14" t="s">
        <v>65</v>
      </c>
      <c r="E263" s="14" t="s">
        <v>54</v>
      </c>
      <c r="F263" s="14" t="s">
        <v>33</v>
      </c>
      <c r="G263" s="14" t="s">
        <v>55</v>
      </c>
      <c r="H263" s="14" t="s">
        <v>35</v>
      </c>
      <c r="I263" s="14" t="s">
        <v>30</v>
      </c>
      <c r="J263" s="15" t="s">
        <v>66</v>
      </c>
      <c r="K263" s="16">
        <v>250217927</v>
      </c>
      <c r="L263" s="16">
        <v>269655534.08999997</v>
      </c>
      <c r="M263" s="16">
        <v>0</v>
      </c>
      <c r="N263" s="16">
        <f t="shared" ref="N263:N277" si="58">+L263</f>
        <v>269655534.08999997</v>
      </c>
      <c r="O263" s="16">
        <v>0</v>
      </c>
      <c r="P263" s="16">
        <v>0</v>
      </c>
      <c r="Q263" s="16">
        <v>0</v>
      </c>
      <c r="R263" s="16">
        <v>246999407</v>
      </c>
      <c r="S263" s="16">
        <v>246999407</v>
      </c>
      <c r="T263" s="16">
        <v>22656127.09</v>
      </c>
      <c r="U263" s="16">
        <v>22656127.09</v>
      </c>
      <c r="V263" s="16">
        <v>0</v>
      </c>
      <c r="W263" s="17">
        <f t="shared" ref="W263:W277" si="59">+U263</f>
        <v>22656127.09</v>
      </c>
      <c r="X263" s="18">
        <f t="shared" si="44"/>
        <v>0.91598122706267815</v>
      </c>
      <c r="Y263" s="18">
        <f t="shared" si="45"/>
        <v>0.91598122706267815</v>
      </c>
      <c r="Z263" s="18">
        <f t="shared" si="46"/>
        <v>0</v>
      </c>
      <c r="AA263" s="18">
        <f t="shared" si="47"/>
        <v>0.91598122706267815</v>
      </c>
    </row>
    <row r="264" spans="1:27" ht="58" outlineLevel="2" x14ac:dyDescent="0.35">
      <c r="A264" s="14" t="s">
        <v>186</v>
      </c>
      <c r="B264" s="14" t="s">
        <v>29</v>
      </c>
      <c r="C264" s="14" t="s">
        <v>30</v>
      </c>
      <c r="D264" s="14" t="s">
        <v>65</v>
      </c>
      <c r="E264" s="14" t="s">
        <v>54</v>
      </c>
      <c r="F264" s="14" t="s">
        <v>33</v>
      </c>
      <c r="G264" s="14" t="s">
        <v>55</v>
      </c>
      <c r="H264" s="14" t="s">
        <v>35</v>
      </c>
      <c r="I264" s="14" t="s">
        <v>30</v>
      </c>
      <c r="J264" s="15" t="s">
        <v>66</v>
      </c>
      <c r="K264" s="16">
        <v>350080413</v>
      </c>
      <c r="L264" s="16">
        <v>377352311.06</v>
      </c>
      <c r="M264" s="16">
        <v>0</v>
      </c>
      <c r="N264" s="16">
        <f t="shared" si="58"/>
        <v>377352311.06</v>
      </c>
      <c r="O264" s="16">
        <v>0</v>
      </c>
      <c r="P264" s="16">
        <v>0</v>
      </c>
      <c r="Q264" s="16">
        <v>0</v>
      </c>
      <c r="R264" s="16">
        <v>345708306</v>
      </c>
      <c r="S264" s="16">
        <v>345708306</v>
      </c>
      <c r="T264" s="16">
        <v>31644005.059999999</v>
      </c>
      <c r="U264" s="16">
        <v>31644005.059999999</v>
      </c>
      <c r="V264" s="16">
        <v>0</v>
      </c>
      <c r="W264" s="17">
        <f t="shared" si="59"/>
        <v>31644005.059999999</v>
      </c>
      <c r="X264" s="18">
        <f t="shared" si="44"/>
        <v>0.91614201335852286</v>
      </c>
      <c r="Y264" s="18">
        <f t="shared" si="45"/>
        <v>0.91614201335852286</v>
      </c>
      <c r="Z264" s="18">
        <f t="shared" si="46"/>
        <v>0</v>
      </c>
      <c r="AA264" s="18">
        <f t="shared" si="47"/>
        <v>0.91614201335852286</v>
      </c>
    </row>
    <row r="265" spans="1:27" outlineLevel="2" x14ac:dyDescent="0.35">
      <c r="A265" s="14" t="s">
        <v>279</v>
      </c>
      <c r="B265" s="14" t="s">
        <v>280</v>
      </c>
      <c r="C265" s="14" t="s">
        <v>30</v>
      </c>
      <c r="D265" s="14" t="s">
        <v>65</v>
      </c>
      <c r="E265" s="14" t="s">
        <v>54</v>
      </c>
      <c r="F265" s="14" t="s">
        <v>33</v>
      </c>
      <c r="G265" s="14" t="s">
        <v>55</v>
      </c>
      <c r="H265" s="14" t="s">
        <v>35</v>
      </c>
      <c r="I265" s="14" t="s">
        <v>30</v>
      </c>
      <c r="J265" s="20" t="s">
        <v>66</v>
      </c>
      <c r="K265" s="21">
        <v>11244861</v>
      </c>
      <c r="L265" s="21">
        <v>12313675.68</v>
      </c>
      <c r="M265" s="21">
        <v>0</v>
      </c>
      <c r="N265" s="16">
        <f t="shared" si="58"/>
        <v>12313675.68</v>
      </c>
      <c r="O265" s="21">
        <v>0</v>
      </c>
      <c r="P265" s="21">
        <v>0</v>
      </c>
      <c r="Q265" s="21">
        <v>0</v>
      </c>
      <c r="R265" s="21">
        <v>11244861</v>
      </c>
      <c r="S265" s="21">
        <v>11244861</v>
      </c>
      <c r="T265" s="21">
        <v>1068814.68</v>
      </c>
      <c r="U265" s="21">
        <v>1068814.68</v>
      </c>
      <c r="V265" s="21">
        <v>0</v>
      </c>
      <c r="W265" s="17">
        <f t="shared" si="59"/>
        <v>1068814.68</v>
      </c>
      <c r="X265" s="18">
        <f t="shared" si="44"/>
        <v>0.91320100449486585</v>
      </c>
      <c r="Y265" s="18">
        <f t="shared" si="45"/>
        <v>0.91320100449486585</v>
      </c>
      <c r="Z265" s="18">
        <f t="shared" si="46"/>
        <v>0</v>
      </c>
      <c r="AA265" s="18">
        <f t="shared" si="47"/>
        <v>0.91320100449486585</v>
      </c>
    </row>
    <row r="266" spans="1:27" outlineLevel="2" x14ac:dyDescent="0.35">
      <c r="A266" s="14" t="s">
        <v>279</v>
      </c>
      <c r="B266" s="14" t="s">
        <v>281</v>
      </c>
      <c r="C266" s="14" t="s">
        <v>30</v>
      </c>
      <c r="D266" s="14" t="s">
        <v>65</v>
      </c>
      <c r="E266" s="14" t="s">
        <v>54</v>
      </c>
      <c r="F266" s="14" t="s">
        <v>33</v>
      </c>
      <c r="G266" s="14" t="s">
        <v>55</v>
      </c>
      <c r="H266" s="14" t="s">
        <v>35</v>
      </c>
      <c r="I266" s="14" t="s">
        <v>30</v>
      </c>
      <c r="J266" s="20" t="s">
        <v>66</v>
      </c>
      <c r="K266" s="21">
        <v>207903817</v>
      </c>
      <c r="L266" s="21">
        <v>225450920.75</v>
      </c>
      <c r="M266" s="21">
        <v>0</v>
      </c>
      <c r="N266" s="16">
        <f t="shared" si="58"/>
        <v>225450920.75</v>
      </c>
      <c r="O266" s="21">
        <v>0</v>
      </c>
      <c r="P266" s="21">
        <v>0</v>
      </c>
      <c r="Q266" s="21">
        <v>0</v>
      </c>
      <c r="R266" s="21">
        <v>207107248</v>
      </c>
      <c r="S266" s="21">
        <v>207107248</v>
      </c>
      <c r="T266" s="21">
        <v>18343672.75</v>
      </c>
      <c r="U266" s="21">
        <v>18343672.75</v>
      </c>
      <c r="V266" s="21">
        <v>0</v>
      </c>
      <c r="W266" s="17">
        <f t="shared" si="59"/>
        <v>18343672.75</v>
      </c>
      <c r="X266" s="18">
        <f t="shared" si="44"/>
        <v>0.91863562726212555</v>
      </c>
      <c r="Y266" s="18">
        <f t="shared" si="45"/>
        <v>0.91863562726212555</v>
      </c>
      <c r="Z266" s="18">
        <f t="shared" si="46"/>
        <v>0</v>
      </c>
      <c r="AA266" s="18">
        <f t="shared" si="47"/>
        <v>0.91863562726212555</v>
      </c>
    </row>
    <row r="267" spans="1:27" outlineLevel="2" x14ac:dyDescent="0.35">
      <c r="A267" s="14" t="s">
        <v>279</v>
      </c>
      <c r="B267" s="14" t="s">
        <v>313</v>
      </c>
      <c r="C267" s="14" t="s">
        <v>30</v>
      </c>
      <c r="D267" s="14" t="s">
        <v>65</v>
      </c>
      <c r="E267" s="14" t="s">
        <v>54</v>
      </c>
      <c r="F267" s="14" t="s">
        <v>33</v>
      </c>
      <c r="G267" s="14" t="s">
        <v>55</v>
      </c>
      <c r="H267" s="14" t="s">
        <v>35</v>
      </c>
      <c r="I267" s="14" t="s">
        <v>30</v>
      </c>
      <c r="J267" s="20" t="s">
        <v>66</v>
      </c>
      <c r="K267" s="21">
        <v>40052848</v>
      </c>
      <c r="L267" s="21">
        <v>43550613.140000001</v>
      </c>
      <c r="M267" s="21">
        <v>0</v>
      </c>
      <c r="N267" s="16">
        <f t="shared" si="58"/>
        <v>43550613.140000001</v>
      </c>
      <c r="O267" s="21">
        <v>0</v>
      </c>
      <c r="P267" s="21">
        <v>0</v>
      </c>
      <c r="Q267" s="21">
        <v>0</v>
      </c>
      <c r="R267" s="21">
        <v>40052848</v>
      </c>
      <c r="S267" s="21">
        <v>40052848</v>
      </c>
      <c r="T267" s="21">
        <v>3497765.14</v>
      </c>
      <c r="U267" s="21">
        <v>3497765.14</v>
      </c>
      <c r="V267" s="21">
        <v>0</v>
      </c>
      <c r="W267" s="17">
        <f t="shared" si="59"/>
        <v>3497765.14</v>
      </c>
      <c r="X267" s="18">
        <f t="shared" ref="X267:X330" si="60">+IF(L267=0,0,R267/L267)</f>
        <v>0.91968505405983814</v>
      </c>
      <c r="Y267" s="18">
        <f t="shared" ref="Y267:Y330" si="61">+IF(N267=0,0,R267/N267)</f>
        <v>0.91968505405983814</v>
      </c>
      <c r="Z267" s="18">
        <f t="shared" ref="Z267:Z330" si="62">+IF(N267=0,0,(O267+P267+Q267)/N267)</f>
        <v>0</v>
      </c>
      <c r="AA267" s="18">
        <f t="shared" ref="AA267:AA330" si="63">+Y267+Z267</f>
        <v>0.91968505405983814</v>
      </c>
    </row>
    <row r="268" spans="1:27" outlineLevel="2" x14ac:dyDescent="0.35">
      <c r="A268" s="14" t="s">
        <v>321</v>
      </c>
      <c r="B268" s="14" t="s">
        <v>29</v>
      </c>
      <c r="C268" s="14" t="s">
        <v>30</v>
      </c>
      <c r="D268" s="14" t="s">
        <v>65</v>
      </c>
      <c r="E268" s="14" t="s">
        <v>54</v>
      </c>
      <c r="F268" s="14" t="s">
        <v>33</v>
      </c>
      <c r="G268" s="14" t="s">
        <v>55</v>
      </c>
      <c r="H268" s="14" t="s">
        <v>35</v>
      </c>
      <c r="I268" s="14" t="s">
        <v>30</v>
      </c>
      <c r="J268" s="20" t="s">
        <v>66</v>
      </c>
      <c r="K268" s="21">
        <v>74026596</v>
      </c>
      <c r="L268" s="21">
        <v>74389108.890000001</v>
      </c>
      <c r="M268" s="21">
        <v>0</v>
      </c>
      <c r="N268" s="16">
        <f t="shared" si="58"/>
        <v>74389108.890000001</v>
      </c>
      <c r="O268" s="21">
        <v>0</v>
      </c>
      <c r="P268" s="21">
        <v>2766775.58</v>
      </c>
      <c r="Q268" s="21">
        <v>0</v>
      </c>
      <c r="R268" s="21">
        <v>66840344.420000002</v>
      </c>
      <c r="S268" s="21">
        <v>66840344.420000002</v>
      </c>
      <c r="T268" s="21">
        <v>4781988.8899999997</v>
      </c>
      <c r="U268" s="21">
        <v>4781988.8899999997</v>
      </c>
      <c r="V268" s="21">
        <v>0</v>
      </c>
      <c r="W268" s="17">
        <f t="shared" si="59"/>
        <v>4781988.8899999997</v>
      </c>
      <c r="X268" s="18">
        <f t="shared" si="60"/>
        <v>0.898523257199351</v>
      </c>
      <c r="Y268" s="18">
        <f t="shared" si="61"/>
        <v>0.898523257199351</v>
      </c>
      <c r="Z268" s="18">
        <f t="shared" si="62"/>
        <v>3.7193288389719276E-2</v>
      </c>
      <c r="AA268" s="18">
        <f t="shared" si="63"/>
        <v>0.93571654558907025</v>
      </c>
    </row>
    <row r="269" spans="1:27" outlineLevel="2" x14ac:dyDescent="0.35">
      <c r="A269" s="14" t="s">
        <v>327</v>
      </c>
      <c r="B269" s="14" t="s">
        <v>29</v>
      </c>
      <c r="C269" s="14" t="s">
        <v>30</v>
      </c>
      <c r="D269" s="14" t="s">
        <v>65</v>
      </c>
      <c r="E269" s="14" t="s">
        <v>54</v>
      </c>
      <c r="F269" s="14" t="s">
        <v>33</v>
      </c>
      <c r="G269" s="14" t="s">
        <v>55</v>
      </c>
      <c r="H269" s="14" t="s">
        <v>35</v>
      </c>
      <c r="I269" s="14" t="s">
        <v>30</v>
      </c>
      <c r="J269" s="20" t="s">
        <v>66</v>
      </c>
      <c r="K269" s="21">
        <v>195684855</v>
      </c>
      <c r="L269" s="21">
        <v>212257915.56</v>
      </c>
      <c r="M269" s="21">
        <v>0</v>
      </c>
      <c r="N269" s="16">
        <f t="shared" si="58"/>
        <v>212257915.56</v>
      </c>
      <c r="O269" s="21">
        <v>0</v>
      </c>
      <c r="P269" s="21">
        <v>0</v>
      </c>
      <c r="Q269" s="21">
        <v>0</v>
      </c>
      <c r="R269" s="21">
        <v>194886722</v>
      </c>
      <c r="S269" s="21">
        <v>194886722</v>
      </c>
      <c r="T269" s="21">
        <v>17371193.559999999</v>
      </c>
      <c r="U269" s="21">
        <v>17371193.559999999</v>
      </c>
      <c r="V269" s="21">
        <v>0</v>
      </c>
      <c r="W269" s="17">
        <f t="shared" si="59"/>
        <v>17371193.559999999</v>
      </c>
      <c r="X269" s="18">
        <f t="shared" si="60"/>
        <v>0.91815997290763185</v>
      </c>
      <c r="Y269" s="18">
        <f t="shared" si="61"/>
        <v>0.91815997290763185</v>
      </c>
      <c r="Z269" s="18">
        <f t="shared" si="62"/>
        <v>0</v>
      </c>
      <c r="AA269" s="18">
        <f t="shared" si="63"/>
        <v>0.91815997290763185</v>
      </c>
    </row>
    <row r="270" spans="1:27" outlineLevel="2" x14ac:dyDescent="0.35">
      <c r="A270" s="14" t="s">
        <v>337</v>
      </c>
      <c r="B270" s="14" t="s">
        <v>29</v>
      </c>
      <c r="C270" s="14" t="s">
        <v>30</v>
      </c>
      <c r="D270" s="14" t="s">
        <v>65</v>
      </c>
      <c r="E270" s="14" t="s">
        <v>54</v>
      </c>
      <c r="F270" s="14" t="s">
        <v>33</v>
      </c>
      <c r="G270" s="14" t="s">
        <v>55</v>
      </c>
      <c r="H270" s="14" t="s">
        <v>35</v>
      </c>
      <c r="I270" s="14" t="s">
        <v>30</v>
      </c>
      <c r="J270" s="20" t="s">
        <v>66</v>
      </c>
      <c r="K270" s="21">
        <v>44320439</v>
      </c>
      <c r="L270" s="21">
        <v>48354178.159999996</v>
      </c>
      <c r="M270" s="21">
        <v>0</v>
      </c>
      <c r="N270" s="16">
        <f t="shared" si="58"/>
        <v>48354178.159999996</v>
      </c>
      <c r="O270" s="21">
        <v>0</v>
      </c>
      <c r="P270" s="21">
        <v>0</v>
      </c>
      <c r="Q270" s="21">
        <v>0</v>
      </c>
      <c r="R270" s="21">
        <v>44320439</v>
      </c>
      <c r="S270" s="21">
        <v>44320439</v>
      </c>
      <c r="T270" s="21">
        <v>4033739.16</v>
      </c>
      <c r="U270" s="21">
        <v>4033739.16</v>
      </c>
      <c r="V270" s="21">
        <v>0</v>
      </c>
      <c r="W270" s="17">
        <f t="shared" si="59"/>
        <v>4033739.16</v>
      </c>
      <c r="X270" s="18">
        <f t="shared" si="60"/>
        <v>0.91657930475722937</v>
      </c>
      <c r="Y270" s="18">
        <f t="shared" si="61"/>
        <v>0.91657930475722937</v>
      </c>
      <c r="Z270" s="18">
        <f t="shared" si="62"/>
        <v>0</v>
      </c>
      <c r="AA270" s="18">
        <f t="shared" si="63"/>
        <v>0.91657930475722937</v>
      </c>
    </row>
    <row r="271" spans="1:27" outlineLevel="2" x14ac:dyDescent="0.35">
      <c r="A271" s="14" t="s">
        <v>339</v>
      </c>
      <c r="B271" s="14" t="s">
        <v>29</v>
      </c>
      <c r="C271" s="14" t="s">
        <v>30</v>
      </c>
      <c r="D271" s="14" t="s">
        <v>65</v>
      </c>
      <c r="E271" s="14" t="s">
        <v>54</v>
      </c>
      <c r="F271" s="14" t="s">
        <v>33</v>
      </c>
      <c r="G271" s="14" t="s">
        <v>55</v>
      </c>
      <c r="H271" s="14" t="s">
        <v>35</v>
      </c>
      <c r="I271" s="14" t="s">
        <v>30</v>
      </c>
      <c r="J271" s="20" t="s">
        <v>66</v>
      </c>
      <c r="K271" s="21">
        <v>1053485875</v>
      </c>
      <c r="L271" s="21">
        <v>1143816176.6199999</v>
      </c>
      <c r="M271" s="21">
        <v>0</v>
      </c>
      <c r="N271" s="16">
        <f t="shared" si="58"/>
        <v>1143816176.6199999</v>
      </c>
      <c r="O271" s="21">
        <v>0</v>
      </c>
      <c r="P271" s="21">
        <v>0</v>
      </c>
      <c r="Q271" s="21">
        <v>0</v>
      </c>
      <c r="R271" s="21">
        <v>1052157993</v>
      </c>
      <c r="S271" s="21">
        <v>1052157993</v>
      </c>
      <c r="T271" s="21">
        <v>91658183.620000005</v>
      </c>
      <c r="U271" s="21">
        <v>91658183.620000005</v>
      </c>
      <c r="V271" s="21">
        <v>0</v>
      </c>
      <c r="W271" s="17">
        <f t="shared" si="59"/>
        <v>91658183.620000005</v>
      </c>
      <c r="X271" s="18">
        <f t="shared" si="60"/>
        <v>0.91986633386244665</v>
      </c>
      <c r="Y271" s="18">
        <f t="shared" si="61"/>
        <v>0.91986633386244665</v>
      </c>
      <c r="Z271" s="18">
        <f t="shared" si="62"/>
        <v>0</v>
      </c>
      <c r="AA271" s="18">
        <f t="shared" si="63"/>
        <v>0.91986633386244665</v>
      </c>
    </row>
    <row r="272" spans="1:27" outlineLevel="2" x14ac:dyDescent="0.35">
      <c r="A272" s="14" t="s">
        <v>350</v>
      </c>
      <c r="B272" s="14" t="s">
        <v>29</v>
      </c>
      <c r="C272" s="14" t="s">
        <v>30</v>
      </c>
      <c r="D272" s="14" t="s">
        <v>65</v>
      </c>
      <c r="E272" s="14" t="s">
        <v>54</v>
      </c>
      <c r="F272" s="14" t="s">
        <v>33</v>
      </c>
      <c r="G272" s="14" t="s">
        <v>55</v>
      </c>
      <c r="H272" s="14" t="s">
        <v>351</v>
      </c>
      <c r="I272" s="14" t="s">
        <v>30</v>
      </c>
      <c r="J272" s="20" t="s">
        <v>66</v>
      </c>
      <c r="K272" s="21">
        <v>42350518</v>
      </c>
      <c r="L272" s="21">
        <v>45345827.530000001</v>
      </c>
      <c r="M272" s="21">
        <v>0</v>
      </c>
      <c r="N272" s="16">
        <f t="shared" si="58"/>
        <v>45345827.530000001</v>
      </c>
      <c r="O272" s="21">
        <v>0</v>
      </c>
      <c r="P272" s="21">
        <v>4693080.01</v>
      </c>
      <c r="Q272" s="21">
        <v>0</v>
      </c>
      <c r="R272" s="21">
        <v>37214193.990000002</v>
      </c>
      <c r="S272" s="21">
        <v>37214193.990000002</v>
      </c>
      <c r="T272" s="21">
        <v>3438553.53</v>
      </c>
      <c r="U272" s="21">
        <v>3438553.53</v>
      </c>
      <c r="V272" s="21">
        <v>0</v>
      </c>
      <c r="W272" s="17">
        <f t="shared" si="59"/>
        <v>3438553.53</v>
      </c>
      <c r="X272" s="18">
        <f t="shared" si="60"/>
        <v>0.82067515396823987</v>
      </c>
      <c r="Y272" s="18">
        <f t="shared" si="61"/>
        <v>0.82067515396823987</v>
      </c>
      <c r="Z272" s="18">
        <f t="shared" si="62"/>
        <v>0.10349529969201997</v>
      </c>
      <c r="AA272" s="18">
        <f t="shared" si="63"/>
        <v>0.92417045366025985</v>
      </c>
    </row>
    <row r="273" spans="1:27" outlineLevel="2" x14ac:dyDescent="0.35">
      <c r="A273" s="14" t="s">
        <v>379</v>
      </c>
      <c r="B273" s="14" t="s">
        <v>280</v>
      </c>
      <c r="C273" s="14" t="s">
        <v>30</v>
      </c>
      <c r="D273" s="14" t="s">
        <v>65</v>
      </c>
      <c r="E273" s="14" t="s">
        <v>54</v>
      </c>
      <c r="F273" s="14" t="s">
        <v>33</v>
      </c>
      <c r="G273" s="14" t="s">
        <v>55</v>
      </c>
      <c r="H273" s="14" t="s">
        <v>380</v>
      </c>
      <c r="I273" s="14" t="s">
        <v>30</v>
      </c>
      <c r="J273" s="20" t="s">
        <v>66</v>
      </c>
      <c r="K273" s="21">
        <v>26561742245</v>
      </c>
      <c r="L273" s="21">
        <v>29037941388.48</v>
      </c>
      <c r="M273" s="21">
        <v>0</v>
      </c>
      <c r="N273" s="16">
        <f t="shared" si="58"/>
        <v>29037941388.48</v>
      </c>
      <c r="O273" s="21">
        <v>0</v>
      </c>
      <c r="P273" s="21">
        <v>0</v>
      </c>
      <c r="Q273" s="21">
        <v>0</v>
      </c>
      <c r="R273" s="21">
        <v>26561742245</v>
      </c>
      <c r="S273" s="21">
        <v>26561742245</v>
      </c>
      <c r="T273" s="21">
        <v>2476199143.48</v>
      </c>
      <c r="U273" s="21">
        <v>2476199143.48</v>
      </c>
      <c r="V273" s="21">
        <v>0</v>
      </c>
      <c r="W273" s="17">
        <f t="shared" si="59"/>
        <v>2476199143.48</v>
      </c>
      <c r="X273" s="18">
        <f t="shared" si="60"/>
        <v>0.91472538943609949</v>
      </c>
      <c r="Y273" s="18">
        <f t="shared" si="61"/>
        <v>0.91472538943609949</v>
      </c>
      <c r="Z273" s="18">
        <f t="shared" si="62"/>
        <v>0</v>
      </c>
      <c r="AA273" s="18">
        <f t="shared" si="63"/>
        <v>0.91472538943609949</v>
      </c>
    </row>
    <row r="274" spans="1:27" outlineLevel="2" x14ac:dyDescent="0.35">
      <c r="A274" s="14" t="s">
        <v>379</v>
      </c>
      <c r="B274" s="14" t="s">
        <v>281</v>
      </c>
      <c r="C274" s="14" t="s">
        <v>30</v>
      </c>
      <c r="D274" s="14" t="s">
        <v>65</v>
      </c>
      <c r="E274" s="14" t="s">
        <v>54</v>
      </c>
      <c r="F274" s="14" t="s">
        <v>33</v>
      </c>
      <c r="G274" s="14" t="s">
        <v>55</v>
      </c>
      <c r="H274" s="14" t="s">
        <v>394</v>
      </c>
      <c r="I274" s="14" t="s">
        <v>30</v>
      </c>
      <c r="J274" s="20" t="s">
        <v>66</v>
      </c>
      <c r="K274" s="21">
        <v>12745583412</v>
      </c>
      <c r="L274" s="21">
        <v>14020058716.59</v>
      </c>
      <c r="M274" s="21">
        <v>0</v>
      </c>
      <c r="N274" s="16">
        <f t="shared" si="58"/>
        <v>14020058716.59</v>
      </c>
      <c r="O274" s="21">
        <v>0</v>
      </c>
      <c r="P274" s="21">
        <v>0</v>
      </c>
      <c r="Q274" s="21">
        <v>0</v>
      </c>
      <c r="R274" s="21">
        <v>12745110180.09</v>
      </c>
      <c r="S274" s="21">
        <v>12745110180.09</v>
      </c>
      <c r="T274" s="21">
        <v>1274948536.5</v>
      </c>
      <c r="U274" s="21">
        <v>1274948536.5</v>
      </c>
      <c r="V274" s="21">
        <v>0</v>
      </c>
      <c r="W274" s="17">
        <f t="shared" si="59"/>
        <v>1274948536.5</v>
      </c>
      <c r="X274" s="18">
        <f t="shared" si="60"/>
        <v>0.90906253944633286</v>
      </c>
      <c r="Y274" s="18">
        <f t="shared" si="61"/>
        <v>0.90906253944633286</v>
      </c>
      <c r="Z274" s="18">
        <f t="shared" si="62"/>
        <v>0</v>
      </c>
      <c r="AA274" s="18">
        <f t="shared" si="63"/>
        <v>0.90906253944633286</v>
      </c>
    </row>
    <row r="275" spans="1:27" outlineLevel="2" x14ac:dyDescent="0.35">
      <c r="A275" s="14" t="s">
        <v>379</v>
      </c>
      <c r="B275" s="14" t="s">
        <v>313</v>
      </c>
      <c r="C275" s="14" t="s">
        <v>30</v>
      </c>
      <c r="D275" s="14" t="s">
        <v>65</v>
      </c>
      <c r="E275" s="14" t="s">
        <v>54</v>
      </c>
      <c r="F275" s="14" t="s">
        <v>33</v>
      </c>
      <c r="G275" s="14" t="s">
        <v>55</v>
      </c>
      <c r="H275" s="14" t="s">
        <v>435</v>
      </c>
      <c r="I275" s="14" t="s">
        <v>30</v>
      </c>
      <c r="J275" s="20" t="s">
        <v>66</v>
      </c>
      <c r="K275" s="21">
        <v>7881463863</v>
      </c>
      <c r="L275" s="21">
        <v>8645861933.3400002</v>
      </c>
      <c r="M275" s="21">
        <v>0</v>
      </c>
      <c r="N275" s="16">
        <f t="shared" si="58"/>
        <v>8645861933.3400002</v>
      </c>
      <c r="O275" s="21">
        <v>0</v>
      </c>
      <c r="P275" s="21">
        <v>0</v>
      </c>
      <c r="Q275" s="21">
        <v>0</v>
      </c>
      <c r="R275" s="21">
        <v>7881463863</v>
      </c>
      <c r="S275" s="21">
        <v>7881463863</v>
      </c>
      <c r="T275" s="21">
        <v>764398070.34000003</v>
      </c>
      <c r="U275" s="21">
        <v>764398070.34000003</v>
      </c>
      <c r="V275" s="21">
        <v>0</v>
      </c>
      <c r="W275" s="17">
        <f t="shared" si="59"/>
        <v>764398070.34000003</v>
      </c>
      <c r="X275" s="18">
        <f t="shared" si="60"/>
        <v>0.9115879855318596</v>
      </c>
      <c r="Y275" s="18">
        <f t="shared" si="61"/>
        <v>0.9115879855318596</v>
      </c>
      <c r="Z275" s="18">
        <f t="shared" si="62"/>
        <v>0</v>
      </c>
      <c r="AA275" s="18">
        <f t="shared" si="63"/>
        <v>0.9115879855318596</v>
      </c>
    </row>
    <row r="276" spans="1:27" outlineLevel="2" x14ac:dyDescent="0.35">
      <c r="A276" s="14" t="s">
        <v>379</v>
      </c>
      <c r="B276" s="14" t="s">
        <v>454</v>
      </c>
      <c r="C276" s="14" t="s">
        <v>30</v>
      </c>
      <c r="D276" s="14" t="s">
        <v>65</v>
      </c>
      <c r="E276" s="14" t="s">
        <v>54</v>
      </c>
      <c r="F276" s="14" t="s">
        <v>33</v>
      </c>
      <c r="G276" s="14" t="s">
        <v>55</v>
      </c>
      <c r="H276" s="14" t="s">
        <v>455</v>
      </c>
      <c r="I276" s="14" t="s">
        <v>30</v>
      </c>
      <c r="J276" s="20" t="s">
        <v>66</v>
      </c>
      <c r="K276" s="21">
        <v>5787756992</v>
      </c>
      <c r="L276" s="21">
        <v>6361360371.2600002</v>
      </c>
      <c r="M276" s="21">
        <v>0</v>
      </c>
      <c r="N276" s="16">
        <f t="shared" si="58"/>
        <v>6361360371.2600002</v>
      </c>
      <c r="O276" s="21">
        <v>0</v>
      </c>
      <c r="P276" s="21">
        <v>0</v>
      </c>
      <c r="Q276" s="21">
        <v>0</v>
      </c>
      <c r="R276" s="21">
        <v>5789766551.4499998</v>
      </c>
      <c r="S276" s="21">
        <v>5789766551.4499998</v>
      </c>
      <c r="T276" s="21">
        <v>571593819.80999994</v>
      </c>
      <c r="U276" s="21">
        <v>571593819.80999994</v>
      </c>
      <c r="V276" s="21">
        <v>0</v>
      </c>
      <c r="W276" s="17">
        <f t="shared" si="59"/>
        <v>571593819.80999994</v>
      </c>
      <c r="X276" s="18">
        <f t="shared" si="60"/>
        <v>0.91014597720443491</v>
      </c>
      <c r="Y276" s="18">
        <f t="shared" si="61"/>
        <v>0.91014597720443491</v>
      </c>
      <c r="Z276" s="18">
        <f t="shared" si="62"/>
        <v>0</v>
      </c>
      <c r="AA276" s="18">
        <f t="shared" si="63"/>
        <v>0.91014597720443491</v>
      </c>
    </row>
    <row r="277" spans="1:27" outlineLevel="2" x14ac:dyDescent="0.35">
      <c r="A277" s="14" t="s">
        <v>379</v>
      </c>
      <c r="B277" s="14" t="s">
        <v>467</v>
      </c>
      <c r="C277" s="14" t="s">
        <v>30</v>
      </c>
      <c r="D277" s="14" t="s">
        <v>65</v>
      </c>
      <c r="E277" s="14" t="s">
        <v>54</v>
      </c>
      <c r="F277" s="14" t="s">
        <v>33</v>
      </c>
      <c r="G277" s="14" t="s">
        <v>55</v>
      </c>
      <c r="H277" s="14" t="s">
        <v>455</v>
      </c>
      <c r="I277" s="14" t="s">
        <v>30</v>
      </c>
      <c r="J277" s="20" t="s">
        <v>66</v>
      </c>
      <c r="K277" s="21">
        <v>3685111380</v>
      </c>
      <c r="L277" s="21">
        <v>4017611761.54</v>
      </c>
      <c r="M277" s="21">
        <v>0</v>
      </c>
      <c r="N277" s="16">
        <f t="shared" si="58"/>
        <v>4017611761.54</v>
      </c>
      <c r="O277" s="21">
        <v>0</v>
      </c>
      <c r="P277" s="21">
        <v>0</v>
      </c>
      <c r="Q277" s="21">
        <v>0</v>
      </c>
      <c r="R277" s="21">
        <v>3683575052.46</v>
      </c>
      <c r="S277" s="21">
        <v>3683575052.46</v>
      </c>
      <c r="T277" s="21">
        <v>334036709.07999998</v>
      </c>
      <c r="U277" s="21">
        <v>334036709.07999998</v>
      </c>
      <c r="V277" s="21">
        <v>0</v>
      </c>
      <c r="W277" s="17">
        <f t="shared" si="59"/>
        <v>334036709.07999998</v>
      </c>
      <c r="X277" s="18">
        <f t="shared" si="60"/>
        <v>0.91685689685656446</v>
      </c>
      <c r="Y277" s="18">
        <f t="shared" si="61"/>
        <v>0.91685689685656446</v>
      </c>
      <c r="Z277" s="18">
        <f t="shared" si="62"/>
        <v>0</v>
      </c>
      <c r="AA277" s="18">
        <f t="shared" si="63"/>
        <v>0.91685689685656446</v>
      </c>
    </row>
    <row r="278" spans="1:27" outlineLevel="1" x14ac:dyDescent="0.35">
      <c r="A278" s="44"/>
      <c r="B278" s="44"/>
      <c r="C278" s="44"/>
      <c r="D278" s="50" t="s">
        <v>513</v>
      </c>
      <c r="E278" s="44"/>
      <c r="F278" s="44"/>
      <c r="G278" s="44"/>
      <c r="H278" s="44"/>
      <c r="I278" s="44"/>
      <c r="J278" s="45"/>
      <c r="K278" s="46">
        <f t="shared" ref="K278:W278" si="64">SUBTOTAL(9,K263:K277)</f>
        <v>58931026041</v>
      </c>
      <c r="L278" s="46">
        <f t="shared" si="64"/>
        <v>64535320432.690002</v>
      </c>
      <c r="M278" s="46">
        <f t="shared" si="64"/>
        <v>0</v>
      </c>
      <c r="N278" s="47">
        <f t="shared" si="64"/>
        <v>64535320432.690002</v>
      </c>
      <c r="O278" s="46">
        <f t="shared" si="64"/>
        <v>0</v>
      </c>
      <c r="P278" s="46">
        <f t="shared" si="64"/>
        <v>7459855.5899999999</v>
      </c>
      <c r="Q278" s="46">
        <f t="shared" si="64"/>
        <v>0</v>
      </c>
      <c r="R278" s="46">
        <f t="shared" si="64"/>
        <v>58908190254.409996</v>
      </c>
      <c r="S278" s="46">
        <f t="shared" si="64"/>
        <v>58908190254.409996</v>
      </c>
      <c r="T278" s="46">
        <f t="shared" si="64"/>
        <v>5619670322.6900005</v>
      </c>
      <c r="U278" s="46">
        <f t="shared" si="64"/>
        <v>5619670322.6900005</v>
      </c>
      <c r="V278" s="46">
        <f t="shared" si="64"/>
        <v>0</v>
      </c>
      <c r="W278" s="48">
        <f t="shared" si="64"/>
        <v>5619670322.6900005</v>
      </c>
      <c r="X278" s="49">
        <f t="shared" si="60"/>
        <v>0.91280541972129703</v>
      </c>
      <c r="Y278" s="49">
        <f t="shared" si="61"/>
        <v>0.91280541972129703</v>
      </c>
      <c r="Z278" s="49">
        <f t="shared" si="62"/>
        <v>1.155933764639875E-4</v>
      </c>
      <c r="AA278" s="49">
        <f t="shared" si="63"/>
        <v>0.91292101309776097</v>
      </c>
    </row>
    <row r="279" spans="1:27" outlineLevel="2" x14ac:dyDescent="0.35">
      <c r="A279" s="14" t="s">
        <v>186</v>
      </c>
      <c r="B279" s="14" t="s">
        <v>29</v>
      </c>
      <c r="C279" s="14" t="s">
        <v>67</v>
      </c>
      <c r="D279" s="14" t="s">
        <v>187</v>
      </c>
      <c r="E279" s="14" t="s">
        <v>32</v>
      </c>
      <c r="F279" s="14" t="s">
        <v>33</v>
      </c>
      <c r="G279" s="14" t="s">
        <v>69</v>
      </c>
      <c r="H279" s="14" t="s">
        <v>35</v>
      </c>
      <c r="I279" s="14" t="s">
        <v>30</v>
      </c>
      <c r="J279" s="15" t="s">
        <v>188</v>
      </c>
      <c r="K279" s="16">
        <v>5229220639</v>
      </c>
      <c r="L279" s="16">
        <v>4546944880</v>
      </c>
      <c r="M279" s="16">
        <v>0</v>
      </c>
      <c r="N279" s="16">
        <f>+L279</f>
        <v>4546944880</v>
      </c>
      <c r="O279" s="16">
        <v>5939171.54</v>
      </c>
      <c r="P279" s="16">
        <v>966365740.35000002</v>
      </c>
      <c r="Q279" s="16">
        <v>35234423.780000001</v>
      </c>
      <c r="R279" s="16">
        <v>3381088776.0700002</v>
      </c>
      <c r="S279" s="16">
        <v>3299276605.71</v>
      </c>
      <c r="T279" s="16">
        <v>158316768.25999999</v>
      </c>
      <c r="U279" s="16">
        <v>158316768.25999999</v>
      </c>
      <c r="V279" s="16">
        <v>36000000</v>
      </c>
      <c r="W279" s="17">
        <f>+U279</f>
        <v>158316768.25999999</v>
      </c>
      <c r="X279" s="18">
        <f t="shared" si="60"/>
        <v>0.74359572532799212</v>
      </c>
      <c r="Y279" s="18">
        <f t="shared" si="61"/>
        <v>0.74359572532799212</v>
      </c>
      <c r="Z279" s="18">
        <f t="shared" si="62"/>
        <v>0.22158600164733028</v>
      </c>
      <c r="AA279" s="18">
        <f t="shared" si="63"/>
        <v>0.96518172697532245</v>
      </c>
    </row>
    <row r="280" spans="1:27" outlineLevel="1" x14ac:dyDescent="0.35">
      <c r="A280" s="44"/>
      <c r="B280" s="44"/>
      <c r="C280" s="44"/>
      <c r="D280" s="50" t="s">
        <v>514</v>
      </c>
      <c r="E280" s="44"/>
      <c r="F280" s="44"/>
      <c r="G280" s="44"/>
      <c r="H280" s="44"/>
      <c r="I280" s="44"/>
      <c r="J280" s="45"/>
      <c r="K280" s="46">
        <f t="shared" ref="K280:W280" si="65">SUBTOTAL(9,K279:K279)</f>
        <v>5229220639</v>
      </c>
      <c r="L280" s="46">
        <f t="shared" si="65"/>
        <v>4546944880</v>
      </c>
      <c r="M280" s="46">
        <f t="shared" si="65"/>
        <v>0</v>
      </c>
      <c r="N280" s="47">
        <f t="shared" si="65"/>
        <v>4546944880</v>
      </c>
      <c r="O280" s="46">
        <f t="shared" si="65"/>
        <v>5939171.54</v>
      </c>
      <c r="P280" s="46">
        <f t="shared" si="65"/>
        <v>966365740.35000002</v>
      </c>
      <c r="Q280" s="46">
        <f t="shared" si="65"/>
        <v>35234423.780000001</v>
      </c>
      <c r="R280" s="46">
        <f t="shared" si="65"/>
        <v>3381088776.0700002</v>
      </c>
      <c r="S280" s="46">
        <f t="shared" si="65"/>
        <v>3299276605.71</v>
      </c>
      <c r="T280" s="46">
        <f t="shared" si="65"/>
        <v>158316768.25999999</v>
      </c>
      <c r="U280" s="46">
        <f t="shared" si="65"/>
        <v>158316768.25999999</v>
      </c>
      <c r="V280" s="46">
        <f t="shared" si="65"/>
        <v>36000000</v>
      </c>
      <c r="W280" s="48">
        <f t="shared" si="65"/>
        <v>158316768.25999999</v>
      </c>
      <c r="X280" s="49">
        <f t="shared" si="60"/>
        <v>0.74359572532799212</v>
      </c>
      <c r="Y280" s="49">
        <f t="shared" si="61"/>
        <v>0.74359572532799212</v>
      </c>
      <c r="Z280" s="49">
        <f t="shared" si="62"/>
        <v>0.22158600164733028</v>
      </c>
      <c r="AA280" s="49">
        <f t="shared" si="63"/>
        <v>0.96518172697532245</v>
      </c>
    </row>
    <row r="281" spans="1:27" outlineLevel="2" x14ac:dyDescent="0.35">
      <c r="A281" s="14" t="s">
        <v>186</v>
      </c>
      <c r="B281" s="14" t="s">
        <v>29</v>
      </c>
      <c r="C281" s="14" t="s">
        <v>67</v>
      </c>
      <c r="D281" s="14" t="s">
        <v>189</v>
      </c>
      <c r="E281" s="14" t="s">
        <v>32</v>
      </c>
      <c r="F281" s="14" t="s">
        <v>33</v>
      </c>
      <c r="G281" s="14" t="s">
        <v>69</v>
      </c>
      <c r="H281" s="14" t="s">
        <v>35</v>
      </c>
      <c r="I281" s="14" t="s">
        <v>30</v>
      </c>
      <c r="J281" s="15" t="s">
        <v>190</v>
      </c>
      <c r="K281" s="16">
        <v>48701373</v>
      </c>
      <c r="L281" s="16">
        <v>52701373</v>
      </c>
      <c r="M281" s="16">
        <v>0</v>
      </c>
      <c r="N281" s="16">
        <f>+L281</f>
        <v>52701373</v>
      </c>
      <c r="O281" s="16">
        <v>0</v>
      </c>
      <c r="P281" s="16">
        <v>12211365.09</v>
      </c>
      <c r="Q281" s="16">
        <v>0</v>
      </c>
      <c r="R281" s="16">
        <v>40380351.689999998</v>
      </c>
      <c r="S281" s="16">
        <v>40380351.689999998</v>
      </c>
      <c r="T281" s="16">
        <v>109656.22</v>
      </c>
      <c r="U281" s="16">
        <v>109656.22</v>
      </c>
      <c r="V281" s="16">
        <v>0</v>
      </c>
      <c r="W281" s="17">
        <f>+U281</f>
        <v>109656.22</v>
      </c>
      <c r="X281" s="18">
        <f t="shared" si="60"/>
        <v>0.7662106201673341</v>
      </c>
      <c r="Y281" s="18">
        <f t="shared" si="61"/>
        <v>0.7662106201673341</v>
      </c>
      <c r="Z281" s="18">
        <f t="shared" si="62"/>
        <v>0.23170867085379351</v>
      </c>
      <c r="AA281" s="18">
        <f t="shared" si="63"/>
        <v>0.99791929102112764</v>
      </c>
    </row>
    <row r="282" spans="1:27" outlineLevel="2" x14ac:dyDescent="0.35">
      <c r="A282" s="14" t="s">
        <v>339</v>
      </c>
      <c r="B282" s="14" t="s">
        <v>29</v>
      </c>
      <c r="C282" s="14" t="s">
        <v>67</v>
      </c>
      <c r="D282" s="14" t="s">
        <v>189</v>
      </c>
      <c r="E282" s="14" t="s">
        <v>32</v>
      </c>
      <c r="F282" s="14" t="s">
        <v>33</v>
      </c>
      <c r="G282" s="14" t="s">
        <v>69</v>
      </c>
      <c r="H282" s="14" t="s">
        <v>35</v>
      </c>
      <c r="I282" s="14" t="s">
        <v>30</v>
      </c>
      <c r="J282" s="20" t="s">
        <v>190</v>
      </c>
      <c r="K282" s="21">
        <v>0</v>
      </c>
      <c r="L282" s="21">
        <v>5600000</v>
      </c>
      <c r="M282" s="21">
        <v>0</v>
      </c>
      <c r="N282" s="16">
        <f>+L282</f>
        <v>5600000</v>
      </c>
      <c r="O282" s="21">
        <v>0</v>
      </c>
      <c r="P282" s="21">
        <v>1650013</v>
      </c>
      <c r="Q282" s="21">
        <v>0</v>
      </c>
      <c r="R282" s="21">
        <v>0</v>
      </c>
      <c r="S282" s="21">
        <v>0</v>
      </c>
      <c r="T282" s="21">
        <v>3949987</v>
      </c>
      <c r="U282" s="21">
        <v>3949987</v>
      </c>
      <c r="V282" s="21">
        <v>3949987</v>
      </c>
      <c r="W282" s="17">
        <f>+U282</f>
        <v>3949987</v>
      </c>
      <c r="X282" s="18">
        <f t="shared" si="60"/>
        <v>0</v>
      </c>
      <c r="Y282" s="18">
        <f t="shared" si="61"/>
        <v>0</v>
      </c>
      <c r="Z282" s="18">
        <f t="shared" si="62"/>
        <v>0.29464517857142858</v>
      </c>
      <c r="AA282" s="18">
        <f t="shared" si="63"/>
        <v>0.29464517857142858</v>
      </c>
    </row>
    <row r="283" spans="1:27" outlineLevel="1" x14ac:dyDescent="0.35">
      <c r="A283" s="44"/>
      <c r="B283" s="44"/>
      <c r="C283" s="44"/>
      <c r="D283" s="50" t="s">
        <v>515</v>
      </c>
      <c r="E283" s="44"/>
      <c r="F283" s="44"/>
      <c r="G283" s="44"/>
      <c r="H283" s="44"/>
      <c r="I283" s="44"/>
      <c r="J283" s="45"/>
      <c r="K283" s="46">
        <f t="shared" ref="K283:W283" si="66">SUBTOTAL(9,K281:K282)</f>
        <v>48701373</v>
      </c>
      <c r="L283" s="46">
        <f t="shared" si="66"/>
        <v>58301373</v>
      </c>
      <c r="M283" s="46">
        <f t="shared" si="66"/>
        <v>0</v>
      </c>
      <c r="N283" s="47">
        <f t="shared" si="66"/>
        <v>58301373</v>
      </c>
      <c r="O283" s="46">
        <f t="shared" si="66"/>
        <v>0</v>
      </c>
      <c r="P283" s="46">
        <f t="shared" si="66"/>
        <v>13861378.09</v>
      </c>
      <c r="Q283" s="46">
        <f t="shared" si="66"/>
        <v>0</v>
      </c>
      <c r="R283" s="46">
        <f t="shared" si="66"/>
        <v>40380351.689999998</v>
      </c>
      <c r="S283" s="46">
        <f t="shared" si="66"/>
        <v>40380351.689999998</v>
      </c>
      <c r="T283" s="46">
        <f t="shared" si="66"/>
        <v>4059643.22</v>
      </c>
      <c r="U283" s="46">
        <f t="shared" si="66"/>
        <v>4059643.22</v>
      </c>
      <c r="V283" s="46">
        <f t="shared" si="66"/>
        <v>3949987</v>
      </c>
      <c r="W283" s="48">
        <f t="shared" si="66"/>
        <v>4059643.22</v>
      </c>
      <c r="X283" s="49">
        <f t="shared" si="60"/>
        <v>0.69261407771648875</v>
      </c>
      <c r="Y283" s="49">
        <f t="shared" si="61"/>
        <v>0.69261407771648875</v>
      </c>
      <c r="Z283" s="49">
        <f t="shared" si="62"/>
        <v>0.23775388771718978</v>
      </c>
      <c r="AA283" s="49">
        <f t="shared" si="63"/>
        <v>0.9303679654336785</v>
      </c>
    </row>
    <row r="284" spans="1:27" outlineLevel="2" x14ac:dyDescent="0.35">
      <c r="A284" s="14" t="s">
        <v>327</v>
      </c>
      <c r="B284" s="14" t="s">
        <v>29</v>
      </c>
      <c r="C284" s="14" t="s">
        <v>67</v>
      </c>
      <c r="D284" s="14" t="s">
        <v>328</v>
      </c>
      <c r="E284" s="14" t="s">
        <v>32</v>
      </c>
      <c r="F284" s="14" t="s">
        <v>33</v>
      </c>
      <c r="G284" s="14" t="s">
        <v>69</v>
      </c>
      <c r="H284" s="14" t="s">
        <v>35</v>
      </c>
      <c r="I284" s="14" t="s">
        <v>30</v>
      </c>
      <c r="J284" s="20" t="s">
        <v>329</v>
      </c>
      <c r="K284" s="21">
        <v>4982606496</v>
      </c>
      <c r="L284" s="21">
        <v>1514731252</v>
      </c>
      <c r="M284" s="21">
        <v>0</v>
      </c>
      <c r="N284" s="16">
        <f>+L284</f>
        <v>1514731252</v>
      </c>
      <c r="O284" s="21">
        <v>0</v>
      </c>
      <c r="P284" s="21">
        <v>230206087.96000001</v>
      </c>
      <c r="Q284" s="21">
        <v>117376360.39</v>
      </c>
      <c r="R284" s="21">
        <v>1045523735.8</v>
      </c>
      <c r="S284" s="21">
        <v>1045523735.8</v>
      </c>
      <c r="T284" s="21">
        <v>121625067.84999999</v>
      </c>
      <c r="U284" s="21">
        <v>121625067.84999999</v>
      </c>
      <c r="V284" s="21">
        <v>0</v>
      </c>
      <c r="W284" s="17">
        <f>+U284</f>
        <v>121625067.84999999</v>
      </c>
      <c r="X284" s="18">
        <f t="shared" si="60"/>
        <v>0.69023711923783559</v>
      </c>
      <c r="Y284" s="18">
        <f t="shared" si="61"/>
        <v>0.69023711923783559</v>
      </c>
      <c r="Z284" s="18">
        <f t="shared" si="62"/>
        <v>0.22946806431244082</v>
      </c>
      <c r="AA284" s="18">
        <f t="shared" si="63"/>
        <v>0.91970518355027642</v>
      </c>
    </row>
    <row r="285" spans="1:27" outlineLevel="1" x14ac:dyDescent="0.35">
      <c r="A285" s="44"/>
      <c r="B285" s="44"/>
      <c r="C285" s="44"/>
      <c r="D285" s="50" t="s">
        <v>516</v>
      </c>
      <c r="E285" s="44"/>
      <c r="F285" s="44"/>
      <c r="G285" s="44"/>
      <c r="H285" s="44"/>
      <c r="I285" s="44"/>
      <c r="J285" s="45"/>
      <c r="K285" s="46">
        <f t="shared" ref="K285:W285" si="67">SUBTOTAL(9,K284:K284)</f>
        <v>4982606496</v>
      </c>
      <c r="L285" s="46">
        <f t="shared" si="67"/>
        <v>1514731252</v>
      </c>
      <c r="M285" s="46">
        <f t="shared" si="67"/>
        <v>0</v>
      </c>
      <c r="N285" s="47">
        <f t="shared" si="67"/>
        <v>1514731252</v>
      </c>
      <c r="O285" s="46">
        <f t="shared" si="67"/>
        <v>0</v>
      </c>
      <c r="P285" s="46">
        <f t="shared" si="67"/>
        <v>230206087.96000001</v>
      </c>
      <c r="Q285" s="46">
        <f t="shared" si="67"/>
        <v>117376360.39</v>
      </c>
      <c r="R285" s="46">
        <f t="shared" si="67"/>
        <v>1045523735.8</v>
      </c>
      <c r="S285" s="46">
        <f t="shared" si="67"/>
        <v>1045523735.8</v>
      </c>
      <c r="T285" s="46">
        <f t="shared" si="67"/>
        <v>121625067.84999999</v>
      </c>
      <c r="U285" s="46">
        <f t="shared" si="67"/>
        <v>121625067.84999999</v>
      </c>
      <c r="V285" s="46">
        <f t="shared" si="67"/>
        <v>0</v>
      </c>
      <c r="W285" s="48">
        <f t="shared" si="67"/>
        <v>121625067.84999999</v>
      </c>
      <c r="X285" s="49">
        <f t="shared" si="60"/>
        <v>0.69023711923783559</v>
      </c>
      <c r="Y285" s="49">
        <f t="shared" si="61"/>
        <v>0.69023711923783559</v>
      </c>
      <c r="Z285" s="49">
        <f t="shared" si="62"/>
        <v>0.22946806431244082</v>
      </c>
      <c r="AA285" s="49">
        <f t="shared" si="63"/>
        <v>0.91970518355027642</v>
      </c>
    </row>
    <row r="286" spans="1:27" outlineLevel="2" x14ac:dyDescent="0.35">
      <c r="A286" s="14" t="s">
        <v>186</v>
      </c>
      <c r="B286" s="14" t="s">
        <v>29</v>
      </c>
      <c r="C286" s="14" t="s">
        <v>67</v>
      </c>
      <c r="D286" s="14" t="s">
        <v>191</v>
      </c>
      <c r="E286" s="14" t="s">
        <v>32</v>
      </c>
      <c r="F286" s="14" t="s">
        <v>33</v>
      </c>
      <c r="G286" s="14" t="s">
        <v>69</v>
      </c>
      <c r="H286" s="14" t="s">
        <v>35</v>
      </c>
      <c r="I286" s="14" t="s">
        <v>30</v>
      </c>
      <c r="J286" s="15" t="s">
        <v>192</v>
      </c>
      <c r="K286" s="16">
        <v>154018336</v>
      </c>
      <c r="L286" s="16">
        <v>150518336</v>
      </c>
      <c r="M286" s="16">
        <v>0</v>
      </c>
      <c r="N286" s="16">
        <f>+L286</f>
        <v>150518336</v>
      </c>
      <c r="O286" s="16">
        <v>0</v>
      </c>
      <c r="P286" s="16">
        <v>34651038.890000001</v>
      </c>
      <c r="Q286" s="16">
        <v>0</v>
      </c>
      <c r="R286" s="16">
        <v>115841352.22</v>
      </c>
      <c r="S286" s="16">
        <v>114233189.48999999</v>
      </c>
      <c r="T286" s="16">
        <v>25944.89</v>
      </c>
      <c r="U286" s="16">
        <v>25944.89</v>
      </c>
      <c r="V286" s="16">
        <v>0</v>
      </c>
      <c r="W286" s="17">
        <f>+U286</f>
        <v>25944.89</v>
      </c>
      <c r="X286" s="18">
        <f t="shared" si="60"/>
        <v>0.76961621619308895</v>
      </c>
      <c r="Y286" s="18">
        <f t="shared" si="61"/>
        <v>0.76961621619308895</v>
      </c>
      <c r="Z286" s="18">
        <f t="shared" si="62"/>
        <v>0.23021141351177307</v>
      </c>
      <c r="AA286" s="18">
        <f t="shared" si="63"/>
        <v>0.99982762970486205</v>
      </c>
    </row>
    <row r="287" spans="1:27" outlineLevel="1" x14ac:dyDescent="0.35">
      <c r="A287" s="44"/>
      <c r="B287" s="44"/>
      <c r="C287" s="44"/>
      <c r="D287" s="50" t="s">
        <v>517</v>
      </c>
      <c r="E287" s="44"/>
      <c r="F287" s="44"/>
      <c r="G287" s="44"/>
      <c r="H287" s="44"/>
      <c r="I287" s="44"/>
      <c r="J287" s="45"/>
      <c r="K287" s="46">
        <f t="shared" ref="K287:W287" si="68">SUBTOTAL(9,K286:K286)</f>
        <v>154018336</v>
      </c>
      <c r="L287" s="46">
        <f t="shared" si="68"/>
        <v>150518336</v>
      </c>
      <c r="M287" s="46">
        <f t="shared" si="68"/>
        <v>0</v>
      </c>
      <c r="N287" s="47">
        <f t="shared" si="68"/>
        <v>150518336</v>
      </c>
      <c r="O287" s="46">
        <f t="shared" si="68"/>
        <v>0</v>
      </c>
      <c r="P287" s="46">
        <f t="shared" si="68"/>
        <v>34651038.890000001</v>
      </c>
      <c r="Q287" s="46">
        <f t="shared" si="68"/>
        <v>0</v>
      </c>
      <c r="R287" s="46">
        <f t="shared" si="68"/>
        <v>115841352.22</v>
      </c>
      <c r="S287" s="46">
        <f t="shared" si="68"/>
        <v>114233189.48999999</v>
      </c>
      <c r="T287" s="46">
        <f t="shared" si="68"/>
        <v>25944.89</v>
      </c>
      <c r="U287" s="46">
        <f t="shared" si="68"/>
        <v>25944.89</v>
      </c>
      <c r="V287" s="46">
        <f t="shared" si="68"/>
        <v>0</v>
      </c>
      <c r="W287" s="48">
        <f t="shared" si="68"/>
        <v>25944.89</v>
      </c>
      <c r="X287" s="49">
        <f t="shared" si="60"/>
        <v>0.76961621619308895</v>
      </c>
      <c r="Y287" s="49">
        <f t="shared" si="61"/>
        <v>0.76961621619308895</v>
      </c>
      <c r="Z287" s="49">
        <f t="shared" si="62"/>
        <v>0.23021141351177307</v>
      </c>
      <c r="AA287" s="49">
        <f t="shared" si="63"/>
        <v>0.99982762970486205</v>
      </c>
    </row>
    <row r="288" spans="1:27" outlineLevel="2" x14ac:dyDescent="0.35">
      <c r="A288" s="14" t="s">
        <v>186</v>
      </c>
      <c r="B288" s="14" t="s">
        <v>29</v>
      </c>
      <c r="C288" s="14" t="s">
        <v>67</v>
      </c>
      <c r="D288" s="14" t="s">
        <v>193</v>
      </c>
      <c r="E288" s="14" t="s">
        <v>32</v>
      </c>
      <c r="F288" s="14" t="s">
        <v>33</v>
      </c>
      <c r="G288" s="14" t="s">
        <v>69</v>
      </c>
      <c r="H288" s="14" t="s">
        <v>35</v>
      </c>
      <c r="I288" s="14" t="s">
        <v>30</v>
      </c>
      <c r="J288" s="15" t="s">
        <v>194</v>
      </c>
      <c r="K288" s="16">
        <v>494120155</v>
      </c>
      <c r="L288" s="16">
        <v>530120155</v>
      </c>
      <c r="M288" s="16">
        <v>0</v>
      </c>
      <c r="N288" s="16">
        <f>+L288</f>
        <v>530120155</v>
      </c>
      <c r="O288" s="16">
        <v>0</v>
      </c>
      <c r="P288" s="16">
        <v>157302771</v>
      </c>
      <c r="Q288" s="16">
        <v>0</v>
      </c>
      <c r="R288" s="16">
        <v>372817383.60000002</v>
      </c>
      <c r="S288" s="16">
        <v>370960967.95999998</v>
      </c>
      <c r="T288" s="16">
        <v>0.4</v>
      </c>
      <c r="U288" s="16">
        <v>0.4</v>
      </c>
      <c r="V288" s="16">
        <v>0</v>
      </c>
      <c r="W288" s="17">
        <f>+U288</f>
        <v>0.4</v>
      </c>
      <c r="X288" s="18">
        <f t="shared" si="60"/>
        <v>0.70326958913682502</v>
      </c>
      <c r="Y288" s="18">
        <f t="shared" si="61"/>
        <v>0.70326958913682502</v>
      </c>
      <c r="Z288" s="18">
        <f t="shared" si="62"/>
        <v>0.29673041010862905</v>
      </c>
      <c r="AA288" s="18">
        <f t="shared" si="63"/>
        <v>0.99999999924545402</v>
      </c>
    </row>
    <row r="289" spans="1:27" outlineLevel="1" x14ac:dyDescent="0.35">
      <c r="A289" s="44"/>
      <c r="B289" s="44"/>
      <c r="C289" s="44"/>
      <c r="D289" s="50" t="s">
        <v>518</v>
      </c>
      <c r="E289" s="44"/>
      <c r="F289" s="44"/>
      <c r="G289" s="44"/>
      <c r="H289" s="44"/>
      <c r="I289" s="44"/>
      <c r="J289" s="45"/>
      <c r="K289" s="46">
        <f t="shared" ref="K289:W289" si="69">SUBTOTAL(9,K288:K288)</f>
        <v>494120155</v>
      </c>
      <c r="L289" s="46">
        <f t="shared" si="69"/>
        <v>530120155</v>
      </c>
      <c r="M289" s="46">
        <f t="shared" si="69"/>
        <v>0</v>
      </c>
      <c r="N289" s="47">
        <f t="shared" si="69"/>
        <v>530120155</v>
      </c>
      <c r="O289" s="46">
        <f t="shared" si="69"/>
        <v>0</v>
      </c>
      <c r="P289" s="46">
        <f t="shared" si="69"/>
        <v>157302771</v>
      </c>
      <c r="Q289" s="46">
        <f t="shared" si="69"/>
        <v>0</v>
      </c>
      <c r="R289" s="46">
        <f t="shared" si="69"/>
        <v>372817383.60000002</v>
      </c>
      <c r="S289" s="46">
        <f t="shared" si="69"/>
        <v>370960967.95999998</v>
      </c>
      <c r="T289" s="46">
        <f t="shared" si="69"/>
        <v>0.4</v>
      </c>
      <c r="U289" s="46">
        <f t="shared" si="69"/>
        <v>0.4</v>
      </c>
      <c r="V289" s="46">
        <f t="shared" si="69"/>
        <v>0</v>
      </c>
      <c r="W289" s="48">
        <f t="shared" si="69"/>
        <v>0.4</v>
      </c>
      <c r="X289" s="49">
        <f t="shared" si="60"/>
        <v>0.70326958913682502</v>
      </c>
      <c r="Y289" s="49">
        <f t="shared" si="61"/>
        <v>0.70326958913682502</v>
      </c>
      <c r="Z289" s="49">
        <f t="shared" si="62"/>
        <v>0.29673041010862905</v>
      </c>
      <c r="AA289" s="49">
        <f t="shared" si="63"/>
        <v>0.99999999924545402</v>
      </c>
    </row>
    <row r="290" spans="1:27" outlineLevel="2" x14ac:dyDescent="0.35">
      <c r="A290" s="14" t="s">
        <v>186</v>
      </c>
      <c r="B290" s="14" t="s">
        <v>29</v>
      </c>
      <c r="C290" s="14" t="s">
        <v>67</v>
      </c>
      <c r="D290" s="14" t="s">
        <v>195</v>
      </c>
      <c r="E290" s="14" t="s">
        <v>32</v>
      </c>
      <c r="F290" s="14" t="s">
        <v>33</v>
      </c>
      <c r="G290" s="14" t="s">
        <v>69</v>
      </c>
      <c r="H290" s="14" t="s">
        <v>35</v>
      </c>
      <c r="I290" s="14" t="s">
        <v>30</v>
      </c>
      <c r="J290" s="15" t="s">
        <v>196</v>
      </c>
      <c r="K290" s="16">
        <v>5000000</v>
      </c>
      <c r="L290" s="16">
        <v>9000000</v>
      </c>
      <c r="M290" s="16">
        <v>0</v>
      </c>
      <c r="N290" s="16">
        <f>+L290</f>
        <v>9000000</v>
      </c>
      <c r="O290" s="16">
        <v>0</v>
      </c>
      <c r="P290" s="16">
        <v>2789530.01</v>
      </c>
      <c r="Q290" s="16">
        <v>0</v>
      </c>
      <c r="R290" s="16">
        <v>2513244.2999999998</v>
      </c>
      <c r="S290" s="16">
        <v>2513244.2999999998</v>
      </c>
      <c r="T290" s="16">
        <v>3697225.69</v>
      </c>
      <c r="U290" s="16">
        <v>3697225.69</v>
      </c>
      <c r="V290" s="16">
        <v>3675473.74</v>
      </c>
      <c r="W290" s="17">
        <f>+U290</f>
        <v>3697225.69</v>
      </c>
      <c r="X290" s="18">
        <f t="shared" si="60"/>
        <v>0.27924936666666667</v>
      </c>
      <c r="Y290" s="18">
        <f t="shared" si="61"/>
        <v>0.27924936666666667</v>
      </c>
      <c r="Z290" s="18">
        <f t="shared" si="62"/>
        <v>0.30994777888888886</v>
      </c>
      <c r="AA290" s="18">
        <f t="shared" si="63"/>
        <v>0.58919714555555558</v>
      </c>
    </row>
    <row r="291" spans="1:27" outlineLevel="1" x14ac:dyDescent="0.35">
      <c r="A291" s="44"/>
      <c r="B291" s="44"/>
      <c r="C291" s="44"/>
      <c r="D291" s="50" t="s">
        <v>519</v>
      </c>
      <c r="E291" s="44"/>
      <c r="F291" s="44"/>
      <c r="G291" s="44"/>
      <c r="H291" s="44"/>
      <c r="I291" s="44"/>
      <c r="J291" s="45"/>
      <c r="K291" s="46">
        <f t="shared" ref="K291:W291" si="70">SUBTOTAL(9,K290:K290)</f>
        <v>5000000</v>
      </c>
      <c r="L291" s="46">
        <f t="shared" si="70"/>
        <v>9000000</v>
      </c>
      <c r="M291" s="46">
        <f t="shared" si="70"/>
        <v>0</v>
      </c>
      <c r="N291" s="47">
        <f t="shared" si="70"/>
        <v>9000000</v>
      </c>
      <c r="O291" s="46">
        <f t="shared" si="70"/>
        <v>0</v>
      </c>
      <c r="P291" s="46">
        <f t="shared" si="70"/>
        <v>2789530.01</v>
      </c>
      <c r="Q291" s="46">
        <f t="shared" si="70"/>
        <v>0</v>
      </c>
      <c r="R291" s="46">
        <f t="shared" si="70"/>
        <v>2513244.2999999998</v>
      </c>
      <c r="S291" s="46">
        <f t="shared" si="70"/>
        <v>2513244.2999999998</v>
      </c>
      <c r="T291" s="46">
        <f t="shared" si="70"/>
        <v>3697225.69</v>
      </c>
      <c r="U291" s="46">
        <f t="shared" si="70"/>
        <v>3697225.69</v>
      </c>
      <c r="V291" s="46">
        <f t="shared" si="70"/>
        <v>3675473.74</v>
      </c>
      <c r="W291" s="48">
        <f t="shared" si="70"/>
        <v>3697225.69</v>
      </c>
      <c r="X291" s="49">
        <f t="shared" si="60"/>
        <v>0.27924936666666667</v>
      </c>
      <c r="Y291" s="49">
        <f t="shared" si="61"/>
        <v>0.27924936666666667</v>
      </c>
      <c r="Z291" s="49">
        <f t="shared" si="62"/>
        <v>0.30994777888888886</v>
      </c>
      <c r="AA291" s="49">
        <f t="shared" si="63"/>
        <v>0.58919714555555558</v>
      </c>
    </row>
    <row r="292" spans="1:27" outlineLevel="2" x14ac:dyDescent="0.35">
      <c r="A292" s="14" t="s">
        <v>186</v>
      </c>
      <c r="B292" s="14" t="s">
        <v>29</v>
      </c>
      <c r="C292" s="14" t="s">
        <v>67</v>
      </c>
      <c r="D292" s="14" t="s">
        <v>197</v>
      </c>
      <c r="E292" s="14" t="s">
        <v>32</v>
      </c>
      <c r="F292" s="14" t="s">
        <v>33</v>
      </c>
      <c r="G292" s="14" t="s">
        <v>69</v>
      </c>
      <c r="H292" s="14" t="s">
        <v>35</v>
      </c>
      <c r="I292" s="14" t="s">
        <v>30</v>
      </c>
      <c r="J292" s="15" t="s">
        <v>198</v>
      </c>
      <c r="K292" s="16">
        <v>117705326</v>
      </c>
      <c r="L292" s="16">
        <v>133205326</v>
      </c>
      <c r="M292" s="16">
        <v>0</v>
      </c>
      <c r="N292" s="16">
        <f>+L292</f>
        <v>133205326</v>
      </c>
      <c r="O292" s="16">
        <v>0</v>
      </c>
      <c r="P292" s="16">
        <v>38234091.659999996</v>
      </c>
      <c r="Q292" s="16">
        <v>0</v>
      </c>
      <c r="R292" s="16">
        <v>87040222.849999994</v>
      </c>
      <c r="S292" s="16">
        <v>87040222.849999994</v>
      </c>
      <c r="T292" s="16">
        <v>7931011.4900000002</v>
      </c>
      <c r="U292" s="16">
        <v>7931011.4900000002</v>
      </c>
      <c r="V292" s="16">
        <v>7873694.5599999996</v>
      </c>
      <c r="W292" s="17">
        <f>+U292</f>
        <v>7931011.4900000002</v>
      </c>
      <c r="X292" s="18">
        <f t="shared" si="60"/>
        <v>0.65342899915278163</v>
      </c>
      <c r="Y292" s="18">
        <f t="shared" si="61"/>
        <v>0.65342899915278163</v>
      </c>
      <c r="Z292" s="18">
        <f t="shared" si="62"/>
        <v>0.28703125323982914</v>
      </c>
      <c r="AA292" s="18">
        <f t="shared" si="63"/>
        <v>0.94046025239261077</v>
      </c>
    </row>
    <row r="293" spans="1:27" outlineLevel="2" x14ac:dyDescent="0.35">
      <c r="A293" s="14" t="s">
        <v>327</v>
      </c>
      <c r="B293" s="14" t="s">
        <v>29</v>
      </c>
      <c r="C293" s="14" t="s">
        <v>67</v>
      </c>
      <c r="D293" s="14" t="s">
        <v>197</v>
      </c>
      <c r="E293" s="14" t="s">
        <v>32</v>
      </c>
      <c r="F293" s="14" t="s">
        <v>33</v>
      </c>
      <c r="G293" s="14" t="s">
        <v>69</v>
      </c>
      <c r="H293" s="14" t="s">
        <v>35</v>
      </c>
      <c r="I293" s="14" t="s">
        <v>30</v>
      </c>
      <c r="J293" s="20" t="s">
        <v>198</v>
      </c>
      <c r="K293" s="21">
        <v>15314982035</v>
      </c>
      <c r="L293" s="21">
        <v>17617402432</v>
      </c>
      <c r="M293" s="21">
        <v>0</v>
      </c>
      <c r="N293" s="16">
        <f>+L293</f>
        <v>17617402432</v>
      </c>
      <c r="O293" s="21">
        <v>-979766515.52999997</v>
      </c>
      <c r="P293" s="21">
        <v>4086707388.1700001</v>
      </c>
      <c r="Q293" s="21">
        <v>966589247.54999995</v>
      </c>
      <c r="R293" s="21">
        <v>10535792077.389999</v>
      </c>
      <c r="S293" s="21">
        <v>10535792077.389999</v>
      </c>
      <c r="T293" s="21">
        <v>3008080234.4200001</v>
      </c>
      <c r="U293" s="21">
        <v>3008080234.4200001</v>
      </c>
      <c r="V293" s="21">
        <v>1850000000</v>
      </c>
      <c r="W293" s="17">
        <f>+U293</f>
        <v>3008080234.4200001</v>
      </c>
      <c r="X293" s="18">
        <f t="shared" si="60"/>
        <v>0.5980332298167258</v>
      </c>
      <c r="Y293" s="18">
        <f t="shared" si="61"/>
        <v>0.5980332298167258</v>
      </c>
      <c r="Z293" s="18">
        <f t="shared" si="62"/>
        <v>0.23122194863363615</v>
      </c>
      <c r="AA293" s="18">
        <f t="shared" si="63"/>
        <v>0.8292551784503619</v>
      </c>
    </row>
    <row r="294" spans="1:27" outlineLevel="1" x14ac:dyDescent="0.35">
      <c r="A294" s="44"/>
      <c r="B294" s="44"/>
      <c r="C294" s="44"/>
      <c r="D294" s="50" t="s">
        <v>520</v>
      </c>
      <c r="E294" s="44"/>
      <c r="F294" s="44"/>
      <c r="G294" s="44"/>
      <c r="H294" s="44"/>
      <c r="I294" s="44"/>
      <c r="J294" s="45"/>
      <c r="K294" s="46">
        <f t="shared" ref="K294:W294" si="71">SUBTOTAL(9,K292:K293)</f>
        <v>15432687361</v>
      </c>
      <c r="L294" s="46">
        <f t="shared" si="71"/>
        <v>17750607758</v>
      </c>
      <c r="M294" s="46">
        <f t="shared" si="71"/>
        <v>0</v>
      </c>
      <c r="N294" s="47">
        <f t="shared" si="71"/>
        <v>17750607758</v>
      </c>
      <c r="O294" s="46">
        <f t="shared" si="71"/>
        <v>-979766515.52999997</v>
      </c>
      <c r="P294" s="46">
        <f t="shared" si="71"/>
        <v>4124941479.8299999</v>
      </c>
      <c r="Q294" s="46">
        <f t="shared" si="71"/>
        <v>966589247.54999995</v>
      </c>
      <c r="R294" s="46">
        <f t="shared" si="71"/>
        <v>10622832300.24</v>
      </c>
      <c r="S294" s="46">
        <f t="shared" si="71"/>
        <v>10622832300.24</v>
      </c>
      <c r="T294" s="46">
        <f t="shared" si="71"/>
        <v>3016011245.9099998</v>
      </c>
      <c r="U294" s="46">
        <f t="shared" si="71"/>
        <v>3016011245.9099998</v>
      </c>
      <c r="V294" s="46">
        <f t="shared" si="71"/>
        <v>1857873694.5599999</v>
      </c>
      <c r="W294" s="48">
        <f t="shared" si="71"/>
        <v>3016011245.9099998</v>
      </c>
      <c r="X294" s="49">
        <f t="shared" si="60"/>
        <v>0.59844893454154591</v>
      </c>
      <c r="Y294" s="49">
        <f t="shared" si="61"/>
        <v>0.59844893454154591</v>
      </c>
      <c r="Z294" s="49">
        <f t="shared" si="62"/>
        <v>0.2316407566381424</v>
      </c>
      <c r="AA294" s="49">
        <f t="shared" si="63"/>
        <v>0.83008969117968834</v>
      </c>
    </row>
    <row r="295" spans="1:27" outlineLevel="2" x14ac:dyDescent="0.35">
      <c r="A295" s="14" t="s">
        <v>186</v>
      </c>
      <c r="B295" s="14" t="s">
        <v>29</v>
      </c>
      <c r="C295" s="14" t="s">
        <v>67</v>
      </c>
      <c r="D295" s="14" t="s">
        <v>199</v>
      </c>
      <c r="E295" s="14" t="s">
        <v>32</v>
      </c>
      <c r="F295" s="14" t="s">
        <v>33</v>
      </c>
      <c r="G295" s="14" t="s">
        <v>69</v>
      </c>
      <c r="H295" s="14" t="s">
        <v>35</v>
      </c>
      <c r="I295" s="14" t="s">
        <v>30</v>
      </c>
      <c r="J295" s="15" t="s">
        <v>200</v>
      </c>
      <c r="K295" s="16">
        <v>4034165</v>
      </c>
      <c r="L295" s="16">
        <v>19507264</v>
      </c>
      <c r="M295" s="16">
        <v>0</v>
      </c>
      <c r="N295" s="16">
        <f>+L295</f>
        <v>19507264</v>
      </c>
      <c r="O295" s="16">
        <v>235527.02</v>
      </c>
      <c r="P295" s="16">
        <v>2394750.37</v>
      </c>
      <c r="Q295" s="16">
        <v>0</v>
      </c>
      <c r="R295" s="16">
        <v>8960942.3800000008</v>
      </c>
      <c r="S295" s="16">
        <v>3440270.98</v>
      </c>
      <c r="T295" s="16">
        <v>7916044.2300000004</v>
      </c>
      <c r="U295" s="16">
        <v>7916044.2300000004</v>
      </c>
      <c r="V295" s="16">
        <v>7915944.25</v>
      </c>
      <c r="W295" s="17">
        <f>+U295</f>
        <v>7916044.2300000004</v>
      </c>
      <c r="X295" s="18">
        <f t="shared" si="60"/>
        <v>0.45936438754301989</v>
      </c>
      <c r="Y295" s="18">
        <f t="shared" si="61"/>
        <v>0.45936438754301989</v>
      </c>
      <c r="Z295" s="18">
        <f t="shared" si="62"/>
        <v>0.13483579193883879</v>
      </c>
      <c r="AA295" s="18">
        <f t="shared" si="63"/>
        <v>0.59420017948185866</v>
      </c>
    </row>
    <row r="296" spans="1:27" outlineLevel="2" x14ac:dyDescent="0.35">
      <c r="A296" s="14" t="s">
        <v>327</v>
      </c>
      <c r="B296" s="14" t="s">
        <v>29</v>
      </c>
      <c r="C296" s="14" t="s">
        <v>67</v>
      </c>
      <c r="D296" s="14" t="s">
        <v>199</v>
      </c>
      <c r="E296" s="14" t="s">
        <v>32</v>
      </c>
      <c r="F296" s="14" t="s">
        <v>33</v>
      </c>
      <c r="G296" s="14" t="s">
        <v>69</v>
      </c>
      <c r="H296" s="14" t="s">
        <v>35</v>
      </c>
      <c r="I296" s="14" t="s">
        <v>30</v>
      </c>
      <c r="J296" s="20" t="s">
        <v>200</v>
      </c>
      <c r="K296" s="21">
        <v>0</v>
      </c>
      <c r="L296" s="21">
        <v>0</v>
      </c>
      <c r="M296" s="21">
        <v>0</v>
      </c>
      <c r="N296" s="16">
        <f>+L296</f>
        <v>0</v>
      </c>
      <c r="O296" s="21">
        <v>0</v>
      </c>
      <c r="P296" s="21">
        <v>0</v>
      </c>
      <c r="Q296" s="21">
        <v>0</v>
      </c>
      <c r="R296" s="21">
        <v>0</v>
      </c>
      <c r="S296" s="21">
        <v>0</v>
      </c>
      <c r="T296" s="21">
        <v>0</v>
      </c>
      <c r="U296" s="21">
        <v>0</v>
      </c>
      <c r="V296" s="21">
        <v>0</v>
      </c>
      <c r="W296" s="17">
        <f>+U296</f>
        <v>0</v>
      </c>
      <c r="X296" s="18">
        <f t="shared" si="60"/>
        <v>0</v>
      </c>
      <c r="Y296" s="18">
        <f t="shared" si="61"/>
        <v>0</v>
      </c>
      <c r="Z296" s="18">
        <f t="shared" si="62"/>
        <v>0</v>
      </c>
      <c r="AA296" s="18">
        <f t="shared" si="63"/>
        <v>0</v>
      </c>
    </row>
    <row r="297" spans="1:27" outlineLevel="1" x14ac:dyDescent="0.35">
      <c r="A297" s="44"/>
      <c r="B297" s="44"/>
      <c r="C297" s="44"/>
      <c r="D297" s="50" t="s">
        <v>521</v>
      </c>
      <c r="E297" s="44"/>
      <c r="F297" s="44"/>
      <c r="G297" s="44"/>
      <c r="H297" s="44"/>
      <c r="I297" s="44"/>
      <c r="J297" s="45"/>
      <c r="K297" s="46">
        <f t="shared" ref="K297:W297" si="72">SUBTOTAL(9,K295:K296)</f>
        <v>4034165</v>
      </c>
      <c r="L297" s="46">
        <f t="shared" si="72"/>
        <v>19507264</v>
      </c>
      <c r="M297" s="46">
        <f t="shared" si="72"/>
        <v>0</v>
      </c>
      <c r="N297" s="47">
        <f t="shared" si="72"/>
        <v>19507264</v>
      </c>
      <c r="O297" s="46">
        <f t="shared" si="72"/>
        <v>235527.02</v>
      </c>
      <c r="P297" s="46">
        <f t="shared" si="72"/>
        <v>2394750.37</v>
      </c>
      <c r="Q297" s="46">
        <f t="shared" si="72"/>
        <v>0</v>
      </c>
      <c r="R297" s="46">
        <f t="shared" si="72"/>
        <v>8960942.3800000008</v>
      </c>
      <c r="S297" s="46">
        <f t="shared" si="72"/>
        <v>3440270.98</v>
      </c>
      <c r="T297" s="46">
        <f t="shared" si="72"/>
        <v>7916044.2300000004</v>
      </c>
      <c r="U297" s="46">
        <f t="shared" si="72"/>
        <v>7916044.2300000004</v>
      </c>
      <c r="V297" s="46">
        <f t="shared" si="72"/>
        <v>7915944.25</v>
      </c>
      <c r="W297" s="48">
        <f t="shared" si="72"/>
        <v>7916044.2300000004</v>
      </c>
      <c r="X297" s="49">
        <f t="shared" si="60"/>
        <v>0.45936438754301989</v>
      </c>
      <c r="Y297" s="49">
        <f t="shared" si="61"/>
        <v>0.45936438754301989</v>
      </c>
      <c r="Z297" s="49">
        <f t="shared" si="62"/>
        <v>0.13483579193883879</v>
      </c>
      <c r="AA297" s="49">
        <f t="shared" si="63"/>
        <v>0.59420017948185866</v>
      </c>
    </row>
    <row r="298" spans="1:27" outlineLevel="2" x14ac:dyDescent="0.35">
      <c r="A298" s="14" t="s">
        <v>28</v>
      </c>
      <c r="B298" s="14" t="s">
        <v>29</v>
      </c>
      <c r="C298" s="14" t="s">
        <v>67</v>
      </c>
      <c r="D298" s="14" t="s">
        <v>68</v>
      </c>
      <c r="E298" s="14" t="s">
        <v>32</v>
      </c>
      <c r="F298" s="14" t="s">
        <v>33</v>
      </c>
      <c r="G298" s="14" t="s">
        <v>69</v>
      </c>
      <c r="H298" s="14" t="s">
        <v>35</v>
      </c>
      <c r="I298" s="14" t="s">
        <v>30</v>
      </c>
      <c r="J298" s="15" t="s">
        <v>70</v>
      </c>
      <c r="K298" s="16">
        <v>40547719</v>
      </c>
      <c r="L298" s="16">
        <v>40547719</v>
      </c>
      <c r="M298" s="16">
        <v>0</v>
      </c>
      <c r="N298" s="16">
        <f>+L298</f>
        <v>40547719</v>
      </c>
      <c r="O298" s="16">
        <v>0</v>
      </c>
      <c r="P298" s="16">
        <v>20856936.609999999</v>
      </c>
      <c r="Q298" s="16">
        <v>0</v>
      </c>
      <c r="R298" s="16">
        <v>8599237.7899999991</v>
      </c>
      <c r="S298" s="16">
        <v>8599237.7899999991</v>
      </c>
      <c r="T298" s="16">
        <v>11091544.6</v>
      </c>
      <c r="U298" s="16">
        <v>11091544.6</v>
      </c>
      <c r="V298" s="16">
        <v>9000000</v>
      </c>
      <c r="W298" s="17">
        <f>+U298</f>
        <v>11091544.6</v>
      </c>
      <c r="X298" s="18">
        <f t="shared" si="60"/>
        <v>0.21207697996526018</v>
      </c>
      <c r="Y298" s="18">
        <f t="shared" si="61"/>
        <v>0.21207697996526018</v>
      </c>
      <c r="Z298" s="18">
        <f t="shared" si="62"/>
        <v>0.51438002246192938</v>
      </c>
      <c r="AA298" s="18">
        <f t="shared" si="63"/>
        <v>0.72645700242718958</v>
      </c>
    </row>
    <row r="299" spans="1:27" outlineLevel="2" x14ac:dyDescent="0.35">
      <c r="A299" s="14" t="s">
        <v>186</v>
      </c>
      <c r="B299" s="14" t="s">
        <v>29</v>
      </c>
      <c r="C299" s="14" t="s">
        <v>67</v>
      </c>
      <c r="D299" s="14" t="s">
        <v>68</v>
      </c>
      <c r="E299" s="14" t="s">
        <v>32</v>
      </c>
      <c r="F299" s="14" t="s">
        <v>33</v>
      </c>
      <c r="G299" s="14" t="s">
        <v>69</v>
      </c>
      <c r="H299" s="14" t="s">
        <v>35</v>
      </c>
      <c r="I299" s="14" t="s">
        <v>30</v>
      </c>
      <c r="J299" s="15" t="s">
        <v>70</v>
      </c>
      <c r="K299" s="16">
        <v>12574064</v>
      </c>
      <c r="L299" s="16">
        <v>22574064</v>
      </c>
      <c r="M299" s="16">
        <v>0</v>
      </c>
      <c r="N299" s="16">
        <f>+L299</f>
        <v>22574064</v>
      </c>
      <c r="O299" s="16">
        <v>0</v>
      </c>
      <c r="P299" s="16">
        <v>9544249.9800000004</v>
      </c>
      <c r="Q299" s="16">
        <v>251026</v>
      </c>
      <c r="R299" s="16">
        <v>8600102.3000000007</v>
      </c>
      <c r="S299" s="16">
        <v>8600102.3000000007</v>
      </c>
      <c r="T299" s="16">
        <v>4178685.72</v>
      </c>
      <c r="U299" s="16">
        <v>4178685.72</v>
      </c>
      <c r="V299" s="16">
        <v>0</v>
      </c>
      <c r="W299" s="17">
        <f>+U299</f>
        <v>4178685.72</v>
      </c>
      <c r="X299" s="18">
        <f t="shared" si="60"/>
        <v>0.3809727083258026</v>
      </c>
      <c r="Y299" s="18">
        <f t="shared" si="61"/>
        <v>0.3809727083258026</v>
      </c>
      <c r="Z299" s="18">
        <f t="shared" si="62"/>
        <v>0.43391725920507712</v>
      </c>
      <c r="AA299" s="18">
        <f t="shared" si="63"/>
        <v>0.81488996753087972</v>
      </c>
    </row>
    <row r="300" spans="1:27" outlineLevel="1" x14ac:dyDescent="0.35">
      <c r="A300" s="44"/>
      <c r="B300" s="44"/>
      <c r="C300" s="44"/>
      <c r="D300" s="50" t="s">
        <v>522</v>
      </c>
      <c r="E300" s="44"/>
      <c r="F300" s="44"/>
      <c r="G300" s="44"/>
      <c r="H300" s="44"/>
      <c r="I300" s="44"/>
      <c r="J300" s="45"/>
      <c r="K300" s="46">
        <f t="shared" ref="K300:W300" si="73">SUBTOTAL(9,K298:K299)</f>
        <v>53121783</v>
      </c>
      <c r="L300" s="46">
        <f t="shared" si="73"/>
        <v>63121783</v>
      </c>
      <c r="M300" s="46">
        <f t="shared" si="73"/>
        <v>0</v>
      </c>
      <c r="N300" s="47">
        <f t="shared" si="73"/>
        <v>63121783</v>
      </c>
      <c r="O300" s="46">
        <f t="shared" si="73"/>
        <v>0</v>
      </c>
      <c r="P300" s="46">
        <f t="shared" si="73"/>
        <v>30401186.59</v>
      </c>
      <c r="Q300" s="46">
        <f t="shared" si="73"/>
        <v>251026</v>
      </c>
      <c r="R300" s="46">
        <f t="shared" si="73"/>
        <v>17199340.09</v>
      </c>
      <c r="S300" s="46">
        <f t="shared" si="73"/>
        <v>17199340.09</v>
      </c>
      <c r="T300" s="46">
        <f t="shared" si="73"/>
        <v>15270230.32</v>
      </c>
      <c r="U300" s="46">
        <f t="shared" si="73"/>
        <v>15270230.32</v>
      </c>
      <c r="V300" s="46">
        <f t="shared" si="73"/>
        <v>9000000</v>
      </c>
      <c r="W300" s="48">
        <f t="shared" si="73"/>
        <v>15270230.32</v>
      </c>
      <c r="X300" s="49">
        <f t="shared" si="60"/>
        <v>0.27247867966594036</v>
      </c>
      <c r="Y300" s="49">
        <f t="shared" si="61"/>
        <v>0.27247867966594036</v>
      </c>
      <c r="Z300" s="49">
        <f t="shared" si="62"/>
        <v>0.48560435293787568</v>
      </c>
      <c r="AA300" s="49">
        <f t="shared" si="63"/>
        <v>0.75808303260381604</v>
      </c>
    </row>
    <row r="301" spans="1:27" outlineLevel="2" x14ac:dyDescent="0.35">
      <c r="A301" s="14" t="s">
        <v>28</v>
      </c>
      <c r="B301" s="14" t="s">
        <v>29</v>
      </c>
      <c r="C301" s="14" t="s">
        <v>67</v>
      </c>
      <c r="D301" s="14" t="s">
        <v>71</v>
      </c>
      <c r="E301" s="14" t="s">
        <v>32</v>
      </c>
      <c r="F301" s="14" t="s">
        <v>33</v>
      </c>
      <c r="G301" s="14" t="s">
        <v>69</v>
      </c>
      <c r="H301" s="14" t="s">
        <v>35</v>
      </c>
      <c r="I301" s="14" t="s">
        <v>30</v>
      </c>
      <c r="J301" s="15" t="s">
        <v>72</v>
      </c>
      <c r="K301" s="16">
        <v>510000</v>
      </c>
      <c r="L301" s="16">
        <v>510000</v>
      </c>
      <c r="M301" s="16">
        <v>0</v>
      </c>
      <c r="N301" s="16">
        <f>+L301</f>
        <v>510000</v>
      </c>
      <c r="O301" s="16">
        <v>0</v>
      </c>
      <c r="P301" s="16">
        <v>319052.96000000002</v>
      </c>
      <c r="Q301" s="16">
        <v>0</v>
      </c>
      <c r="R301" s="16">
        <v>0</v>
      </c>
      <c r="S301" s="16">
        <v>0</v>
      </c>
      <c r="T301" s="16">
        <v>190947.04</v>
      </c>
      <c r="U301" s="16">
        <v>190947.04</v>
      </c>
      <c r="V301" s="16">
        <v>190947.04</v>
      </c>
      <c r="W301" s="17">
        <f>+U301</f>
        <v>190947.04</v>
      </c>
      <c r="X301" s="18">
        <f t="shared" si="60"/>
        <v>0</v>
      </c>
      <c r="Y301" s="18">
        <f t="shared" si="61"/>
        <v>0</v>
      </c>
      <c r="Z301" s="18">
        <f t="shared" si="62"/>
        <v>0.62559403921568635</v>
      </c>
      <c r="AA301" s="18">
        <f t="shared" si="63"/>
        <v>0.62559403921568635</v>
      </c>
    </row>
    <row r="302" spans="1:27" outlineLevel="1" x14ac:dyDescent="0.35">
      <c r="A302" s="44"/>
      <c r="B302" s="44"/>
      <c r="C302" s="44"/>
      <c r="D302" s="50" t="s">
        <v>523</v>
      </c>
      <c r="E302" s="44"/>
      <c r="F302" s="44"/>
      <c r="G302" s="44"/>
      <c r="H302" s="44"/>
      <c r="I302" s="44"/>
      <c r="J302" s="45"/>
      <c r="K302" s="46">
        <f t="shared" ref="K302:W302" si="74">SUBTOTAL(9,K301:K301)</f>
        <v>510000</v>
      </c>
      <c r="L302" s="46">
        <f t="shared" si="74"/>
        <v>510000</v>
      </c>
      <c r="M302" s="46">
        <f t="shared" si="74"/>
        <v>0</v>
      </c>
      <c r="N302" s="47">
        <f t="shared" si="74"/>
        <v>510000</v>
      </c>
      <c r="O302" s="46">
        <f t="shared" si="74"/>
        <v>0</v>
      </c>
      <c r="P302" s="46">
        <f t="shared" si="74"/>
        <v>319052.96000000002</v>
      </c>
      <c r="Q302" s="46">
        <f t="shared" si="74"/>
        <v>0</v>
      </c>
      <c r="R302" s="46">
        <f t="shared" si="74"/>
        <v>0</v>
      </c>
      <c r="S302" s="46">
        <f t="shared" si="74"/>
        <v>0</v>
      </c>
      <c r="T302" s="46">
        <f t="shared" si="74"/>
        <v>190947.04</v>
      </c>
      <c r="U302" s="46">
        <f t="shared" si="74"/>
        <v>190947.04</v>
      </c>
      <c r="V302" s="46">
        <f t="shared" si="74"/>
        <v>190947.04</v>
      </c>
      <c r="W302" s="48">
        <f t="shared" si="74"/>
        <v>190947.04</v>
      </c>
      <c r="X302" s="49">
        <f t="shared" si="60"/>
        <v>0</v>
      </c>
      <c r="Y302" s="49">
        <f t="shared" si="61"/>
        <v>0</v>
      </c>
      <c r="Z302" s="49">
        <f t="shared" si="62"/>
        <v>0.62559403921568635</v>
      </c>
      <c r="AA302" s="49">
        <f t="shared" si="63"/>
        <v>0.62559403921568635</v>
      </c>
    </row>
    <row r="303" spans="1:27" outlineLevel="2" x14ac:dyDescent="0.35">
      <c r="A303" s="14" t="s">
        <v>28</v>
      </c>
      <c r="B303" s="14" t="s">
        <v>29</v>
      </c>
      <c r="C303" s="14" t="s">
        <v>67</v>
      </c>
      <c r="D303" s="14" t="s">
        <v>73</v>
      </c>
      <c r="E303" s="14" t="s">
        <v>32</v>
      </c>
      <c r="F303" s="14" t="s">
        <v>33</v>
      </c>
      <c r="G303" s="14" t="s">
        <v>69</v>
      </c>
      <c r="H303" s="14" t="s">
        <v>35</v>
      </c>
      <c r="I303" s="14" t="s">
        <v>30</v>
      </c>
      <c r="J303" s="15" t="s">
        <v>74</v>
      </c>
      <c r="K303" s="16">
        <v>4184217</v>
      </c>
      <c r="L303" s="16">
        <v>3379976</v>
      </c>
      <c r="M303" s="16">
        <v>0</v>
      </c>
      <c r="N303" s="16">
        <f>+L303</f>
        <v>3379976</v>
      </c>
      <c r="O303" s="16">
        <v>0</v>
      </c>
      <c r="P303" s="16">
        <v>1943922.05</v>
      </c>
      <c r="Q303" s="16">
        <v>0</v>
      </c>
      <c r="R303" s="16">
        <v>256103.2</v>
      </c>
      <c r="S303" s="16">
        <v>256103.2</v>
      </c>
      <c r="T303" s="16">
        <v>1179950.75</v>
      </c>
      <c r="U303" s="16">
        <v>1179950.75</v>
      </c>
      <c r="V303" s="16">
        <v>1000000</v>
      </c>
      <c r="W303" s="17">
        <f>+U303</f>
        <v>1179950.75</v>
      </c>
      <c r="X303" s="18">
        <f t="shared" si="60"/>
        <v>7.5770715531707916E-2</v>
      </c>
      <c r="Y303" s="18">
        <f t="shared" si="61"/>
        <v>7.5770715531707916E-2</v>
      </c>
      <c r="Z303" s="18">
        <f t="shared" si="62"/>
        <v>0.57512895061976776</v>
      </c>
      <c r="AA303" s="18">
        <f t="shared" si="63"/>
        <v>0.65089966615147565</v>
      </c>
    </row>
    <row r="304" spans="1:27" outlineLevel="2" x14ac:dyDescent="0.35">
      <c r="A304" s="14" t="s">
        <v>279</v>
      </c>
      <c r="B304" s="14" t="s">
        <v>280</v>
      </c>
      <c r="C304" s="14" t="s">
        <v>67</v>
      </c>
      <c r="D304" s="14" t="s">
        <v>73</v>
      </c>
      <c r="E304" s="14" t="s">
        <v>32</v>
      </c>
      <c r="F304" s="14" t="s">
        <v>33</v>
      </c>
      <c r="G304" s="14" t="s">
        <v>69</v>
      </c>
      <c r="H304" s="14" t="s">
        <v>35</v>
      </c>
      <c r="I304" s="14" t="s">
        <v>30</v>
      </c>
      <c r="J304" s="20" t="s">
        <v>74</v>
      </c>
      <c r="K304" s="21">
        <v>300000</v>
      </c>
      <c r="L304" s="21">
        <v>300000</v>
      </c>
      <c r="M304" s="21">
        <v>0</v>
      </c>
      <c r="N304" s="16">
        <f>+L304</f>
        <v>300000</v>
      </c>
      <c r="O304" s="21">
        <v>0</v>
      </c>
      <c r="P304" s="21">
        <v>0</v>
      </c>
      <c r="Q304" s="21">
        <v>0</v>
      </c>
      <c r="R304" s="21">
        <v>73450</v>
      </c>
      <c r="S304" s="21">
        <v>73450</v>
      </c>
      <c r="T304" s="21">
        <v>226550</v>
      </c>
      <c r="U304" s="21">
        <v>226550</v>
      </c>
      <c r="V304" s="21">
        <v>0</v>
      </c>
      <c r="W304" s="17">
        <f>+U304</f>
        <v>226550</v>
      </c>
      <c r="X304" s="18">
        <f t="shared" si="60"/>
        <v>0.24483333333333332</v>
      </c>
      <c r="Y304" s="18">
        <f t="shared" si="61"/>
        <v>0.24483333333333332</v>
      </c>
      <c r="Z304" s="18">
        <f t="shared" si="62"/>
        <v>0</v>
      </c>
      <c r="AA304" s="18">
        <f t="shared" si="63"/>
        <v>0.24483333333333332</v>
      </c>
    </row>
    <row r="305" spans="1:27" outlineLevel="2" x14ac:dyDescent="0.35">
      <c r="A305" s="14" t="s">
        <v>279</v>
      </c>
      <c r="B305" s="14" t="s">
        <v>281</v>
      </c>
      <c r="C305" s="14" t="s">
        <v>67</v>
      </c>
      <c r="D305" s="14" t="s">
        <v>73</v>
      </c>
      <c r="E305" s="14" t="s">
        <v>32</v>
      </c>
      <c r="F305" s="14" t="s">
        <v>33</v>
      </c>
      <c r="G305" s="14" t="s">
        <v>69</v>
      </c>
      <c r="H305" s="14" t="s">
        <v>35</v>
      </c>
      <c r="I305" s="14" t="s">
        <v>30</v>
      </c>
      <c r="J305" s="20" t="s">
        <v>74</v>
      </c>
      <c r="K305" s="21">
        <v>44000000</v>
      </c>
      <c r="L305" s="21">
        <v>35000000</v>
      </c>
      <c r="M305" s="21">
        <v>0</v>
      </c>
      <c r="N305" s="16">
        <f>+L305</f>
        <v>35000000</v>
      </c>
      <c r="O305" s="21">
        <v>0</v>
      </c>
      <c r="P305" s="21">
        <v>9615866.0800000001</v>
      </c>
      <c r="Q305" s="21">
        <v>0</v>
      </c>
      <c r="R305" s="21">
        <v>18292903.300000001</v>
      </c>
      <c r="S305" s="21">
        <v>18292903.300000001</v>
      </c>
      <c r="T305" s="21">
        <v>7091230.6200000001</v>
      </c>
      <c r="U305" s="21">
        <v>7091230.6200000001</v>
      </c>
      <c r="V305" s="21">
        <v>7091230.6200000001</v>
      </c>
      <c r="W305" s="17">
        <f>+U305</f>
        <v>7091230.6200000001</v>
      </c>
      <c r="X305" s="18">
        <f t="shared" si="60"/>
        <v>0.52265437999999997</v>
      </c>
      <c r="Y305" s="18">
        <f t="shared" si="61"/>
        <v>0.52265437999999997</v>
      </c>
      <c r="Z305" s="18">
        <f t="shared" si="62"/>
        <v>0.27473903085714285</v>
      </c>
      <c r="AA305" s="18">
        <f t="shared" si="63"/>
        <v>0.79739341085714277</v>
      </c>
    </row>
    <row r="306" spans="1:27" outlineLevel="2" x14ac:dyDescent="0.35">
      <c r="A306" s="14" t="s">
        <v>279</v>
      </c>
      <c r="B306" s="14" t="s">
        <v>313</v>
      </c>
      <c r="C306" s="14" t="s">
        <v>67</v>
      </c>
      <c r="D306" s="14" t="s">
        <v>73</v>
      </c>
      <c r="E306" s="14" t="s">
        <v>32</v>
      </c>
      <c r="F306" s="14" t="s">
        <v>33</v>
      </c>
      <c r="G306" s="14" t="s">
        <v>69</v>
      </c>
      <c r="H306" s="14" t="s">
        <v>35</v>
      </c>
      <c r="I306" s="14" t="s">
        <v>30</v>
      </c>
      <c r="J306" s="20" t="s">
        <v>74</v>
      </c>
      <c r="K306" s="21">
        <v>700000</v>
      </c>
      <c r="L306" s="21">
        <v>755000</v>
      </c>
      <c r="M306" s="21">
        <v>0</v>
      </c>
      <c r="N306" s="16">
        <f>+L306</f>
        <v>755000</v>
      </c>
      <c r="O306" s="21">
        <v>0</v>
      </c>
      <c r="P306" s="21">
        <v>0</v>
      </c>
      <c r="Q306" s="21">
        <v>0</v>
      </c>
      <c r="R306" s="21">
        <v>0</v>
      </c>
      <c r="S306" s="21">
        <v>0</v>
      </c>
      <c r="T306" s="21">
        <v>755000</v>
      </c>
      <c r="U306" s="21">
        <v>755000</v>
      </c>
      <c r="V306" s="21">
        <v>0</v>
      </c>
      <c r="W306" s="17">
        <f>+U306</f>
        <v>755000</v>
      </c>
      <c r="X306" s="18">
        <f t="shared" si="60"/>
        <v>0</v>
      </c>
      <c r="Y306" s="18">
        <f t="shared" si="61"/>
        <v>0</v>
      </c>
      <c r="Z306" s="18">
        <f t="shared" si="62"/>
        <v>0</v>
      </c>
      <c r="AA306" s="18">
        <f t="shared" si="63"/>
        <v>0</v>
      </c>
    </row>
    <row r="307" spans="1:27" outlineLevel="2" x14ac:dyDescent="0.35">
      <c r="A307" s="14" t="s">
        <v>337</v>
      </c>
      <c r="B307" s="14" t="s">
        <v>29</v>
      </c>
      <c r="C307" s="14" t="s">
        <v>67</v>
      </c>
      <c r="D307" s="14" t="s">
        <v>73</v>
      </c>
      <c r="E307" s="14" t="s">
        <v>32</v>
      </c>
      <c r="F307" s="14" t="s">
        <v>33</v>
      </c>
      <c r="G307" s="14" t="s">
        <v>69</v>
      </c>
      <c r="H307" s="14" t="s">
        <v>35</v>
      </c>
      <c r="I307" s="14" t="s">
        <v>30</v>
      </c>
      <c r="J307" s="20" t="s">
        <v>74</v>
      </c>
      <c r="K307" s="21">
        <v>600000000</v>
      </c>
      <c r="L307" s="21">
        <v>800000000</v>
      </c>
      <c r="M307" s="21">
        <v>0</v>
      </c>
      <c r="N307" s="16">
        <f>+L307</f>
        <v>800000000</v>
      </c>
      <c r="O307" s="21">
        <v>0</v>
      </c>
      <c r="P307" s="21">
        <v>4782037.95</v>
      </c>
      <c r="Q307" s="21">
        <v>14519403.9</v>
      </c>
      <c r="R307" s="21">
        <v>683063511.42999995</v>
      </c>
      <c r="S307" s="21">
        <v>678495482.65999997</v>
      </c>
      <c r="T307" s="21">
        <v>97635046.719999999</v>
      </c>
      <c r="U307" s="21">
        <v>97635046.719999999</v>
      </c>
      <c r="V307" s="21">
        <v>97634704.760000005</v>
      </c>
      <c r="W307" s="17">
        <f>+U307</f>
        <v>97635046.719999999</v>
      </c>
      <c r="X307" s="18">
        <f t="shared" si="60"/>
        <v>0.85382938928749996</v>
      </c>
      <c r="Y307" s="18">
        <f t="shared" si="61"/>
        <v>0.85382938928749996</v>
      </c>
      <c r="Z307" s="18">
        <f t="shared" si="62"/>
        <v>2.4126802312500001E-2</v>
      </c>
      <c r="AA307" s="18">
        <f t="shared" si="63"/>
        <v>0.87795619159999994</v>
      </c>
    </row>
    <row r="308" spans="1:27" outlineLevel="1" x14ac:dyDescent="0.35">
      <c r="A308" s="44"/>
      <c r="B308" s="44"/>
      <c r="C308" s="44"/>
      <c r="D308" s="50" t="s">
        <v>524</v>
      </c>
      <c r="E308" s="44"/>
      <c r="F308" s="44"/>
      <c r="G308" s="44"/>
      <c r="H308" s="44"/>
      <c r="I308" s="44"/>
      <c r="J308" s="45"/>
      <c r="K308" s="46">
        <f t="shared" ref="K308:W308" si="75">SUBTOTAL(9,K303:K307)</f>
        <v>649184217</v>
      </c>
      <c r="L308" s="46">
        <f t="shared" si="75"/>
        <v>839434976</v>
      </c>
      <c r="M308" s="46">
        <f t="shared" si="75"/>
        <v>0</v>
      </c>
      <c r="N308" s="47">
        <f t="shared" si="75"/>
        <v>839434976</v>
      </c>
      <c r="O308" s="46">
        <f t="shared" si="75"/>
        <v>0</v>
      </c>
      <c r="P308" s="46">
        <f t="shared" si="75"/>
        <v>16341826.080000002</v>
      </c>
      <c r="Q308" s="46">
        <f t="shared" si="75"/>
        <v>14519403.9</v>
      </c>
      <c r="R308" s="46">
        <f t="shared" si="75"/>
        <v>701685967.92999995</v>
      </c>
      <c r="S308" s="46">
        <f t="shared" si="75"/>
        <v>697117939.15999997</v>
      </c>
      <c r="T308" s="46">
        <f t="shared" si="75"/>
        <v>106887778.09</v>
      </c>
      <c r="U308" s="46">
        <f t="shared" si="75"/>
        <v>106887778.09</v>
      </c>
      <c r="V308" s="46">
        <f t="shared" si="75"/>
        <v>105725935.38000001</v>
      </c>
      <c r="W308" s="48">
        <f t="shared" si="75"/>
        <v>106887778.09</v>
      </c>
      <c r="X308" s="49">
        <f t="shared" si="60"/>
        <v>0.83590270597683547</v>
      </c>
      <c r="Y308" s="49">
        <f t="shared" si="61"/>
        <v>0.83590270597683547</v>
      </c>
      <c r="Z308" s="49">
        <f t="shared" si="62"/>
        <v>3.6764288911402238E-2</v>
      </c>
      <c r="AA308" s="49">
        <f t="shared" si="63"/>
        <v>0.87266699488823773</v>
      </c>
    </row>
    <row r="309" spans="1:27" outlineLevel="2" x14ac:dyDescent="0.35">
      <c r="A309" s="14" t="s">
        <v>186</v>
      </c>
      <c r="B309" s="14" t="s">
        <v>29</v>
      </c>
      <c r="C309" s="14" t="s">
        <v>67</v>
      </c>
      <c r="D309" s="14" t="s">
        <v>201</v>
      </c>
      <c r="E309" s="14" t="s">
        <v>32</v>
      </c>
      <c r="F309" s="14" t="s">
        <v>33</v>
      </c>
      <c r="G309" s="14" t="s">
        <v>69</v>
      </c>
      <c r="H309" s="14" t="s">
        <v>35</v>
      </c>
      <c r="I309" s="14" t="s">
        <v>30</v>
      </c>
      <c r="J309" s="15" t="s">
        <v>202</v>
      </c>
      <c r="K309" s="16">
        <v>0</v>
      </c>
      <c r="L309" s="16">
        <v>1500000</v>
      </c>
      <c r="M309" s="16">
        <v>0</v>
      </c>
      <c r="N309" s="16">
        <f>+L309</f>
        <v>1500000</v>
      </c>
      <c r="O309" s="16">
        <v>0</v>
      </c>
      <c r="P309" s="16">
        <v>483000</v>
      </c>
      <c r="Q309" s="16">
        <v>0</v>
      </c>
      <c r="R309" s="16">
        <v>1017000</v>
      </c>
      <c r="S309" s="16">
        <v>1017000</v>
      </c>
      <c r="T309" s="16">
        <v>0</v>
      </c>
      <c r="U309" s="16">
        <v>0</v>
      </c>
      <c r="V309" s="16">
        <v>0</v>
      </c>
      <c r="W309" s="17">
        <f>+U309</f>
        <v>0</v>
      </c>
      <c r="X309" s="18">
        <f t="shared" si="60"/>
        <v>0.67800000000000005</v>
      </c>
      <c r="Y309" s="18">
        <f t="shared" si="61"/>
        <v>0.67800000000000005</v>
      </c>
      <c r="Z309" s="18">
        <f t="shared" si="62"/>
        <v>0.32200000000000001</v>
      </c>
      <c r="AA309" s="18">
        <f t="shared" si="63"/>
        <v>1</v>
      </c>
    </row>
    <row r="310" spans="1:27" outlineLevel="1" x14ac:dyDescent="0.35">
      <c r="A310" s="44"/>
      <c r="B310" s="44"/>
      <c r="C310" s="44"/>
      <c r="D310" s="50" t="s">
        <v>525</v>
      </c>
      <c r="E310" s="44"/>
      <c r="F310" s="44"/>
      <c r="G310" s="44"/>
      <c r="H310" s="44"/>
      <c r="I310" s="44"/>
      <c r="J310" s="45"/>
      <c r="K310" s="46">
        <f t="shared" ref="K310:W310" si="76">SUBTOTAL(9,K309:K309)</f>
        <v>0</v>
      </c>
      <c r="L310" s="46">
        <f t="shared" si="76"/>
        <v>1500000</v>
      </c>
      <c r="M310" s="46">
        <f t="shared" si="76"/>
        <v>0</v>
      </c>
      <c r="N310" s="47">
        <f t="shared" si="76"/>
        <v>1500000</v>
      </c>
      <c r="O310" s="46">
        <f t="shared" si="76"/>
        <v>0</v>
      </c>
      <c r="P310" s="46">
        <f t="shared" si="76"/>
        <v>483000</v>
      </c>
      <c r="Q310" s="46">
        <f t="shared" si="76"/>
        <v>0</v>
      </c>
      <c r="R310" s="46">
        <f t="shared" si="76"/>
        <v>1017000</v>
      </c>
      <c r="S310" s="46">
        <f t="shared" si="76"/>
        <v>1017000</v>
      </c>
      <c r="T310" s="46">
        <f t="shared" si="76"/>
        <v>0</v>
      </c>
      <c r="U310" s="46">
        <f t="shared" si="76"/>
        <v>0</v>
      </c>
      <c r="V310" s="46">
        <f t="shared" si="76"/>
        <v>0</v>
      </c>
      <c r="W310" s="48">
        <f t="shared" si="76"/>
        <v>0</v>
      </c>
      <c r="X310" s="49">
        <f t="shared" si="60"/>
        <v>0.67800000000000005</v>
      </c>
      <c r="Y310" s="49">
        <f t="shared" si="61"/>
        <v>0.67800000000000005</v>
      </c>
      <c r="Z310" s="49">
        <f t="shared" si="62"/>
        <v>0.32200000000000001</v>
      </c>
      <c r="AA310" s="49">
        <f t="shared" si="63"/>
        <v>1</v>
      </c>
    </row>
    <row r="311" spans="1:27" ht="29" outlineLevel="2" x14ac:dyDescent="0.35">
      <c r="A311" s="14" t="s">
        <v>186</v>
      </c>
      <c r="B311" s="14" t="s">
        <v>29</v>
      </c>
      <c r="C311" s="14" t="s">
        <v>67</v>
      </c>
      <c r="D311" s="14" t="s">
        <v>203</v>
      </c>
      <c r="E311" s="14" t="s">
        <v>32</v>
      </c>
      <c r="F311" s="14" t="s">
        <v>33</v>
      </c>
      <c r="G311" s="14" t="s">
        <v>69</v>
      </c>
      <c r="H311" s="14" t="s">
        <v>35</v>
      </c>
      <c r="I311" s="14" t="s">
        <v>30</v>
      </c>
      <c r="J311" s="15" t="s">
        <v>204</v>
      </c>
      <c r="K311" s="16">
        <v>42000000</v>
      </c>
      <c r="L311" s="16">
        <v>34568926</v>
      </c>
      <c r="M311" s="16">
        <v>0</v>
      </c>
      <c r="N311" s="16">
        <f>+L311</f>
        <v>34568926</v>
      </c>
      <c r="O311" s="16">
        <v>0</v>
      </c>
      <c r="P311" s="16">
        <v>5465625.5</v>
      </c>
      <c r="Q311" s="16">
        <v>0</v>
      </c>
      <c r="R311" s="16">
        <v>25925829.34</v>
      </c>
      <c r="S311" s="16">
        <v>23853715.57</v>
      </c>
      <c r="T311" s="16">
        <v>3177471.16</v>
      </c>
      <c r="U311" s="16">
        <v>3177471.16</v>
      </c>
      <c r="V311" s="16">
        <v>0</v>
      </c>
      <c r="W311" s="17">
        <f>+U311</f>
        <v>3177471.16</v>
      </c>
      <c r="X311" s="18">
        <f t="shared" si="60"/>
        <v>0.74997497289907122</v>
      </c>
      <c r="Y311" s="18">
        <f t="shared" si="61"/>
        <v>0.74997497289907122</v>
      </c>
      <c r="Z311" s="18">
        <f t="shared" si="62"/>
        <v>0.15810805056541241</v>
      </c>
      <c r="AA311" s="18">
        <f t="shared" si="63"/>
        <v>0.90808302346448366</v>
      </c>
    </row>
    <row r="312" spans="1:27" outlineLevel="2" x14ac:dyDescent="0.35">
      <c r="A312" s="14" t="s">
        <v>279</v>
      </c>
      <c r="B312" s="14" t="s">
        <v>280</v>
      </c>
      <c r="C312" s="14" t="s">
        <v>67</v>
      </c>
      <c r="D312" s="14" t="s">
        <v>203</v>
      </c>
      <c r="E312" s="14" t="s">
        <v>32</v>
      </c>
      <c r="F312" s="14" t="s">
        <v>33</v>
      </c>
      <c r="G312" s="14" t="s">
        <v>69</v>
      </c>
      <c r="H312" s="14" t="s">
        <v>35</v>
      </c>
      <c r="I312" s="14" t="s">
        <v>30</v>
      </c>
      <c r="J312" s="20" t="s">
        <v>204</v>
      </c>
      <c r="K312" s="21">
        <v>600000</v>
      </c>
      <c r="L312" s="21">
        <v>600000</v>
      </c>
      <c r="M312" s="21">
        <v>0</v>
      </c>
      <c r="N312" s="16">
        <f>+L312</f>
        <v>600000</v>
      </c>
      <c r="O312" s="21">
        <v>0</v>
      </c>
      <c r="P312" s="21">
        <v>0</v>
      </c>
      <c r="Q312" s="21">
        <v>0</v>
      </c>
      <c r="R312" s="21">
        <v>284527</v>
      </c>
      <c r="S312" s="21">
        <v>284527</v>
      </c>
      <c r="T312" s="21">
        <v>315473</v>
      </c>
      <c r="U312" s="21">
        <v>315473</v>
      </c>
      <c r="V312" s="21">
        <v>0</v>
      </c>
      <c r="W312" s="17">
        <f>+U312</f>
        <v>315473</v>
      </c>
      <c r="X312" s="18">
        <f t="shared" si="60"/>
        <v>0.47421166666666664</v>
      </c>
      <c r="Y312" s="18">
        <f t="shared" si="61"/>
        <v>0.47421166666666664</v>
      </c>
      <c r="Z312" s="18">
        <f t="shared" si="62"/>
        <v>0</v>
      </c>
      <c r="AA312" s="18">
        <f t="shared" si="63"/>
        <v>0.47421166666666664</v>
      </c>
    </row>
    <row r="313" spans="1:27" outlineLevel="2" x14ac:dyDescent="0.35">
      <c r="A313" s="14" t="s">
        <v>279</v>
      </c>
      <c r="B313" s="14" t="s">
        <v>313</v>
      </c>
      <c r="C313" s="14" t="s">
        <v>67</v>
      </c>
      <c r="D313" s="14" t="s">
        <v>203</v>
      </c>
      <c r="E313" s="14" t="s">
        <v>32</v>
      </c>
      <c r="F313" s="14" t="s">
        <v>33</v>
      </c>
      <c r="G313" s="14" t="s">
        <v>69</v>
      </c>
      <c r="H313" s="14" t="s">
        <v>35</v>
      </c>
      <c r="I313" s="14" t="s">
        <v>30</v>
      </c>
      <c r="J313" s="20" t="s">
        <v>204</v>
      </c>
      <c r="K313" s="21">
        <v>1300000</v>
      </c>
      <c r="L313" s="21">
        <v>1235000</v>
      </c>
      <c r="M313" s="21">
        <v>0</v>
      </c>
      <c r="N313" s="16">
        <f>+L313</f>
        <v>1235000</v>
      </c>
      <c r="O313" s="21">
        <v>0</v>
      </c>
      <c r="P313" s="21">
        <v>0</v>
      </c>
      <c r="Q313" s="21">
        <v>0</v>
      </c>
      <c r="R313" s="21">
        <v>657538.78</v>
      </c>
      <c r="S313" s="21">
        <v>591747.34</v>
      </c>
      <c r="T313" s="21">
        <v>577461.22</v>
      </c>
      <c r="U313" s="21">
        <v>577461.22</v>
      </c>
      <c r="V313" s="21">
        <v>350000</v>
      </c>
      <c r="W313" s="17">
        <f>+U313</f>
        <v>577461.22</v>
      </c>
      <c r="X313" s="18">
        <f t="shared" si="60"/>
        <v>0.53242006477732795</v>
      </c>
      <c r="Y313" s="18">
        <f t="shared" si="61"/>
        <v>0.53242006477732795</v>
      </c>
      <c r="Z313" s="18">
        <f t="shared" si="62"/>
        <v>0</v>
      </c>
      <c r="AA313" s="18">
        <f t="shared" si="63"/>
        <v>0.53242006477732795</v>
      </c>
    </row>
    <row r="314" spans="1:27" outlineLevel="1" x14ac:dyDescent="0.35">
      <c r="A314" s="44"/>
      <c r="B314" s="44"/>
      <c r="C314" s="44"/>
      <c r="D314" s="50" t="s">
        <v>526</v>
      </c>
      <c r="E314" s="44"/>
      <c r="F314" s="44"/>
      <c r="G314" s="44"/>
      <c r="H314" s="44"/>
      <c r="I314" s="44"/>
      <c r="J314" s="45"/>
      <c r="K314" s="46">
        <f t="shared" ref="K314:W314" si="77">SUBTOTAL(9,K311:K313)</f>
        <v>43900000</v>
      </c>
      <c r="L314" s="46">
        <f t="shared" si="77"/>
        <v>36403926</v>
      </c>
      <c r="M314" s="46">
        <f t="shared" si="77"/>
        <v>0</v>
      </c>
      <c r="N314" s="47">
        <f t="shared" si="77"/>
        <v>36403926</v>
      </c>
      <c r="O314" s="46">
        <f t="shared" si="77"/>
        <v>0</v>
      </c>
      <c r="P314" s="46">
        <f t="shared" si="77"/>
        <v>5465625.5</v>
      </c>
      <c r="Q314" s="46">
        <f t="shared" si="77"/>
        <v>0</v>
      </c>
      <c r="R314" s="46">
        <f t="shared" si="77"/>
        <v>26867895.120000001</v>
      </c>
      <c r="S314" s="46">
        <f t="shared" si="77"/>
        <v>24729989.91</v>
      </c>
      <c r="T314" s="46">
        <f t="shared" si="77"/>
        <v>4070405.38</v>
      </c>
      <c r="U314" s="46">
        <f t="shared" si="77"/>
        <v>4070405.38</v>
      </c>
      <c r="V314" s="46">
        <f t="shared" si="77"/>
        <v>350000</v>
      </c>
      <c r="W314" s="48">
        <f t="shared" si="77"/>
        <v>4070405.38</v>
      </c>
      <c r="X314" s="49">
        <f t="shared" si="60"/>
        <v>0.73804938291545807</v>
      </c>
      <c r="Y314" s="49">
        <f t="shared" si="61"/>
        <v>0.73804938291545807</v>
      </c>
      <c r="Z314" s="49">
        <f t="shared" si="62"/>
        <v>0.15013835320948626</v>
      </c>
      <c r="AA314" s="49">
        <f t="shared" si="63"/>
        <v>0.88818773612494439</v>
      </c>
    </row>
    <row r="315" spans="1:27" outlineLevel="2" x14ac:dyDescent="0.35">
      <c r="A315" s="14" t="s">
        <v>28</v>
      </c>
      <c r="B315" s="14" t="s">
        <v>29</v>
      </c>
      <c r="C315" s="14" t="s">
        <v>67</v>
      </c>
      <c r="D315" s="14" t="s">
        <v>75</v>
      </c>
      <c r="E315" s="14" t="s">
        <v>32</v>
      </c>
      <c r="F315" s="14" t="s">
        <v>33</v>
      </c>
      <c r="G315" s="14" t="s">
        <v>69</v>
      </c>
      <c r="H315" s="14" t="s">
        <v>35</v>
      </c>
      <c r="I315" s="14" t="s">
        <v>30</v>
      </c>
      <c r="J315" s="15" t="s">
        <v>76</v>
      </c>
      <c r="K315" s="16">
        <v>22422000</v>
      </c>
      <c r="L315" s="16">
        <v>22422000</v>
      </c>
      <c r="M315" s="16">
        <v>0</v>
      </c>
      <c r="N315" s="16">
        <f>+L315</f>
        <v>22422000</v>
      </c>
      <c r="O315" s="16">
        <v>0</v>
      </c>
      <c r="P315" s="16">
        <v>4909556.6500000004</v>
      </c>
      <c r="Q315" s="16">
        <v>0</v>
      </c>
      <c r="R315" s="16">
        <v>16770716.689999999</v>
      </c>
      <c r="S315" s="16">
        <v>16770716.689999999</v>
      </c>
      <c r="T315" s="16">
        <v>741726.66</v>
      </c>
      <c r="U315" s="16">
        <v>741726.66</v>
      </c>
      <c r="V315" s="16">
        <v>741726.66</v>
      </c>
      <c r="W315" s="17">
        <f>+U315</f>
        <v>741726.66</v>
      </c>
      <c r="X315" s="18">
        <f t="shared" si="60"/>
        <v>0.74795810766211757</v>
      </c>
      <c r="Y315" s="18">
        <f t="shared" si="61"/>
        <v>0.74795810766211757</v>
      </c>
      <c r="Z315" s="18">
        <f t="shared" si="62"/>
        <v>0.2189615846044064</v>
      </c>
      <c r="AA315" s="18">
        <f t="shared" si="63"/>
        <v>0.96691969226652397</v>
      </c>
    </row>
    <row r="316" spans="1:27" outlineLevel="2" x14ac:dyDescent="0.35">
      <c r="A316" s="14" t="s">
        <v>186</v>
      </c>
      <c r="B316" s="14" t="s">
        <v>29</v>
      </c>
      <c r="C316" s="14" t="s">
        <v>67</v>
      </c>
      <c r="D316" s="14" t="s">
        <v>75</v>
      </c>
      <c r="E316" s="14" t="s">
        <v>32</v>
      </c>
      <c r="F316" s="14" t="s">
        <v>33</v>
      </c>
      <c r="G316" s="14" t="s">
        <v>69</v>
      </c>
      <c r="H316" s="14" t="s">
        <v>35</v>
      </c>
      <c r="I316" s="14" t="s">
        <v>30</v>
      </c>
      <c r="J316" s="15" t="s">
        <v>76</v>
      </c>
      <c r="K316" s="16">
        <v>23685754</v>
      </c>
      <c r="L316" s="16">
        <v>890440</v>
      </c>
      <c r="M316" s="16">
        <v>0</v>
      </c>
      <c r="N316" s="16">
        <f>+L316</f>
        <v>890440</v>
      </c>
      <c r="O316" s="16">
        <v>0</v>
      </c>
      <c r="P316" s="16">
        <v>0</v>
      </c>
      <c r="Q316" s="16">
        <v>0</v>
      </c>
      <c r="R316" s="16">
        <v>890440</v>
      </c>
      <c r="S316" s="16">
        <v>890440</v>
      </c>
      <c r="T316" s="16">
        <v>0</v>
      </c>
      <c r="U316" s="16">
        <v>0</v>
      </c>
      <c r="V316" s="16">
        <v>0</v>
      </c>
      <c r="W316" s="17">
        <f>+U316</f>
        <v>0</v>
      </c>
      <c r="X316" s="18">
        <f t="shared" si="60"/>
        <v>1</v>
      </c>
      <c r="Y316" s="18">
        <f t="shared" si="61"/>
        <v>1</v>
      </c>
      <c r="Z316" s="18">
        <f t="shared" si="62"/>
        <v>0</v>
      </c>
      <c r="AA316" s="18">
        <f t="shared" si="63"/>
        <v>1</v>
      </c>
    </row>
    <row r="317" spans="1:27" outlineLevel="2" x14ac:dyDescent="0.35">
      <c r="A317" s="14" t="s">
        <v>279</v>
      </c>
      <c r="B317" s="14" t="s">
        <v>313</v>
      </c>
      <c r="C317" s="14" t="s">
        <v>67</v>
      </c>
      <c r="D317" s="14" t="s">
        <v>75</v>
      </c>
      <c r="E317" s="14" t="s">
        <v>32</v>
      </c>
      <c r="F317" s="14" t="s">
        <v>33</v>
      </c>
      <c r="G317" s="14" t="s">
        <v>69</v>
      </c>
      <c r="H317" s="14" t="s">
        <v>35</v>
      </c>
      <c r="I317" s="14" t="s">
        <v>30</v>
      </c>
      <c r="J317" s="20" t="s">
        <v>76</v>
      </c>
      <c r="K317" s="21">
        <v>0</v>
      </c>
      <c r="L317" s="21">
        <v>20000</v>
      </c>
      <c r="M317" s="21">
        <v>0</v>
      </c>
      <c r="N317" s="16">
        <f>+L317</f>
        <v>20000</v>
      </c>
      <c r="O317" s="21">
        <v>0</v>
      </c>
      <c r="P317" s="21">
        <v>0</v>
      </c>
      <c r="Q317" s="21">
        <v>0</v>
      </c>
      <c r="R317" s="21">
        <v>10000</v>
      </c>
      <c r="S317" s="21">
        <v>10000</v>
      </c>
      <c r="T317" s="21">
        <v>10000</v>
      </c>
      <c r="U317" s="21">
        <v>10000</v>
      </c>
      <c r="V317" s="21">
        <v>10000</v>
      </c>
      <c r="W317" s="17">
        <f>+U317</f>
        <v>10000</v>
      </c>
      <c r="X317" s="18">
        <f t="shared" si="60"/>
        <v>0.5</v>
      </c>
      <c r="Y317" s="18">
        <f t="shared" si="61"/>
        <v>0.5</v>
      </c>
      <c r="Z317" s="18">
        <f t="shared" si="62"/>
        <v>0</v>
      </c>
      <c r="AA317" s="18">
        <f t="shared" si="63"/>
        <v>0.5</v>
      </c>
    </row>
    <row r="318" spans="1:27" outlineLevel="2" x14ac:dyDescent="0.35">
      <c r="A318" s="14" t="s">
        <v>327</v>
      </c>
      <c r="B318" s="14" t="s">
        <v>29</v>
      </c>
      <c r="C318" s="14" t="s">
        <v>67</v>
      </c>
      <c r="D318" s="14" t="s">
        <v>75</v>
      </c>
      <c r="E318" s="14" t="s">
        <v>32</v>
      </c>
      <c r="F318" s="14" t="s">
        <v>33</v>
      </c>
      <c r="G318" s="14" t="s">
        <v>69</v>
      </c>
      <c r="H318" s="14" t="s">
        <v>35</v>
      </c>
      <c r="I318" s="14" t="s">
        <v>30</v>
      </c>
      <c r="J318" s="20" t="s">
        <v>76</v>
      </c>
      <c r="K318" s="21">
        <v>0</v>
      </c>
      <c r="L318" s="21">
        <v>60000000</v>
      </c>
      <c r="M318" s="21">
        <v>0</v>
      </c>
      <c r="N318" s="16">
        <f>+L318</f>
        <v>60000000</v>
      </c>
      <c r="O318" s="21">
        <v>0</v>
      </c>
      <c r="P318" s="21">
        <v>0</v>
      </c>
      <c r="Q318" s="21">
        <v>0</v>
      </c>
      <c r="R318" s="21">
        <v>0</v>
      </c>
      <c r="S318" s="21">
        <v>0</v>
      </c>
      <c r="T318" s="21">
        <v>60000000</v>
      </c>
      <c r="U318" s="21">
        <v>60000000</v>
      </c>
      <c r="V318" s="21">
        <v>0</v>
      </c>
      <c r="W318" s="17">
        <f>+U318</f>
        <v>60000000</v>
      </c>
      <c r="X318" s="18">
        <f t="shared" si="60"/>
        <v>0</v>
      </c>
      <c r="Y318" s="18">
        <f t="shared" si="61"/>
        <v>0</v>
      </c>
      <c r="Z318" s="18">
        <f t="shared" si="62"/>
        <v>0</v>
      </c>
      <c r="AA318" s="18">
        <f t="shared" si="63"/>
        <v>0</v>
      </c>
    </row>
    <row r="319" spans="1:27" outlineLevel="2" x14ac:dyDescent="0.35">
      <c r="A319" s="14" t="s">
        <v>337</v>
      </c>
      <c r="B319" s="14" t="s">
        <v>29</v>
      </c>
      <c r="C319" s="14" t="s">
        <v>67</v>
      </c>
      <c r="D319" s="14" t="s">
        <v>75</v>
      </c>
      <c r="E319" s="14" t="s">
        <v>32</v>
      </c>
      <c r="F319" s="14" t="s">
        <v>33</v>
      </c>
      <c r="G319" s="14" t="s">
        <v>69</v>
      </c>
      <c r="H319" s="14" t="s">
        <v>35</v>
      </c>
      <c r="I319" s="14" t="s">
        <v>30</v>
      </c>
      <c r="J319" s="20" t="s">
        <v>76</v>
      </c>
      <c r="K319" s="21">
        <v>780000000</v>
      </c>
      <c r="L319" s="21">
        <v>780000000</v>
      </c>
      <c r="M319" s="21">
        <v>0</v>
      </c>
      <c r="N319" s="16">
        <f>+L319</f>
        <v>780000000</v>
      </c>
      <c r="O319" s="21">
        <v>0</v>
      </c>
      <c r="P319" s="21">
        <v>0</v>
      </c>
      <c r="Q319" s="21">
        <v>225133350.56999999</v>
      </c>
      <c r="R319" s="21">
        <v>221430228.06999999</v>
      </c>
      <c r="S319" s="21">
        <v>221430228.06999999</v>
      </c>
      <c r="T319" s="21">
        <v>333436421.36000001</v>
      </c>
      <c r="U319" s="21">
        <v>333436421.36000001</v>
      </c>
      <c r="V319" s="21">
        <v>333436421.36000001</v>
      </c>
      <c r="W319" s="17">
        <f>+U319</f>
        <v>333436421.36000001</v>
      </c>
      <c r="X319" s="18">
        <f t="shared" si="60"/>
        <v>0.28388490778205128</v>
      </c>
      <c r="Y319" s="18">
        <f t="shared" si="61"/>
        <v>0.28388490778205128</v>
      </c>
      <c r="Z319" s="18">
        <f t="shared" si="62"/>
        <v>0.28863250073076924</v>
      </c>
      <c r="AA319" s="18">
        <f t="shared" si="63"/>
        <v>0.57251740851282051</v>
      </c>
    </row>
    <row r="320" spans="1:27" outlineLevel="1" x14ac:dyDescent="0.35">
      <c r="A320" s="44"/>
      <c r="B320" s="44"/>
      <c r="C320" s="44"/>
      <c r="D320" s="50" t="s">
        <v>527</v>
      </c>
      <c r="E320" s="44"/>
      <c r="F320" s="44"/>
      <c r="G320" s="44"/>
      <c r="H320" s="44"/>
      <c r="I320" s="44"/>
      <c r="J320" s="45"/>
      <c r="K320" s="46">
        <f t="shared" ref="K320:W320" si="78">SUBTOTAL(9,K315:K319)</f>
        <v>826107754</v>
      </c>
      <c r="L320" s="46">
        <f t="shared" si="78"/>
        <v>863332440</v>
      </c>
      <c r="M320" s="46">
        <f t="shared" si="78"/>
        <v>0</v>
      </c>
      <c r="N320" s="47">
        <f t="shared" si="78"/>
        <v>863332440</v>
      </c>
      <c r="O320" s="46">
        <f t="shared" si="78"/>
        <v>0</v>
      </c>
      <c r="P320" s="46">
        <f t="shared" si="78"/>
        <v>4909556.6500000004</v>
      </c>
      <c r="Q320" s="46">
        <f t="shared" si="78"/>
        <v>225133350.56999999</v>
      </c>
      <c r="R320" s="46">
        <f t="shared" si="78"/>
        <v>239101384.75999999</v>
      </c>
      <c r="S320" s="46">
        <f t="shared" si="78"/>
        <v>239101384.75999999</v>
      </c>
      <c r="T320" s="46">
        <f t="shared" si="78"/>
        <v>394188148.01999998</v>
      </c>
      <c r="U320" s="46">
        <f t="shared" si="78"/>
        <v>394188148.01999998</v>
      </c>
      <c r="V320" s="46">
        <f t="shared" si="78"/>
        <v>334188148.02000004</v>
      </c>
      <c r="W320" s="48">
        <f t="shared" si="78"/>
        <v>394188148.01999998</v>
      </c>
      <c r="X320" s="49">
        <f t="shared" si="60"/>
        <v>0.27695169749442056</v>
      </c>
      <c r="Y320" s="49">
        <f t="shared" si="61"/>
        <v>0.27695169749442056</v>
      </c>
      <c r="Z320" s="49">
        <f t="shared" si="62"/>
        <v>0.26645924161033496</v>
      </c>
      <c r="AA320" s="49">
        <f t="shared" si="63"/>
        <v>0.54341093910475546</v>
      </c>
    </row>
    <row r="321" spans="1:27" ht="58" outlineLevel="2" x14ac:dyDescent="0.35">
      <c r="A321" s="14" t="s">
        <v>28</v>
      </c>
      <c r="B321" s="14" t="s">
        <v>29</v>
      </c>
      <c r="C321" s="14" t="s">
        <v>67</v>
      </c>
      <c r="D321" s="14" t="s">
        <v>77</v>
      </c>
      <c r="E321" s="14" t="s">
        <v>32</v>
      </c>
      <c r="F321" s="14" t="s">
        <v>33</v>
      </c>
      <c r="G321" s="14" t="s">
        <v>69</v>
      </c>
      <c r="H321" s="14" t="s">
        <v>35</v>
      </c>
      <c r="I321" s="14" t="s">
        <v>30</v>
      </c>
      <c r="J321" s="15" t="s">
        <v>78</v>
      </c>
      <c r="K321" s="16">
        <v>5000000</v>
      </c>
      <c r="L321" s="16">
        <v>5000000</v>
      </c>
      <c r="M321" s="16">
        <v>0</v>
      </c>
      <c r="N321" s="16">
        <f>+L321</f>
        <v>5000000</v>
      </c>
      <c r="O321" s="16">
        <v>0</v>
      </c>
      <c r="P321" s="16">
        <v>0</v>
      </c>
      <c r="Q321" s="16">
        <v>0</v>
      </c>
      <c r="R321" s="16">
        <v>0</v>
      </c>
      <c r="S321" s="16">
        <v>0</v>
      </c>
      <c r="T321" s="16">
        <v>5000000</v>
      </c>
      <c r="U321" s="16">
        <v>5000000</v>
      </c>
      <c r="V321" s="16">
        <v>0</v>
      </c>
      <c r="W321" s="17">
        <f>+U321</f>
        <v>5000000</v>
      </c>
      <c r="X321" s="18">
        <f t="shared" si="60"/>
        <v>0</v>
      </c>
      <c r="Y321" s="18">
        <f t="shared" si="61"/>
        <v>0</v>
      </c>
      <c r="Z321" s="18">
        <f t="shared" si="62"/>
        <v>0</v>
      </c>
      <c r="AA321" s="18">
        <f t="shared" si="63"/>
        <v>0</v>
      </c>
    </row>
    <row r="322" spans="1:27" outlineLevel="1" x14ac:dyDescent="0.35">
      <c r="A322" s="44"/>
      <c r="B322" s="44"/>
      <c r="C322" s="44"/>
      <c r="D322" s="50" t="s">
        <v>528</v>
      </c>
      <c r="E322" s="44"/>
      <c r="F322" s="44"/>
      <c r="G322" s="44"/>
      <c r="H322" s="44"/>
      <c r="I322" s="44"/>
      <c r="J322" s="45"/>
      <c r="K322" s="46">
        <f t="shared" ref="K322:W322" si="79">SUBTOTAL(9,K321:K321)</f>
        <v>5000000</v>
      </c>
      <c r="L322" s="46">
        <f t="shared" si="79"/>
        <v>5000000</v>
      </c>
      <c r="M322" s="46">
        <f t="shared" si="79"/>
        <v>0</v>
      </c>
      <c r="N322" s="47">
        <f t="shared" si="79"/>
        <v>5000000</v>
      </c>
      <c r="O322" s="46">
        <f t="shared" si="79"/>
        <v>0</v>
      </c>
      <c r="P322" s="46">
        <f t="shared" si="79"/>
        <v>0</v>
      </c>
      <c r="Q322" s="46">
        <f t="shared" si="79"/>
        <v>0</v>
      </c>
      <c r="R322" s="46">
        <f t="shared" si="79"/>
        <v>0</v>
      </c>
      <c r="S322" s="46">
        <f t="shared" si="79"/>
        <v>0</v>
      </c>
      <c r="T322" s="46">
        <f t="shared" si="79"/>
        <v>5000000</v>
      </c>
      <c r="U322" s="46">
        <f t="shared" si="79"/>
        <v>5000000</v>
      </c>
      <c r="V322" s="46">
        <f t="shared" si="79"/>
        <v>0</v>
      </c>
      <c r="W322" s="48">
        <f t="shared" si="79"/>
        <v>5000000</v>
      </c>
      <c r="X322" s="49">
        <f t="shared" si="60"/>
        <v>0</v>
      </c>
      <c r="Y322" s="49">
        <f t="shared" si="61"/>
        <v>0</v>
      </c>
      <c r="Z322" s="49">
        <f t="shared" si="62"/>
        <v>0</v>
      </c>
      <c r="AA322" s="49">
        <f t="shared" si="63"/>
        <v>0</v>
      </c>
    </row>
    <row r="323" spans="1:27" ht="116" outlineLevel="2" x14ac:dyDescent="0.35">
      <c r="A323" s="14" t="s">
        <v>186</v>
      </c>
      <c r="B323" s="14" t="s">
        <v>29</v>
      </c>
      <c r="C323" s="14" t="s">
        <v>67</v>
      </c>
      <c r="D323" s="14" t="s">
        <v>205</v>
      </c>
      <c r="E323" s="14" t="s">
        <v>32</v>
      </c>
      <c r="F323" s="14" t="s">
        <v>33</v>
      </c>
      <c r="G323" s="14" t="s">
        <v>69</v>
      </c>
      <c r="H323" s="14" t="s">
        <v>35</v>
      </c>
      <c r="I323" s="14" t="s">
        <v>30</v>
      </c>
      <c r="J323" s="15" t="s">
        <v>206</v>
      </c>
      <c r="K323" s="16">
        <v>0</v>
      </c>
      <c r="L323" s="16">
        <v>48659638</v>
      </c>
      <c r="M323" s="16">
        <v>0</v>
      </c>
      <c r="N323" s="16">
        <f>+L323</f>
        <v>48659638</v>
      </c>
      <c r="O323" s="16">
        <v>0</v>
      </c>
      <c r="P323" s="16">
        <v>28154628</v>
      </c>
      <c r="Q323" s="16">
        <v>0</v>
      </c>
      <c r="R323" s="16">
        <v>20464243.5</v>
      </c>
      <c r="S323" s="16">
        <v>20464243.5</v>
      </c>
      <c r="T323" s="16">
        <v>40766.5</v>
      </c>
      <c r="U323" s="16">
        <v>40766.5</v>
      </c>
      <c r="V323" s="16">
        <v>0</v>
      </c>
      <c r="W323" s="17">
        <f>+U323</f>
        <v>40766.5</v>
      </c>
      <c r="X323" s="18">
        <f t="shared" si="60"/>
        <v>0.42055889318371009</v>
      </c>
      <c r="Y323" s="18">
        <f t="shared" si="61"/>
        <v>0.42055889318371009</v>
      </c>
      <c r="Z323" s="18">
        <f t="shared" si="62"/>
        <v>0.57860331801070941</v>
      </c>
      <c r="AA323" s="18">
        <f t="shared" si="63"/>
        <v>0.9991622111944195</v>
      </c>
    </row>
    <row r="324" spans="1:27" outlineLevel="2" x14ac:dyDescent="0.35">
      <c r="A324" s="14" t="s">
        <v>321</v>
      </c>
      <c r="B324" s="14" t="s">
        <v>29</v>
      </c>
      <c r="C324" s="14" t="s">
        <v>67</v>
      </c>
      <c r="D324" s="14" t="s">
        <v>205</v>
      </c>
      <c r="E324" s="14" t="s">
        <v>32</v>
      </c>
      <c r="F324" s="14" t="s">
        <v>33</v>
      </c>
      <c r="G324" s="14" t="s">
        <v>69</v>
      </c>
      <c r="H324" s="14" t="s">
        <v>35</v>
      </c>
      <c r="I324" s="14" t="s">
        <v>30</v>
      </c>
      <c r="J324" s="20" t="s">
        <v>322</v>
      </c>
      <c r="K324" s="21">
        <v>140088093</v>
      </c>
      <c r="L324" s="21">
        <v>170154073</v>
      </c>
      <c r="M324" s="21">
        <v>0</v>
      </c>
      <c r="N324" s="16">
        <f>+L324</f>
        <v>170154073</v>
      </c>
      <c r="O324" s="21">
        <v>0</v>
      </c>
      <c r="P324" s="21">
        <v>59126966.600000001</v>
      </c>
      <c r="Q324" s="21">
        <v>0</v>
      </c>
      <c r="R324" s="21">
        <v>32744962.41</v>
      </c>
      <c r="S324" s="21">
        <v>32744962.41</v>
      </c>
      <c r="T324" s="21">
        <v>78282143.989999995</v>
      </c>
      <c r="U324" s="21">
        <v>78282143.989999995</v>
      </c>
      <c r="V324" s="21">
        <v>0</v>
      </c>
      <c r="W324" s="17">
        <f>+U324</f>
        <v>78282143.989999995</v>
      </c>
      <c r="X324" s="18">
        <f t="shared" si="60"/>
        <v>0.19244301257484445</v>
      </c>
      <c r="Y324" s="18">
        <f t="shared" si="61"/>
        <v>0.19244301257484445</v>
      </c>
      <c r="Z324" s="18">
        <f t="shared" si="62"/>
        <v>0.34749075092666165</v>
      </c>
      <c r="AA324" s="18">
        <f t="shared" si="63"/>
        <v>0.53993376350150613</v>
      </c>
    </row>
    <row r="325" spans="1:27" outlineLevel="1" x14ac:dyDescent="0.35">
      <c r="A325" s="44"/>
      <c r="B325" s="44"/>
      <c r="C325" s="44"/>
      <c r="D325" s="50" t="s">
        <v>529</v>
      </c>
      <c r="E325" s="44"/>
      <c r="F325" s="44"/>
      <c r="G325" s="44"/>
      <c r="H325" s="44"/>
      <c r="I325" s="44"/>
      <c r="J325" s="45"/>
      <c r="K325" s="46">
        <f t="shared" ref="K325:W325" si="80">SUBTOTAL(9,K323:K324)</f>
        <v>140088093</v>
      </c>
      <c r="L325" s="46">
        <f t="shared" si="80"/>
        <v>218813711</v>
      </c>
      <c r="M325" s="46">
        <f t="shared" si="80"/>
        <v>0</v>
      </c>
      <c r="N325" s="47">
        <f t="shared" si="80"/>
        <v>218813711</v>
      </c>
      <c r="O325" s="46">
        <f t="shared" si="80"/>
        <v>0</v>
      </c>
      <c r="P325" s="46">
        <f t="shared" si="80"/>
        <v>87281594.599999994</v>
      </c>
      <c r="Q325" s="46">
        <f t="shared" si="80"/>
        <v>0</v>
      </c>
      <c r="R325" s="46">
        <f t="shared" si="80"/>
        <v>53209205.909999996</v>
      </c>
      <c r="S325" s="46">
        <f t="shared" si="80"/>
        <v>53209205.909999996</v>
      </c>
      <c r="T325" s="46">
        <f t="shared" si="80"/>
        <v>78322910.489999995</v>
      </c>
      <c r="U325" s="46">
        <f t="shared" si="80"/>
        <v>78322910.489999995</v>
      </c>
      <c r="V325" s="46">
        <f t="shared" si="80"/>
        <v>0</v>
      </c>
      <c r="W325" s="48">
        <f t="shared" si="80"/>
        <v>78322910.489999995</v>
      </c>
      <c r="X325" s="49">
        <f t="shared" si="60"/>
        <v>0.24317126046091325</v>
      </c>
      <c r="Y325" s="49">
        <f t="shared" si="61"/>
        <v>0.24317126046091325</v>
      </c>
      <c r="Z325" s="49">
        <f t="shared" si="62"/>
        <v>0.39888539982761861</v>
      </c>
      <c r="AA325" s="49">
        <f t="shared" si="63"/>
        <v>0.64205666028853181</v>
      </c>
    </row>
    <row r="326" spans="1:27" outlineLevel="2" x14ac:dyDescent="0.35">
      <c r="A326" s="14" t="s">
        <v>327</v>
      </c>
      <c r="B326" s="14" t="s">
        <v>29</v>
      </c>
      <c r="C326" s="14" t="s">
        <v>67</v>
      </c>
      <c r="D326" s="14" t="s">
        <v>330</v>
      </c>
      <c r="E326" s="14" t="s">
        <v>32</v>
      </c>
      <c r="F326" s="14" t="s">
        <v>33</v>
      </c>
      <c r="G326" s="14" t="s">
        <v>69</v>
      </c>
      <c r="H326" s="14" t="s">
        <v>35</v>
      </c>
      <c r="I326" s="14" t="s">
        <v>30</v>
      </c>
      <c r="J326" s="20" t="s">
        <v>331</v>
      </c>
      <c r="K326" s="21">
        <v>200000000</v>
      </c>
      <c r="L326" s="21">
        <v>91894</v>
      </c>
      <c r="M326" s="21">
        <v>0</v>
      </c>
      <c r="N326" s="16">
        <f>+L326</f>
        <v>91894</v>
      </c>
      <c r="O326" s="21">
        <v>0</v>
      </c>
      <c r="P326" s="21">
        <v>0</v>
      </c>
      <c r="Q326" s="21">
        <v>0</v>
      </c>
      <c r="R326" s="21">
        <v>0</v>
      </c>
      <c r="S326" s="21">
        <v>0</v>
      </c>
      <c r="T326" s="21">
        <v>91894</v>
      </c>
      <c r="U326" s="21">
        <v>91894</v>
      </c>
      <c r="V326" s="21">
        <v>0</v>
      </c>
      <c r="W326" s="17">
        <f>+U326</f>
        <v>91894</v>
      </c>
      <c r="X326" s="18">
        <f t="shared" si="60"/>
        <v>0</v>
      </c>
      <c r="Y326" s="18">
        <f t="shared" si="61"/>
        <v>0</v>
      </c>
      <c r="Z326" s="18">
        <f t="shared" si="62"/>
        <v>0</v>
      </c>
      <c r="AA326" s="18">
        <f t="shared" si="63"/>
        <v>0</v>
      </c>
    </row>
    <row r="327" spans="1:27" outlineLevel="1" x14ac:dyDescent="0.35">
      <c r="A327" s="44"/>
      <c r="B327" s="44"/>
      <c r="C327" s="44"/>
      <c r="D327" s="50" t="s">
        <v>530</v>
      </c>
      <c r="E327" s="44"/>
      <c r="F327" s="44"/>
      <c r="G327" s="44"/>
      <c r="H327" s="44"/>
      <c r="I327" s="44"/>
      <c r="J327" s="45"/>
      <c r="K327" s="46">
        <f t="shared" ref="K327:W327" si="81">SUBTOTAL(9,K326:K326)</f>
        <v>200000000</v>
      </c>
      <c r="L327" s="46">
        <f t="shared" si="81"/>
        <v>91894</v>
      </c>
      <c r="M327" s="46">
        <f t="shared" si="81"/>
        <v>0</v>
      </c>
      <c r="N327" s="47">
        <f t="shared" si="81"/>
        <v>91894</v>
      </c>
      <c r="O327" s="46">
        <f t="shared" si="81"/>
        <v>0</v>
      </c>
      <c r="P327" s="46">
        <f t="shared" si="81"/>
        <v>0</v>
      </c>
      <c r="Q327" s="46">
        <f t="shared" si="81"/>
        <v>0</v>
      </c>
      <c r="R327" s="46">
        <f t="shared" si="81"/>
        <v>0</v>
      </c>
      <c r="S327" s="46">
        <f t="shared" si="81"/>
        <v>0</v>
      </c>
      <c r="T327" s="46">
        <f t="shared" si="81"/>
        <v>91894</v>
      </c>
      <c r="U327" s="46">
        <f t="shared" si="81"/>
        <v>91894</v>
      </c>
      <c r="V327" s="46">
        <f t="shared" si="81"/>
        <v>0</v>
      </c>
      <c r="W327" s="48">
        <f t="shared" si="81"/>
        <v>91894</v>
      </c>
      <c r="X327" s="49">
        <f t="shared" si="60"/>
        <v>0</v>
      </c>
      <c r="Y327" s="49">
        <f t="shared" si="61"/>
        <v>0</v>
      </c>
      <c r="Z327" s="49">
        <f t="shared" si="62"/>
        <v>0</v>
      </c>
      <c r="AA327" s="49">
        <f t="shared" si="63"/>
        <v>0</v>
      </c>
    </row>
    <row r="328" spans="1:27" ht="290" outlineLevel="2" x14ac:dyDescent="0.35">
      <c r="A328" s="14" t="s">
        <v>186</v>
      </c>
      <c r="B328" s="14" t="s">
        <v>29</v>
      </c>
      <c r="C328" s="14" t="s">
        <v>67</v>
      </c>
      <c r="D328" s="14" t="s">
        <v>207</v>
      </c>
      <c r="E328" s="14" t="s">
        <v>32</v>
      </c>
      <c r="F328" s="14" t="s">
        <v>33</v>
      </c>
      <c r="G328" s="14" t="s">
        <v>69</v>
      </c>
      <c r="H328" s="14" t="s">
        <v>35</v>
      </c>
      <c r="I328" s="14" t="s">
        <v>30</v>
      </c>
      <c r="J328" s="15" t="s">
        <v>208</v>
      </c>
      <c r="K328" s="16">
        <v>1262134894</v>
      </c>
      <c r="L328" s="16">
        <v>1420744031</v>
      </c>
      <c r="M328" s="16">
        <v>0</v>
      </c>
      <c r="N328" s="16">
        <f>+L328</f>
        <v>1420744031</v>
      </c>
      <c r="O328" s="16">
        <v>0</v>
      </c>
      <c r="P328" s="16">
        <v>284885065.29000002</v>
      </c>
      <c r="Q328" s="16">
        <v>26849755.559999999</v>
      </c>
      <c r="R328" s="16">
        <v>1027408077.34</v>
      </c>
      <c r="S328" s="16">
        <v>1027408077.34</v>
      </c>
      <c r="T328" s="16">
        <v>81601132.810000002</v>
      </c>
      <c r="U328" s="16">
        <v>81601132.810000002</v>
      </c>
      <c r="V328" s="16">
        <v>0</v>
      </c>
      <c r="W328" s="17">
        <f>+U328</f>
        <v>81601132.810000002</v>
      </c>
      <c r="X328" s="18">
        <f t="shared" si="60"/>
        <v>0.72314791047677474</v>
      </c>
      <c r="Y328" s="18">
        <f t="shared" si="61"/>
        <v>0.72314791047677474</v>
      </c>
      <c r="Z328" s="18">
        <f t="shared" si="62"/>
        <v>0.21941659725333029</v>
      </c>
      <c r="AA328" s="18">
        <f t="shared" si="63"/>
        <v>0.94256450773010503</v>
      </c>
    </row>
    <row r="329" spans="1:27" outlineLevel="2" x14ac:dyDescent="0.35">
      <c r="A329" s="14" t="s">
        <v>339</v>
      </c>
      <c r="B329" s="14" t="s">
        <v>29</v>
      </c>
      <c r="C329" s="14" t="s">
        <v>67</v>
      </c>
      <c r="D329" s="14" t="s">
        <v>207</v>
      </c>
      <c r="E329" s="14" t="s">
        <v>32</v>
      </c>
      <c r="F329" s="14" t="s">
        <v>33</v>
      </c>
      <c r="G329" s="14" t="s">
        <v>69</v>
      </c>
      <c r="H329" s="14" t="s">
        <v>35</v>
      </c>
      <c r="I329" s="14" t="s">
        <v>30</v>
      </c>
      <c r="J329" s="20" t="s">
        <v>340</v>
      </c>
      <c r="K329" s="21">
        <v>81150126</v>
      </c>
      <c r="L329" s="21">
        <v>81150126</v>
      </c>
      <c r="M329" s="21">
        <v>0</v>
      </c>
      <c r="N329" s="16">
        <f>+L329</f>
        <v>81150126</v>
      </c>
      <c r="O329" s="21">
        <v>0</v>
      </c>
      <c r="P329" s="21">
        <v>0</v>
      </c>
      <c r="Q329" s="21">
        <v>29999999.359999999</v>
      </c>
      <c r="R329" s="21">
        <v>40839459.950000003</v>
      </c>
      <c r="S329" s="21">
        <v>40839459.950000003</v>
      </c>
      <c r="T329" s="21">
        <v>10310666.689999999</v>
      </c>
      <c r="U329" s="21">
        <v>10310666.689999999</v>
      </c>
      <c r="V329" s="21">
        <v>9660662.4399999995</v>
      </c>
      <c r="W329" s="17">
        <f>+U329</f>
        <v>10310666.689999999</v>
      </c>
      <c r="X329" s="18">
        <f t="shared" si="60"/>
        <v>0.50325812125048341</v>
      </c>
      <c r="Y329" s="18">
        <f t="shared" si="61"/>
        <v>0.50325812125048341</v>
      </c>
      <c r="Z329" s="18">
        <f t="shared" si="62"/>
        <v>0.36968518520846166</v>
      </c>
      <c r="AA329" s="18">
        <f t="shared" si="63"/>
        <v>0.87294330645894513</v>
      </c>
    </row>
    <row r="330" spans="1:27" outlineLevel="1" x14ac:dyDescent="0.35">
      <c r="A330" s="44"/>
      <c r="B330" s="44"/>
      <c r="C330" s="44"/>
      <c r="D330" s="50" t="s">
        <v>531</v>
      </c>
      <c r="E330" s="44"/>
      <c r="F330" s="44"/>
      <c r="G330" s="44"/>
      <c r="H330" s="44"/>
      <c r="I330" s="44"/>
      <c r="J330" s="45"/>
      <c r="K330" s="46">
        <f t="shared" ref="K330:W330" si="82">SUBTOTAL(9,K328:K329)</f>
        <v>1343285020</v>
      </c>
      <c r="L330" s="46">
        <f t="shared" si="82"/>
        <v>1501894157</v>
      </c>
      <c r="M330" s="46">
        <f t="shared" si="82"/>
        <v>0</v>
      </c>
      <c r="N330" s="47">
        <f t="shared" si="82"/>
        <v>1501894157</v>
      </c>
      <c r="O330" s="46">
        <f t="shared" si="82"/>
        <v>0</v>
      </c>
      <c r="P330" s="46">
        <f t="shared" si="82"/>
        <v>284885065.29000002</v>
      </c>
      <c r="Q330" s="46">
        <f t="shared" si="82"/>
        <v>56849754.920000002</v>
      </c>
      <c r="R330" s="46">
        <f t="shared" si="82"/>
        <v>1068247537.2900001</v>
      </c>
      <c r="S330" s="46">
        <f t="shared" si="82"/>
        <v>1068247537.2900001</v>
      </c>
      <c r="T330" s="46">
        <f t="shared" si="82"/>
        <v>91911799.5</v>
      </c>
      <c r="U330" s="46">
        <f t="shared" si="82"/>
        <v>91911799.5</v>
      </c>
      <c r="V330" s="46">
        <f t="shared" si="82"/>
        <v>9660662.4399999995</v>
      </c>
      <c r="W330" s="48">
        <f t="shared" si="82"/>
        <v>91911799.5</v>
      </c>
      <c r="X330" s="49">
        <f t="shared" si="60"/>
        <v>0.71126685746204688</v>
      </c>
      <c r="Y330" s="49">
        <f t="shared" si="61"/>
        <v>0.71126685746204688</v>
      </c>
      <c r="Z330" s="49">
        <f t="shared" si="62"/>
        <v>0.2275358876770702</v>
      </c>
      <c r="AA330" s="49">
        <f t="shared" si="63"/>
        <v>0.9388027451391171</v>
      </c>
    </row>
    <row r="331" spans="1:27" ht="217.5" outlineLevel="2" x14ac:dyDescent="0.35">
      <c r="A331" s="14" t="s">
        <v>186</v>
      </c>
      <c r="B331" s="14" t="s">
        <v>29</v>
      </c>
      <c r="C331" s="19" t="s">
        <v>67</v>
      </c>
      <c r="D331" s="14" t="s">
        <v>209</v>
      </c>
      <c r="E331" s="14" t="s">
        <v>32</v>
      </c>
      <c r="F331" s="14" t="s">
        <v>33</v>
      </c>
      <c r="G331" s="14" t="s">
        <v>69</v>
      </c>
      <c r="H331" s="14" t="s">
        <v>35</v>
      </c>
      <c r="I331" s="14" t="s">
        <v>30</v>
      </c>
      <c r="J331" s="15" t="s">
        <v>210</v>
      </c>
      <c r="K331" s="16">
        <v>24767777</v>
      </c>
      <c r="L331" s="16">
        <v>30267777</v>
      </c>
      <c r="M331" s="16">
        <v>0</v>
      </c>
      <c r="N331" s="16">
        <f t="shared" ref="N331:N336" si="83">+L331</f>
        <v>30267777</v>
      </c>
      <c r="O331" s="16">
        <v>0</v>
      </c>
      <c r="P331" s="16">
        <v>6030438.71</v>
      </c>
      <c r="Q331" s="16">
        <v>0</v>
      </c>
      <c r="R331" s="16">
        <v>13702313.09</v>
      </c>
      <c r="S331" s="16">
        <v>13702313.09</v>
      </c>
      <c r="T331" s="16">
        <v>8035025.2000000002</v>
      </c>
      <c r="U331" s="16">
        <v>10535025.199999999</v>
      </c>
      <c r="V331" s="16">
        <v>0</v>
      </c>
      <c r="W331" s="17">
        <f t="shared" ref="W331:W336" si="84">+U331</f>
        <v>10535025.199999999</v>
      </c>
      <c r="X331" s="18">
        <f t="shared" ref="X331:X394" si="85">+IF(L331=0,0,R331/L331)</f>
        <v>0.45270298806549286</v>
      </c>
      <c r="Y331" s="18">
        <f t="shared" ref="Y331:Y394" si="86">+IF(N331=0,0,R331/N331)</f>
        <v>0.45270298806549286</v>
      </c>
      <c r="Z331" s="18">
        <f t="shared" ref="Z331:Z394" si="87">+IF(N331=0,0,(O331+P331+Q331)/N331)</f>
        <v>0.19923626072704315</v>
      </c>
      <c r="AA331" s="18">
        <f t="shared" ref="AA331:AA394" si="88">+Y331+Z331</f>
        <v>0.65193924879253595</v>
      </c>
    </row>
    <row r="332" spans="1:27" outlineLevel="2" x14ac:dyDescent="0.35">
      <c r="A332" s="14" t="s">
        <v>279</v>
      </c>
      <c r="B332" s="14" t="s">
        <v>281</v>
      </c>
      <c r="C332" s="14" t="s">
        <v>67</v>
      </c>
      <c r="D332" s="14" t="s">
        <v>209</v>
      </c>
      <c r="E332" s="14" t="s">
        <v>32</v>
      </c>
      <c r="F332" s="14" t="s">
        <v>33</v>
      </c>
      <c r="G332" s="14" t="s">
        <v>69</v>
      </c>
      <c r="H332" s="14" t="s">
        <v>35</v>
      </c>
      <c r="I332" s="14" t="s">
        <v>30</v>
      </c>
      <c r="J332" s="20" t="s">
        <v>282</v>
      </c>
      <c r="K332" s="21">
        <v>5800000</v>
      </c>
      <c r="L332" s="21">
        <v>5800000</v>
      </c>
      <c r="M332" s="21">
        <v>0</v>
      </c>
      <c r="N332" s="16">
        <f t="shared" si="83"/>
        <v>5800000</v>
      </c>
      <c r="O332" s="21">
        <v>0</v>
      </c>
      <c r="P332" s="21">
        <v>5453744.25</v>
      </c>
      <c r="Q332" s="21">
        <v>0</v>
      </c>
      <c r="R332" s="21">
        <v>324987</v>
      </c>
      <c r="S332" s="21">
        <v>324987</v>
      </c>
      <c r="T332" s="21">
        <v>21268.75</v>
      </c>
      <c r="U332" s="21">
        <v>21268.75</v>
      </c>
      <c r="V332" s="21">
        <v>0</v>
      </c>
      <c r="W332" s="17">
        <f t="shared" si="84"/>
        <v>21268.75</v>
      </c>
      <c r="X332" s="18">
        <f t="shared" si="85"/>
        <v>5.6032241379310344E-2</v>
      </c>
      <c r="Y332" s="18">
        <f t="shared" si="86"/>
        <v>5.6032241379310344E-2</v>
      </c>
      <c r="Z332" s="18">
        <f t="shared" si="87"/>
        <v>0.94030073275862069</v>
      </c>
      <c r="AA332" s="18">
        <f t="shared" si="88"/>
        <v>0.99633297413793098</v>
      </c>
    </row>
    <row r="333" spans="1:27" outlineLevel="2" x14ac:dyDescent="0.35">
      <c r="A333" s="14" t="s">
        <v>279</v>
      </c>
      <c r="B333" s="14" t="s">
        <v>313</v>
      </c>
      <c r="C333" s="14" t="s">
        <v>67</v>
      </c>
      <c r="D333" s="14" t="s">
        <v>209</v>
      </c>
      <c r="E333" s="14" t="s">
        <v>32</v>
      </c>
      <c r="F333" s="14" t="s">
        <v>33</v>
      </c>
      <c r="G333" s="14" t="s">
        <v>69</v>
      </c>
      <c r="H333" s="14" t="s">
        <v>35</v>
      </c>
      <c r="I333" s="14" t="s">
        <v>30</v>
      </c>
      <c r="J333" s="20" t="s">
        <v>314</v>
      </c>
      <c r="K333" s="21">
        <v>169100000</v>
      </c>
      <c r="L333" s="21">
        <v>183228936</v>
      </c>
      <c r="M333" s="21">
        <v>0</v>
      </c>
      <c r="N333" s="16">
        <f t="shared" si="83"/>
        <v>183228936</v>
      </c>
      <c r="O333" s="21">
        <v>0</v>
      </c>
      <c r="P333" s="21">
        <v>0</v>
      </c>
      <c r="Q333" s="21">
        <v>0</v>
      </c>
      <c r="R333" s="21">
        <v>129969941.52</v>
      </c>
      <c r="S333" s="21">
        <v>114443840</v>
      </c>
      <c r="T333" s="21">
        <v>53258994.479999997</v>
      </c>
      <c r="U333" s="21">
        <v>53258994.479999997</v>
      </c>
      <c r="V333" s="21">
        <v>6822031</v>
      </c>
      <c r="W333" s="17">
        <f t="shared" si="84"/>
        <v>53258994.479999997</v>
      </c>
      <c r="X333" s="18">
        <f t="shared" si="85"/>
        <v>0.7093308751189823</v>
      </c>
      <c r="Y333" s="18">
        <f t="shared" si="86"/>
        <v>0.7093308751189823</v>
      </c>
      <c r="Z333" s="18">
        <f t="shared" si="87"/>
        <v>0</v>
      </c>
      <c r="AA333" s="18">
        <f t="shared" si="88"/>
        <v>0.7093308751189823</v>
      </c>
    </row>
    <row r="334" spans="1:27" outlineLevel="2" x14ac:dyDescent="0.35">
      <c r="A334" s="14" t="s">
        <v>337</v>
      </c>
      <c r="B334" s="14" t="s">
        <v>29</v>
      </c>
      <c r="C334" s="14" t="s">
        <v>67</v>
      </c>
      <c r="D334" s="14" t="s">
        <v>209</v>
      </c>
      <c r="E334" s="14" t="s">
        <v>32</v>
      </c>
      <c r="F334" s="14" t="s">
        <v>33</v>
      </c>
      <c r="G334" s="14" t="s">
        <v>69</v>
      </c>
      <c r="H334" s="14" t="s">
        <v>35</v>
      </c>
      <c r="I334" s="14" t="s">
        <v>30</v>
      </c>
      <c r="J334" s="20" t="s">
        <v>338</v>
      </c>
      <c r="K334" s="21">
        <v>400000000</v>
      </c>
      <c r="L334" s="21">
        <v>200000000</v>
      </c>
      <c r="M334" s="21">
        <v>0</v>
      </c>
      <c r="N334" s="16">
        <f t="shared" si="83"/>
        <v>200000000</v>
      </c>
      <c r="O334" s="21">
        <v>0</v>
      </c>
      <c r="P334" s="21">
        <v>45073477.530000001</v>
      </c>
      <c r="Q334" s="21">
        <v>15518003.82</v>
      </c>
      <c r="R334" s="21">
        <v>36082885.960000001</v>
      </c>
      <c r="S334" s="21">
        <v>0</v>
      </c>
      <c r="T334" s="21">
        <v>103325632.69</v>
      </c>
      <c r="U334" s="21">
        <v>103325632.69</v>
      </c>
      <c r="V334" s="21">
        <v>94818832.689999998</v>
      </c>
      <c r="W334" s="17">
        <f t="shared" si="84"/>
        <v>103325632.69</v>
      </c>
      <c r="X334" s="18">
        <f t="shared" si="85"/>
        <v>0.1804144298</v>
      </c>
      <c r="Y334" s="18">
        <f t="shared" si="86"/>
        <v>0.1804144298</v>
      </c>
      <c r="Z334" s="18">
        <f t="shared" si="87"/>
        <v>0.30295740674999999</v>
      </c>
      <c r="AA334" s="18">
        <f t="shared" si="88"/>
        <v>0.48337183654999999</v>
      </c>
    </row>
    <row r="335" spans="1:27" outlineLevel="2" x14ac:dyDescent="0.35">
      <c r="A335" s="14" t="s">
        <v>339</v>
      </c>
      <c r="B335" s="14" t="s">
        <v>29</v>
      </c>
      <c r="C335" s="14" t="s">
        <v>67</v>
      </c>
      <c r="D335" s="14" t="s">
        <v>209</v>
      </c>
      <c r="E335" s="14" t="s">
        <v>32</v>
      </c>
      <c r="F335" s="14" t="s">
        <v>33</v>
      </c>
      <c r="G335" s="14" t="s">
        <v>69</v>
      </c>
      <c r="H335" s="14" t="s">
        <v>35</v>
      </c>
      <c r="I335" s="14" t="s">
        <v>30</v>
      </c>
      <c r="J335" s="20" t="s">
        <v>341</v>
      </c>
      <c r="K335" s="21">
        <v>1700000</v>
      </c>
      <c r="L335" s="21">
        <v>1100000</v>
      </c>
      <c r="M335" s="21">
        <v>0</v>
      </c>
      <c r="N335" s="16">
        <f t="shared" si="83"/>
        <v>1100000</v>
      </c>
      <c r="O335" s="21">
        <v>0</v>
      </c>
      <c r="P335" s="21">
        <v>0</v>
      </c>
      <c r="Q335" s="21">
        <v>0</v>
      </c>
      <c r="R335" s="21">
        <v>0</v>
      </c>
      <c r="S335" s="21">
        <v>0</v>
      </c>
      <c r="T335" s="21">
        <v>1100000</v>
      </c>
      <c r="U335" s="21">
        <v>1100000</v>
      </c>
      <c r="V335" s="21">
        <v>592972</v>
      </c>
      <c r="W335" s="17">
        <f t="shared" si="84"/>
        <v>1100000</v>
      </c>
      <c r="X335" s="18">
        <f t="shared" si="85"/>
        <v>0</v>
      </c>
      <c r="Y335" s="18">
        <f t="shared" si="86"/>
        <v>0</v>
      </c>
      <c r="Z335" s="18">
        <f t="shared" si="87"/>
        <v>0</v>
      </c>
      <c r="AA335" s="18">
        <f t="shared" si="88"/>
        <v>0</v>
      </c>
    </row>
    <row r="336" spans="1:27" outlineLevel="2" x14ac:dyDescent="0.35">
      <c r="A336" s="14" t="s">
        <v>350</v>
      </c>
      <c r="B336" s="14" t="s">
        <v>29</v>
      </c>
      <c r="C336" s="14" t="s">
        <v>67</v>
      </c>
      <c r="D336" s="14" t="s">
        <v>209</v>
      </c>
      <c r="E336" s="14" t="s">
        <v>32</v>
      </c>
      <c r="F336" s="14" t="s">
        <v>33</v>
      </c>
      <c r="G336" s="14" t="s">
        <v>69</v>
      </c>
      <c r="H336" s="14" t="s">
        <v>351</v>
      </c>
      <c r="I336" s="14" t="s">
        <v>30</v>
      </c>
      <c r="J336" s="20" t="s">
        <v>352</v>
      </c>
      <c r="K336" s="21">
        <v>0</v>
      </c>
      <c r="L336" s="21">
        <v>14808000</v>
      </c>
      <c r="M336" s="21">
        <v>0</v>
      </c>
      <c r="N336" s="16">
        <f t="shared" si="83"/>
        <v>14808000</v>
      </c>
      <c r="O336" s="21">
        <v>0</v>
      </c>
      <c r="P336" s="21">
        <v>0</v>
      </c>
      <c r="Q336" s="21">
        <v>0</v>
      </c>
      <c r="R336" s="21">
        <v>2719137.91</v>
      </c>
      <c r="S336" s="21">
        <v>2719137.91</v>
      </c>
      <c r="T336" s="21">
        <v>12088862.09</v>
      </c>
      <c r="U336" s="21">
        <v>12088862.09</v>
      </c>
      <c r="V336" s="21">
        <v>12088862</v>
      </c>
      <c r="W336" s="17">
        <f t="shared" si="84"/>
        <v>12088862.09</v>
      </c>
      <c r="X336" s="18">
        <f t="shared" si="85"/>
        <v>0.18362627701242573</v>
      </c>
      <c r="Y336" s="18">
        <f t="shared" si="86"/>
        <v>0.18362627701242573</v>
      </c>
      <c r="Z336" s="18">
        <f t="shared" si="87"/>
        <v>0</v>
      </c>
      <c r="AA336" s="18">
        <f t="shared" si="88"/>
        <v>0.18362627701242573</v>
      </c>
    </row>
    <row r="337" spans="1:27" outlineLevel="1" x14ac:dyDescent="0.35">
      <c r="A337" s="44"/>
      <c r="B337" s="44"/>
      <c r="C337" s="44"/>
      <c r="D337" s="50" t="s">
        <v>532</v>
      </c>
      <c r="E337" s="44"/>
      <c r="F337" s="44"/>
      <c r="G337" s="44"/>
      <c r="H337" s="44"/>
      <c r="I337" s="44"/>
      <c r="J337" s="45"/>
      <c r="K337" s="46">
        <f t="shared" ref="K337:W337" si="89">SUBTOTAL(9,K331:K336)</f>
        <v>601367777</v>
      </c>
      <c r="L337" s="46">
        <f t="shared" si="89"/>
        <v>435204713</v>
      </c>
      <c r="M337" s="46">
        <f t="shared" si="89"/>
        <v>0</v>
      </c>
      <c r="N337" s="47">
        <f t="shared" si="89"/>
        <v>435204713</v>
      </c>
      <c r="O337" s="46">
        <f t="shared" si="89"/>
        <v>0</v>
      </c>
      <c r="P337" s="46">
        <f t="shared" si="89"/>
        <v>56557660.490000002</v>
      </c>
      <c r="Q337" s="46">
        <f t="shared" si="89"/>
        <v>15518003.82</v>
      </c>
      <c r="R337" s="46">
        <f t="shared" si="89"/>
        <v>182799265.47999999</v>
      </c>
      <c r="S337" s="46">
        <f t="shared" si="89"/>
        <v>131190278</v>
      </c>
      <c r="T337" s="46">
        <f t="shared" si="89"/>
        <v>177829783.21000001</v>
      </c>
      <c r="U337" s="46">
        <f t="shared" si="89"/>
        <v>180329783.21000001</v>
      </c>
      <c r="V337" s="46">
        <f t="shared" si="89"/>
        <v>114322697.69</v>
      </c>
      <c r="W337" s="48">
        <f t="shared" si="89"/>
        <v>180329783.21000001</v>
      </c>
      <c r="X337" s="49">
        <f t="shared" si="85"/>
        <v>0.42003052820799758</v>
      </c>
      <c r="Y337" s="49">
        <f t="shared" si="86"/>
        <v>0.42003052820799758</v>
      </c>
      <c r="Z337" s="49">
        <f t="shared" si="87"/>
        <v>0.16561324396778765</v>
      </c>
      <c r="AA337" s="49">
        <f t="shared" si="88"/>
        <v>0.58564377217578523</v>
      </c>
    </row>
    <row r="338" spans="1:27" outlineLevel="2" x14ac:dyDescent="0.35">
      <c r="A338" s="14" t="s">
        <v>28</v>
      </c>
      <c r="B338" s="14" t="s">
        <v>29</v>
      </c>
      <c r="C338" s="14" t="s">
        <v>67</v>
      </c>
      <c r="D338" s="14" t="s">
        <v>79</v>
      </c>
      <c r="E338" s="14" t="s">
        <v>32</v>
      </c>
      <c r="F338" s="14" t="s">
        <v>33</v>
      </c>
      <c r="G338" s="14" t="s">
        <v>69</v>
      </c>
      <c r="H338" s="14" t="s">
        <v>35</v>
      </c>
      <c r="I338" s="14" t="s">
        <v>30</v>
      </c>
      <c r="J338" s="15" t="s">
        <v>80</v>
      </c>
      <c r="K338" s="16">
        <v>1000000</v>
      </c>
      <c r="L338" s="16">
        <v>1000000</v>
      </c>
      <c r="M338" s="16">
        <v>0</v>
      </c>
      <c r="N338" s="16">
        <f t="shared" ref="N338:N347" si="90">+L338</f>
        <v>1000000</v>
      </c>
      <c r="O338" s="16">
        <v>0</v>
      </c>
      <c r="P338" s="16">
        <v>251171.4</v>
      </c>
      <c r="Q338" s="16">
        <v>0</v>
      </c>
      <c r="R338" s="16">
        <v>248828.6</v>
      </c>
      <c r="S338" s="16">
        <v>248828.6</v>
      </c>
      <c r="T338" s="16">
        <v>500000</v>
      </c>
      <c r="U338" s="16">
        <v>500000</v>
      </c>
      <c r="V338" s="16">
        <v>500000</v>
      </c>
      <c r="W338" s="17">
        <f t="shared" ref="W338:W347" si="91">+U338</f>
        <v>500000</v>
      </c>
      <c r="X338" s="18">
        <f t="shared" si="85"/>
        <v>0.24882860000000001</v>
      </c>
      <c r="Y338" s="18">
        <f t="shared" si="86"/>
        <v>0.24882860000000001</v>
      </c>
      <c r="Z338" s="18">
        <f t="shared" si="87"/>
        <v>0.25117139999999999</v>
      </c>
      <c r="AA338" s="18">
        <f t="shared" si="88"/>
        <v>0.5</v>
      </c>
    </row>
    <row r="339" spans="1:27" outlineLevel="2" x14ac:dyDescent="0.35">
      <c r="A339" s="14" t="s">
        <v>186</v>
      </c>
      <c r="B339" s="14" t="s">
        <v>29</v>
      </c>
      <c r="C339" s="14" t="s">
        <v>67</v>
      </c>
      <c r="D339" s="14" t="s">
        <v>79</v>
      </c>
      <c r="E339" s="14" t="s">
        <v>32</v>
      </c>
      <c r="F339" s="14" t="s">
        <v>33</v>
      </c>
      <c r="G339" s="14" t="s">
        <v>69</v>
      </c>
      <c r="H339" s="14" t="s">
        <v>35</v>
      </c>
      <c r="I339" s="14" t="s">
        <v>30</v>
      </c>
      <c r="J339" s="15" t="s">
        <v>80</v>
      </c>
      <c r="K339" s="16">
        <v>7987376</v>
      </c>
      <c r="L339" s="16">
        <v>7987376</v>
      </c>
      <c r="M339" s="16">
        <v>0</v>
      </c>
      <c r="N339" s="16">
        <f t="shared" si="90"/>
        <v>7987376</v>
      </c>
      <c r="O339" s="16">
        <v>0</v>
      </c>
      <c r="P339" s="16">
        <v>6249777.2400000002</v>
      </c>
      <c r="Q339" s="16">
        <v>0</v>
      </c>
      <c r="R339" s="16">
        <v>476568.96</v>
      </c>
      <c r="S339" s="16">
        <v>476568.96</v>
      </c>
      <c r="T339" s="16">
        <v>1261029.8</v>
      </c>
      <c r="U339" s="16">
        <v>1261029.8</v>
      </c>
      <c r="V339" s="16">
        <v>0</v>
      </c>
      <c r="W339" s="17">
        <f t="shared" si="91"/>
        <v>1261029.8</v>
      </c>
      <c r="X339" s="18">
        <f t="shared" si="85"/>
        <v>5.9665271798898661E-2</v>
      </c>
      <c r="Y339" s="18">
        <f t="shared" si="86"/>
        <v>5.9665271798898661E-2</v>
      </c>
      <c r="Z339" s="18">
        <f t="shared" si="87"/>
        <v>0.78245687194392755</v>
      </c>
      <c r="AA339" s="18">
        <f t="shared" si="88"/>
        <v>0.84212214374282623</v>
      </c>
    </row>
    <row r="340" spans="1:27" outlineLevel="2" x14ac:dyDescent="0.35">
      <c r="A340" s="14" t="s">
        <v>279</v>
      </c>
      <c r="B340" s="14" t="s">
        <v>281</v>
      </c>
      <c r="C340" s="14" t="s">
        <v>67</v>
      </c>
      <c r="D340" s="14" t="s">
        <v>79</v>
      </c>
      <c r="E340" s="14" t="s">
        <v>32</v>
      </c>
      <c r="F340" s="14" t="s">
        <v>33</v>
      </c>
      <c r="G340" s="14" t="s">
        <v>69</v>
      </c>
      <c r="H340" s="14" t="s">
        <v>35</v>
      </c>
      <c r="I340" s="14" t="s">
        <v>30</v>
      </c>
      <c r="J340" s="20" t="s">
        <v>80</v>
      </c>
      <c r="K340" s="21">
        <v>4946552</v>
      </c>
      <c r="L340" s="21">
        <v>4946552</v>
      </c>
      <c r="M340" s="21">
        <v>0</v>
      </c>
      <c r="N340" s="16">
        <f t="shared" si="90"/>
        <v>4946552</v>
      </c>
      <c r="O340" s="21">
        <v>0</v>
      </c>
      <c r="P340" s="21">
        <v>2793640</v>
      </c>
      <c r="Q340" s="21">
        <v>0</v>
      </c>
      <c r="R340" s="21">
        <v>2119702</v>
      </c>
      <c r="S340" s="21">
        <v>2119702</v>
      </c>
      <c r="T340" s="21">
        <v>33210</v>
      </c>
      <c r="U340" s="21">
        <v>33210</v>
      </c>
      <c r="V340" s="21">
        <v>0</v>
      </c>
      <c r="W340" s="17">
        <f t="shared" si="91"/>
        <v>33210</v>
      </c>
      <c r="X340" s="18">
        <f t="shared" si="85"/>
        <v>0.42852111935748377</v>
      </c>
      <c r="Y340" s="18">
        <f t="shared" si="86"/>
        <v>0.42852111935748377</v>
      </c>
      <c r="Z340" s="18">
        <f t="shared" si="87"/>
        <v>0.56476511315356637</v>
      </c>
      <c r="AA340" s="18">
        <f t="shared" si="88"/>
        <v>0.99328623251105008</v>
      </c>
    </row>
    <row r="341" spans="1:27" outlineLevel="2" x14ac:dyDescent="0.35">
      <c r="A341" s="14" t="s">
        <v>279</v>
      </c>
      <c r="B341" s="14" t="s">
        <v>313</v>
      </c>
      <c r="C341" s="14" t="s">
        <v>67</v>
      </c>
      <c r="D341" s="14" t="s">
        <v>79</v>
      </c>
      <c r="E341" s="14" t="s">
        <v>32</v>
      </c>
      <c r="F341" s="14" t="s">
        <v>33</v>
      </c>
      <c r="G341" s="14" t="s">
        <v>69</v>
      </c>
      <c r="H341" s="14" t="s">
        <v>35</v>
      </c>
      <c r="I341" s="14" t="s">
        <v>30</v>
      </c>
      <c r="J341" s="20" t="s">
        <v>80</v>
      </c>
      <c r="K341" s="21">
        <v>3263226</v>
      </c>
      <c r="L341" s="21">
        <v>1887019</v>
      </c>
      <c r="M341" s="21">
        <v>0</v>
      </c>
      <c r="N341" s="16">
        <f t="shared" si="90"/>
        <v>1887019</v>
      </c>
      <c r="O341" s="21">
        <v>0</v>
      </c>
      <c r="P341" s="21">
        <v>0</v>
      </c>
      <c r="Q341" s="21">
        <v>0</v>
      </c>
      <c r="R341" s="21">
        <v>218480</v>
      </c>
      <c r="S341" s="21">
        <v>218480</v>
      </c>
      <c r="T341" s="21">
        <v>1668539</v>
      </c>
      <c r="U341" s="21">
        <v>1668539</v>
      </c>
      <c r="V341" s="21">
        <v>1408077</v>
      </c>
      <c r="W341" s="17">
        <f t="shared" si="91"/>
        <v>1668539</v>
      </c>
      <c r="X341" s="18">
        <f t="shared" si="85"/>
        <v>0.11578049823557686</v>
      </c>
      <c r="Y341" s="18">
        <f t="shared" si="86"/>
        <v>0.11578049823557686</v>
      </c>
      <c r="Z341" s="18">
        <f t="shared" si="87"/>
        <v>0</v>
      </c>
      <c r="AA341" s="18">
        <f t="shared" si="88"/>
        <v>0.11578049823557686</v>
      </c>
    </row>
    <row r="342" spans="1:27" outlineLevel="2" x14ac:dyDescent="0.35">
      <c r="A342" s="14" t="s">
        <v>321</v>
      </c>
      <c r="B342" s="14" t="s">
        <v>29</v>
      </c>
      <c r="C342" s="14" t="s">
        <v>67</v>
      </c>
      <c r="D342" s="14" t="s">
        <v>79</v>
      </c>
      <c r="E342" s="14" t="s">
        <v>32</v>
      </c>
      <c r="F342" s="14" t="s">
        <v>33</v>
      </c>
      <c r="G342" s="14" t="s">
        <v>69</v>
      </c>
      <c r="H342" s="14" t="s">
        <v>35</v>
      </c>
      <c r="I342" s="14" t="s">
        <v>30</v>
      </c>
      <c r="J342" s="20" t="s">
        <v>80</v>
      </c>
      <c r="K342" s="21">
        <v>1056484</v>
      </c>
      <c r="L342" s="21">
        <v>792363</v>
      </c>
      <c r="M342" s="21">
        <v>0</v>
      </c>
      <c r="N342" s="16">
        <f t="shared" si="90"/>
        <v>792363</v>
      </c>
      <c r="O342" s="21">
        <v>0</v>
      </c>
      <c r="P342" s="21">
        <v>663745.68000000005</v>
      </c>
      <c r="Q342" s="21">
        <v>0</v>
      </c>
      <c r="R342" s="21">
        <v>83505.320000000007</v>
      </c>
      <c r="S342" s="21">
        <v>83505.320000000007</v>
      </c>
      <c r="T342" s="21">
        <v>45112</v>
      </c>
      <c r="U342" s="21">
        <v>45112</v>
      </c>
      <c r="V342" s="21">
        <v>0</v>
      </c>
      <c r="W342" s="17">
        <f t="shared" si="91"/>
        <v>45112</v>
      </c>
      <c r="X342" s="18">
        <f t="shared" si="85"/>
        <v>0.1053877074017843</v>
      </c>
      <c r="Y342" s="18">
        <f t="shared" si="86"/>
        <v>0.1053877074017843</v>
      </c>
      <c r="Z342" s="18">
        <f t="shared" si="87"/>
        <v>0.83767879116011223</v>
      </c>
      <c r="AA342" s="18">
        <f t="shared" si="88"/>
        <v>0.9430664985618965</v>
      </c>
    </row>
    <row r="343" spans="1:27" outlineLevel="2" x14ac:dyDescent="0.35">
      <c r="A343" s="14" t="s">
        <v>327</v>
      </c>
      <c r="B343" s="14" t="s">
        <v>29</v>
      </c>
      <c r="C343" s="14" t="s">
        <v>67</v>
      </c>
      <c r="D343" s="14" t="s">
        <v>79</v>
      </c>
      <c r="E343" s="14" t="s">
        <v>32</v>
      </c>
      <c r="F343" s="14" t="s">
        <v>33</v>
      </c>
      <c r="G343" s="14" t="s">
        <v>69</v>
      </c>
      <c r="H343" s="14" t="s">
        <v>35</v>
      </c>
      <c r="I343" s="14" t="s">
        <v>30</v>
      </c>
      <c r="J343" s="20" t="s">
        <v>80</v>
      </c>
      <c r="K343" s="21">
        <v>2500000</v>
      </c>
      <c r="L343" s="21">
        <v>5187958</v>
      </c>
      <c r="M343" s="21">
        <v>0</v>
      </c>
      <c r="N343" s="16">
        <f t="shared" si="90"/>
        <v>5187958</v>
      </c>
      <c r="O343" s="21">
        <v>0</v>
      </c>
      <c r="P343" s="21">
        <v>4099296.34</v>
      </c>
      <c r="Q343" s="21">
        <v>0</v>
      </c>
      <c r="R343" s="21">
        <v>1065892.6599999999</v>
      </c>
      <c r="S343" s="21">
        <v>1065892.6599999999</v>
      </c>
      <c r="T343" s="21">
        <v>22769</v>
      </c>
      <c r="U343" s="21">
        <v>22769</v>
      </c>
      <c r="V343" s="21">
        <v>0</v>
      </c>
      <c r="W343" s="17">
        <f t="shared" si="91"/>
        <v>22769</v>
      </c>
      <c r="X343" s="18">
        <f t="shared" si="85"/>
        <v>0.20545514439399853</v>
      </c>
      <c r="Y343" s="18">
        <f t="shared" si="86"/>
        <v>0.20545514439399853</v>
      </c>
      <c r="Z343" s="18">
        <f t="shared" si="87"/>
        <v>0.79015603827170533</v>
      </c>
      <c r="AA343" s="18">
        <f t="shared" si="88"/>
        <v>0.99561118266570392</v>
      </c>
    </row>
    <row r="344" spans="1:27" outlineLevel="2" x14ac:dyDescent="0.35">
      <c r="A344" s="14" t="s">
        <v>337</v>
      </c>
      <c r="B344" s="14" t="s">
        <v>29</v>
      </c>
      <c r="C344" s="14" t="s">
        <v>67</v>
      </c>
      <c r="D344" s="14" t="s">
        <v>79</v>
      </c>
      <c r="E344" s="14" t="s">
        <v>32</v>
      </c>
      <c r="F344" s="14" t="s">
        <v>33</v>
      </c>
      <c r="G344" s="14" t="s">
        <v>69</v>
      </c>
      <c r="H344" s="14" t="s">
        <v>35</v>
      </c>
      <c r="I344" s="14" t="s">
        <v>30</v>
      </c>
      <c r="J344" s="20" t="s">
        <v>80</v>
      </c>
      <c r="K344" s="21">
        <v>1500000</v>
      </c>
      <c r="L344" s="21">
        <v>1500000</v>
      </c>
      <c r="M344" s="21">
        <v>0</v>
      </c>
      <c r="N344" s="16">
        <f t="shared" si="90"/>
        <v>1500000</v>
      </c>
      <c r="O344" s="21">
        <v>0</v>
      </c>
      <c r="P344" s="21">
        <v>1138880.42</v>
      </c>
      <c r="Q344" s="21">
        <v>0</v>
      </c>
      <c r="R344" s="21">
        <v>354919.58</v>
      </c>
      <c r="S344" s="21">
        <v>354919.58</v>
      </c>
      <c r="T344" s="21">
        <v>6200</v>
      </c>
      <c r="U344" s="21">
        <v>6200</v>
      </c>
      <c r="V344" s="21">
        <v>6200</v>
      </c>
      <c r="W344" s="17">
        <f t="shared" si="91"/>
        <v>6200</v>
      </c>
      <c r="X344" s="18">
        <f t="shared" si="85"/>
        <v>0.23661305333333335</v>
      </c>
      <c r="Y344" s="18">
        <f t="shared" si="86"/>
        <v>0.23661305333333335</v>
      </c>
      <c r="Z344" s="18">
        <f t="shared" si="87"/>
        <v>0.7592536133333333</v>
      </c>
      <c r="AA344" s="18">
        <f t="shared" si="88"/>
        <v>0.99586666666666668</v>
      </c>
    </row>
    <row r="345" spans="1:27" outlineLevel="2" x14ac:dyDescent="0.35">
      <c r="A345" s="14" t="s">
        <v>339</v>
      </c>
      <c r="B345" s="14" t="s">
        <v>29</v>
      </c>
      <c r="C345" s="14" t="s">
        <v>67</v>
      </c>
      <c r="D345" s="14" t="s">
        <v>79</v>
      </c>
      <c r="E345" s="14" t="s">
        <v>32</v>
      </c>
      <c r="F345" s="14" t="s">
        <v>33</v>
      </c>
      <c r="G345" s="14" t="s">
        <v>69</v>
      </c>
      <c r="H345" s="14" t="s">
        <v>35</v>
      </c>
      <c r="I345" s="14" t="s">
        <v>30</v>
      </c>
      <c r="J345" s="20" t="s">
        <v>80</v>
      </c>
      <c r="K345" s="21">
        <v>14037196</v>
      </c>
      <c r="L345" s="21">
        <v>14037196</v>
      </c>
      <c r="M345" s="21">
        <v>0</v>
      </c>
      <c r="N345" s="16">
        <f t="shared" si="90"/>
        <v>14037196</v>
      </c>
      <c r="O345" s="21">
        <v>0</v>
      </c>
      <c r="P345" s="21">
        <v>4255700.24</v>
      </c>
      <c r="Q345" s="21">
        <v>0</v>
      </c>
      <c r="R345" s="21">
        <v>9443487.7599999998</v>
      </c>
      <c r="S345" s="21">
        <v>9443487.7599999998</v>
      </c>
      <c r="T345" s="21">
        <v>338008</v>
      </c>
      <c r="U345" s="21">
        <v>338008</v>
      </c>
      <c r="V345" s="21">
        <v>0</v>
      </c>
      <c r="W345" s="17">
        <f t="shared" si="91"/>
        <v>338008</v>
      </c>
      <c r="X345" s="18">
        <f t="shared" si="85"/>
        <v>0.67274744614237769</v>
      </c>
      <c r="Y345" s="18">
        <f t="shared" si="86"/>
        <v>0.67274744614237769</v>
      </c>
      <c r="Z345" s="18">
        <f t="shared" si="87"/>
        <v>0.30317310095264044</v>
      </c>
      <c r="AA345" s="18">
        <f t="shared" si="88"/>
        <v>0.97592054709501808</v>
      </c>
    </row>
    <row r="346" spans="1:27" outlineLevel="2" x14ac:dyDescent="0.35">
      <c r="A346" s="14" t="s">
        <v>350</v>
      </c>
      <c r="B346" s="14" t="s">
        <v>29</v>
      </c>
      <c r="C346" s="14" t="s">
        <v>67</v>
      </c>
      <c r="D346" s="14" t="s">
        <v>79</v>
      </c>
      <c r="E346" s="14" t="s">
        <v>32</v>
      </c>
      <c r="F346" s="14" t="s">
        <v>33</v>
      </c>
      <c r="G346" s="14" t="s">
        <v>69</v>
      </c>
      <c r="H346" s="14" t="s">
        <v>351</v>
      </c>
      <c r="I346" s="14" t="s">
        <v>30</v>
      </c>
      <c r="J346" s="20" t="s">
        <v>80</v>
      </c>
      <c r="K346" s="21">
        <v>500000000</v>
      </c>
      <c r="L346" s="21">
        <v>450147000</v>
      </c>
      <c r="M346" s="21">
        <v>0</v>
      </c>
      <c r="N346" s="16">
        <f t="shared" si="90"/>
        <v>450147000</v>
      </c>
      <c r="O346" s="21">
        <v>0</v>
      </c>
      <c r="P346" s="21">
        <v>19719472.5</v>
      </c>
      <c r="Q346" s="21">
        <v>0</v>
      </c>
      <c r="R346" s="21">
        <v>59504536.810000002</v>
      </c>
      <c r="S346" s="21">
        <v>59504536.810000002</v>
      </c>
      <c r="T346" s="21">
        <v>370922990.69</v>
      </c>
      <c r="U346" s="21">
        <v>370922990.69</v>
      </c>
      <c r="V346" s="21">
        <v>370922990</v>
      </c>
      <c r="W346" s="17">
        <f t="shared" si="91"/>
        <v>370922990.69</v>
      </c>
      <c r="X346" s="18">
        <f t="shared" si="85"/>
        <v>0.13218912224228974</v>
      </c>
      <c r="Y346" s="18">
        <f t="shared" si="86"/>
        <v>0.13218912224228974</v>
      </c>
      <c r="Z346" s="18">
        <f t="shared" si="87"/>
        <v>4.3806739798332543E-2</v>
      </c>
      <c r="AA346" s="18">
        <f t="shared" si="88"/>
        <v>0.17599586204062229</v>
      </c>
    </row>
    <row r="347" spans="1:27" outlineLevel="2" x14ac:dyDescent="0.35">
      <c r="A347" s="14" t="s">
        <v>379</v>
      </c>
      <c r="B347" s="14" t="s">
        <v>454</v>
      </c>
      <c r="C347" s="14" t="s">
        <v>67</v>
      </c>
      <c r="D347" s="14" t="s">
        <v>79</v>
      </c>
      <c r="E347" s="14" t="s">
        <v>32</v>
      </c>
      <c r="F347" s="14" t="s">
        <v>33</v>
      </c>
      <c r="G347" s="14" t="s">
        <v>69</v>
      </c>
      <c r="H347" s="14" t="s">
        <v>35</v>
      </c>
      <c r="I347" s="14" t="s">
        <v>30</v>
      </c>
      <c r="J347" s="20" t="s">
        <v>456</v>
      </c>
      <c r="K347" s="21">
        <v>0</v>
      </c>
      <c r="L347" s="21">
        <v>16185457</v>
      </c>
      <c r="M347" s="21">
        <v>0</v>
      </c>
      <c r="N347" s="16">
        <f t="shared" si="90"/>
        <v>16185457</v>
      </c>
      <c r="O347" s="21">
        <v>0</v>
      </c>
      <c r="P347" s="21">
        <v>3658753</v>
      </c>
      <c r="Q347" s="21">
        <v>0</v>
      </c>
      <c r="R347" s="21">
        <v>1082180</v>
      </c>
      <c r="S347" s="21">
        <v>1082180</v>
      </c>
      <c r="T347" s="21">
        <v>3984094</v>
      </c>
      <c r="U347" s="21">
        <v>11444524</v>
      </c>
      <c r="V347" s="21">
        <v>3821184</v>
      </c>
      <c r="W347" s="17">
        <f t="shared" si="91"/>
        <v>11444524</v>
      </c>
      <c r="X347" s="18">
        <f t="shared" si="85"/>
        <v>6.6861256991384302E-2</v>
      </c>
      <c r="Y347" s="18">
        <f t="shared" si="86"/>
        <v>6.6861256991384302E-2</v>
      </c>
      <c r="Z347" s="18">
        <f t="shared" si="87"/>
        <v>0.22605188101886775</v>
      </c>
      <c r="AA347" s="18">
        <f t="shared" si="88"/>
        <v>0.29291313801025204</v>
      </c>
    </row>
    <row r="348" spans="1:27" outlineLevel="1" x14ac:dyDescent="0.35">
      <c r="A348" s="44"/>
      <c r="B348" s="44"/>
      <c r="C348" s="44"/>
      <c r="D348" s="50" t="s">
        <v>533</v>
      </c>
      <c r="E348" s="44"/>
      <c r="F348" s="44"/>
      <c r="G348" s="44"/>
      <c r="H348" s="44"/>
      <c r="I348" s="44"/>
      <c r="J348" s="45"/>
      <c r="K348" s="46">
        <f t="shared" ref="K348:W348" si="92">SUBTOTAL(9,K338:K347)</f>
        <v>536290834</v>
      </c>
      <c r="L348" s="46">
        <f t="shared" si="92"/>
        <v>503670921</v>
      </c>
      <c r="M348" s="46">
        <f t="shared" si="92"/>
        <v>0</v>
      </c>
      <c r="N348" s="47">
        <f t="shared" si="92"/>
        <v>503670921</v>
      </c>
      <c r="O348" s="46">
        <f t="shared" si="92"/>
        <v>0</v>
      </c>
      <c r="P348" s="46">
        <f t="shared" si="92"/>
        <v>42830436.82</v>
      </c>
      <c r="Q348" s="46">
        <f t="shared" si="92"/>
        <v>0</v>
      </c>
      <c r="R348" s="46">
        <f t="shared" si="92"/>
        <v>74598101.689999998</v>
      </c>
      <c r="S348" s="46">
        <f t="shared" si="92"/>
        <v>74598101.689999998</v>
      </c>
      <c r="T348" s="46">
        <f t="shared" si="92"/>
        <v>378781952.49000001</v>
      </c>
      <c r="U348" s="46">
        <f t="shared" si="92"/>
        <v>386242382.49000001</v>
      </c>
      <c r="V348" s="46">
        <f t="shared" si="92"/>
        <v>376658451</v>
      </c>
      <c r="W348" s="48">
        <f t="shared" si="92"/>
        <v>386242382.49000001</v>
      </c>
      <c r="X348" s="49">
        <f t="shared" si="85"/>
        <v>0.14810881188433747</v>
      </c>
      <c r="Y348" s="49">
        <f t="shared" si="86"/>
        <v>0.14810881188433747</v>
      </c>
      <c r="Z348" s="49">
        <f t="shared" si="87"/>
        <v>8.5036548734962608E-2</v>
      </c>
      <c r="AA348" s="49">
        <f t="shared" si="88"/>
        <v>0.23314536061930008</v>
      </c>
    </row>
    <row r="349" spans="1:27" outlineLevel="2" x14ac:dyDescent="0.35">
      <c r="A349" s="14" t="s">
        <v>28</v>
      </c>
      <c r="B349" s="14" t="s">
        <v>29</v>
      </c>
      <c r="C349" s="14" t="s">
        <v>67</v>
      </c>
      <c r="D349" s="14" t="s">
        <v>81</v>
      </c>
      <c r="E349" s="14" t="s">
        <v>32</v>
      </c>
      <c r="F349" s="14" t="s">
        <v>33</v>
      </c>
      <c r="G349" s="14" t="s">
        <v>69</v>
      </c>
      <c r="H349" s="14" t="s">
        <v>35</v>
      </c>
      <c r="I349" s="14" t="s">
        <v>30</v>
      </c>
      <c r="J349" s="15" t="s">
        <v>82</v>
      </c>
      <c r="K349" s="16">
        <v>40000000</v>
      </c>
      <c r="L349" s="16">
        <v>40000000</v>
      </c>
      <c r="M349" s="16">
        <v>0</v>
      </c>
      <c r="N349" s="16">
        <f t="shared" ref="N349:N359" si="93">+L349</f>
        <v>40000000</v>
      </c>
      <c r="O349" s="16">
        <v>58100</v>
      </c>
      <c r="P349" s="16">
        <v>13002593</v>
      </c>
      <c r="Q349" s="16">
        <v>0</v>
      </c>
      <c r="R349" s="16">
        <v>26092308.18</v>
      </c>
      <c r="S349" s="16">
        <v>26092308.18</v>
      </c>
      <c r="T349" s="16">
        <v>846998.82</v>
      </c>
      <c r="U349" s="16">
        <v>846998.82</v>
      </c>
      <c r="V349" s="16">
        <v>0</v>
      </c>
      <c r="W349" s="17">
        <f t="shared" ref="W349:W359" si="94">+U349</f>
        <v>846998.82</v>
      </c>
      <c r="X349" s="18">
        <f t="shared" si="85"/>
        <v>0.65230770449999997</v>
      </c>
      <c r="Y349" s="18">
        <f t="shared" si="86"/>
        <v>0.65230770449999997</v>
      </c>
      <c r="Z349" s="18">
        <f t="shared" si="87"/>
        <v>0.32651732500000002</v>
      </c>
      <c r="AA349" s="18">
        <f t="shared" si="88"/>
        <v>0.97882502950000005</v>
      </c>
    </row>
    <row r="350" spans="1:27" outlineLevel="2" x14ac:dyDescent="0.35">
      <c r="A350" s="14" t="s">
        <v>186</v>
      </c>
      <c r="B350" s="14" t="s">
        <v>29</v>
      </c>
      <c r="C350" s="14" t="s">
        <v>67</v>
      </c>
      <c r="D350" s="14" t="s">
        <v>81</v>
      </c>
      <c r="E350" s="14" t="s">
        <v>32</v>
      </c>
      <c r="F350" s="14" t="s">
        <v>33</v>
      </c>
      <c r="G350" s="14" t="s">
        <v>69</v>
      </c>
      <c r="H350" s="14" t="s">
        <v>35</v>
      </c>
      <c r="I350" s="14" t="s">
        <v>30</v>
      </c>
      <c r="J350" s="15" t="s">
        <v>82</v>
      </c>
      <c r="K350" s="16">
        <v>110000000</v>
      </c>
      <c r="L350" s="16">
        <v>160431074</v>
      </c>
      <c r="M350" s="16">
        <v>0</v>
      </c>
      <c r="N350" s="16">
        <f t="shared" si="93"/>
        <v>160431074</v>
      </c>
      <c r="O350" s="16">
        <v>0</v>
      </c>
      <c r="P350" s="16">
        <v>44881574.009999998</v>
      </c>
      <c r="Q350" s="16">
        <v>0</v>
      </c>
      <c r="R350" s="16">
        <v>107583399.98999999</v>
      </c>
      <c r="S350" s="16">
        <v>107583399.98999999</v>
      </c>
      <c r="T350" s="16">
        <v>7966100</v>
      </c>
      <c r="U350" s="16">
        <v>7966100</v>
      </c>
      <c r="V350" s="16">
        <v>0</v>
      </c>
      <c r="W350" s="17">
        <f t="shared" si="94"/>
        <v>7966100</v>
      </c>
      <c r="X350" s="18">
        <f t="shared" si="85"/>
        <v>0.67058953921856801</v>
      </c>
      <c r="Y350" s="18">
        <f t="shared" si="86"/>
        <v>0.67058953921856801</v>
      </c>
      <c r="Z350" s="18">
        <f t="shared" si="87"/>
        <v>0.27975611514013798</v>
      </c>
      <c r="AA350" s="18">
        <f t="shared" si="88"/>
        <v>0.95034565435870599</v>
      </c>
    </row>
    <row r="351" spans="1:27" outlineLevel="2" x14ac:dyDescent="0.35">
      <c r="A351" s="14" t="s">
        <v>279</v>
      </c>
      <c r="B351" s="14" t="s">
        <v>280</v>
      </c>
      <c r="C351" s="14" t="s">
        <v>67</v>
      </c>
      <c r="D351" s="14" t="s">
        <v>81</v>
      </c>
      <c r="E351" s="14" t="s">
        <v>32</v>
      </c>
      <c r="F351" s="14" t="s">
        <v>33</v>
      </c>
      <c r="G351" s="14" t="s">
        <v>69</v>
      </c>
      <c r="H351" s="14" t="s">
        <v>35</v>
      </c>
      <c r="I351" s="14" t="s">
        <v>30</v>
      </c>
      <c r="J351" s="20" t="s">
        <v>82</v>
      </c>
      <c r="K351" s="21">
        <v>866400</v>
      </c>
      <c r="L351" s="21">
        <v>866400</v>
      </c>
      <c r="M351" s="21">
        <v>0</v>
      </c>
      <c r="N351" s="16">
        <f t="shared" si="93"/>
        <v>866400</v>
      </c>
      <c r="O351" s="21">
        <v>0</v>
      </c>
      <c r="P351" s="21">
        <v>0</v>
      </c>
      <c r="Q351" s="21">
        <v>0</v>
      </c>
      <c r="R351" s="21">
        <v>624500</v>
      </c>
      <c r="S351" s="21">
        <v>624500</v>
      </c>
      <c r="T351" s="21">
        <v>241900</v>
      </c>
      <c r="U351" s="21">
        <v>241900</v>
      </c>
      <c r="V351" s="21">
        <v>0</v>
      </c>
      <c r="W351" s="17">
        <f t="shared" si="94"/>
        <v>241900</v>
      </c>
      <c r="X351" s="18">
        <f t="shared" si="85"/>
        <v>0.7207987072945522</v>
      </c>
      <c r="Y351" s="18">
        <f t="shared" si="86"/>
        <v>0.7207987072945522</v>
      </c>
      <c r="Z351" s="18">
        <f t="shared" si="87"/>
        <v>0</v>
      </c>
      <c r="AA351" s="18">
        <f t="shared" si="88"/>
        <v>0.7207987072945522</v>
      </c>
    </row>
    <row r="352" spans="1:27" outlineLevel="2" x14ac:dyDescent="0.35">
      <c r="A352" s="14" t="s">
        <v>279</v>
      </c>
      <c r="B352" s="14" t="s">
        <v>281</v>
      </c>
      <c r="C352" s="14" t="s">
        <v>67</v>
      </c>
      <c r="D352" s="14" t="s">
        <v>81</v>
      </c>
      <c r="E352" s="14" t="s">
        <v>32</v>
      </c>
      <c r="F352" s="14" t="s">
        <v>33</v>
      </c>
      <c r="G352" s="14" t="s">
        <v>69</v>
      </c>
      <c r="H352" s="14" t="s">
        <v>35</v>
      </c>
      <c r="I352" s="14" t="s">
        <v>30</v>
      </c>
      <c r="J352" s="20" t="s">
        <v>82</v>
      </c>
      <c r="K352" s="21">
        <v>100000000</v>
      </c>
      <c r="L352" s="21">
        <v>109000000</v>
      </c>
      <c r="M352" s="21">
        <v>0</v>
      </c>
      <c r="N352" s="16">
        <f t="shared" si="93"/>
        <v>109000000</v>
      </c>
      <c r="O352" s="21">
        <v>0</v>
      </c>
      <c r="P352" s="21">
        <v>40896312</v>
      </c>
      <c r="Q352" s="21">
        <v>0</v>
      </c>
      <c r="R352" s="21">
        <v>66334188</v>
      </c>
      <c r="S352" s="21">
        <v>66334188</v>
      </c>
      <c r="T352" s="21">
        <v>1769500</v>
      </c>
      <c r="U352" s="21">
        <v>1769500</v>
      </c>
      <c r="V352" s="21">
        <v>0</v>
      </c>
      <c r="W352" s="17">
        <f t="shared" si="94"/>
        <v>1769500</v>
      </c>
      <c r="X352" s="18">
        <f t="shared" si="85"/>
        <v>0.60857053211009171</v>
      </c>
      <c r="Y352" s="18">
        <f t="shared" si="86"/>
        <v>0.60857053211009171</v>
      </c>
      <c r="Z352" s="18">
        <f t="shared" si="87"/>
        <v>0.37519552293577979</v>
      </c>
      <c r="AA352" s="18">
        <f t="shared" si="88"/>
        <v>0.98376605504587156</v>
      </c>
    </row>
    <row r="353" spans="1:27" outlineLevel="2" x14ac:dyDescent="0.35">
      <c r="A353" s="14" t="s">
        <v>279</v>
      </c>
      <c r="B353" s="14" t="s">
        <v>313</v>
      </c>
      <c r="C353" s="14" t="s">
        <v>67</v>
      </c>
      <c r="D353" s="14" t="s">
        <v>81</v>
      </c>
      <c r="E353" s="14" t="s">
        <v>32</v>
      </c>
      <c r="F353" s="14" t="s">
        <v>33</v>
      </c>
      <c r="G353" s="14" t="s">
        <v>69</v>
      </c>
      <c r="H353" s="14" t="s">
        <v>35</v>
      </c>
      <c r="I353" s="14" t="s">
        <v>30</v>
      </c>
      <c r="J353" s="20" t="s">
        <v>82</v>
      </c>
      <c r="K353" s="21">
        <v>28199000</v>
      </c>
      <c r="L353" s="21">
        <v>13788271</v>
      </c>
      <c r="M353" s="21">
        <v>0</v>
      </c>
      <c r="N353" s="16">
        <f t="shared" si="93"/>
        <v>13788271</v>
      </c>
      <c r="O353" s="21">
        <v>0</v>
      </c>
      <c r="P353" s="21">
        <v>0</v>
      </c>
      <c r="Q353" s="21">
        <v>0</v>
      </c>
      <c r="R353" s="21">
        <v>3648500</v>
      </c>
      <c r="S353" s="21">
        <v>3648500</v>
      </c>
      <c r="T353" s="21">
        <v>10139771</v>
      </c>
      <c r="U353" s="21">
        <v>10139771</v>
      </c>
      <c r="V353" s="21">
        <v>5283893</v>
      </c>
      <c r="W353" s="17">
        <f t="shared" si="94"/>
        <v>10139771</v>
      </c>
      <c r="X353" s="18">
        <f t="shared" si="85"/>
        <v>0.26460895640940041</v>
      </c>
      <c r="Y353" s="18">
        <f t="shared" si="86"/>
        <v>0.26460895640940041</v>
      </c>
      <c r="Z353" s="18">
        <f t="shared" si="87"/>
        <v>0</v>
      </c>
      <c r="AA353" s="18">
        <f t="shared" si="88"/>
        <v>0.26460895640940041</v>
      </c>
    </row>
    <row r="354" spans="1:27" outlineLevel="2" x14ac:dyDescent="0.35">
      <c r="A354" s="14" t="s">
        <v>321</v>
      </c>
      <c r="B354" s="14" t="s">
        <v>29</v>
      </c>
      <c r="C354" s="14" t="s">
        <v>67</v>
      </c>
      <c r="D354" s="14" t="s">
        <v>81</v>
      </c>
      <c r="E354" s="14" t="s">
        <v>32</v>
      </c>
      <c r="F354" s="14" t="s">
        <v>33</v>
      </c>
      <c r="G354" s="14" t="s">
        <v>69</v>
      </c>
      <c r="H354" s="14" t="s">
        <v>35</v>
      </c>
      <c r="I354" s="14" t="s">
        <v>30</v>
      </c>
      <c r="J354" s="20" t="s">
        <v>82</v>
      </c>
      <c r="K354" s="21">
        <v>26150808</v>
      </c>
      <c r="L354" s="21">
        <v>32631093</v>
      </c>
      <c r="M354" s="21">
        <v>0</v>
      </c>
      <c r="N354" s="16">
        <f t="shared" si="93"/>
        <v>32631093</v>
      </c>
      <c r="O354" s="21">
        <v>0</v>
      </c>
      <c r="P354" s="21">
        <v>7658093</v>
      </c>
      <c r="Q354" s="21">
        <v>0</v>
      </c>
      <c r="R354" s="21">
        <v>23134000</v>
      </c>
      <c r="S354" s="21">
        <v>23134000</v>
      </c>
      <c r="T354" s="21">
        <v>1839000</v>
      </c>
      <c r="U354" s="21">
        <v>1839000</v>
      </c>
      <c r="V354" s="21">
        <v>0</v>
      </c>
      <c r="W354" s="17">
        <f t="shared" si="94"/>
        <v>1839000</v>
      </c>
      <c r="X354" s="18">
        <f t="shared" si="85"/>
        <v>0.70895571901315102</v>
      </c>
      <c r="Y354" s="18">
        <f t="shared" si="86"/>
        <v>0.70895571901315102</v>
      </c>
      <c r="Z354" s="18">
        <f t="shared" si="87"/>
        <v>0.23468699010480587</v>
      </c>
      <c r="AA354" s="18">
        <f t="shared" si="88"/>
        <v>0.94364270911795689</v>
      </c>
    </row>
    <row r="355" spans="1:27" outlineLevel="2" x14ac:dyDescent="0.35">
      <c r="A355" s="14" t="s">
        <v>327</v>
      </c>
      <c r="B355" s="14" t="s">
        <v>29</v>
      </c>
      <c r="C355" s="14" t="s">
        <v>67</v>
      </c>
      <c r="D355" s="14" t="s">
        <v>81</v>
      </c>
      <c r="E355" s="14" t="s">
        <v>32</v>
      </c>
      <c r="F355" s="14" t="s">
        <v>33</v>
      </c>
      <c r="G355" s="14" t="s">
        <v>69</v>
      </c>
      <c r="H355" s="14" t="s">
        <v>35</v>
      </c>
      <c r="I355" s="14" t="s">
        <v>30</v>
      </c>
      <c r="J355" s="20" t="s">
        <v>82</v>
      </c>
      <c r="K355" s="21">
        <v>45000000</v>
      </c>
      <c r="L355" s="21">
        <v>51623210</v>
      </c>
      <c r="M355" s="21">
        <v>0</v>
      </c>
      <c r="N355" s="16">
        <f t="shared" si="93"/>
        <v>51623210</v>
      </c>
      <c r="O355" s="21">
        <v>0</v>
      </c>
      <c r="P355" s="21">
        <v>29494209.620000001</v>
      </c>
      <c r="Q355" s="21">
        <v>0</v>
      </c>
      <c r="R355" s="21">
        <v>21046000.379999999</v>
      </c>
      <c r="S355" s="21">
        <v>21046000.379999999</v>
      </c>
      <c r="T355" s="21">
        <v>1083000</v>
      </c>
      <c r="U355" s="21">
        <v>1083000</v>
      </c>
      <c r="V355" s="21">
        <v>1041900</v>
      </c>
      <c r="W355" s="17">
        <f t="shared" si="94"/>
        <v>1083000</v>
      </c>
      <c r="X355" s="18">
        <f t="shared" si="85"/>
        <v>0.40768484524693444</v>
      </c>
      <c r="Y355" s="18">
        <f t="shared" si="86"/>
        <v>0.40768484524693444</v>
      </c>
      <c r="Z355" s="18">
        <f t="shared" si="87"/>
        <v>0.57133621911539401</v>
      </c>
      <c r="AA355" s="18">
        <f t="shared" si="88"/>
        <v>0.9790210643623285</v>
      </c>
    </row>
    <row r="356" spans="1:27" outlineLevel="2" x14ac:dyDescent="0.35">
      <c r="A356" s="14" t="s">
        <v>337</v>
      </c>
      <c r="B356" s="14" t="s">
        <v>29</v>
      </c>
      <c r="C356" s="14" t="s">
        <v>67</v>
      </c>
      <c r="D356" s="14" t="s">
        <v>81</v>
      </c>
      <c r="E356" s="14" t="s">
        <v>32</v>
      </c>
      <c r="F356" s="14" t="s">
        <v>33</v>
      </c>
      <c r="G356" s="14" t="s">
        <v>69</v>
      </c>
      <c r="H356" s="14" t="s">
        <v>35</v>
      </c>
      <c r="I356" s="14" t="s">
        <v>30</v>
      </c>
      <c r="J356" s="20" t="s">
        <v>82</v>
      </c>
      <c r="K356" s="21">
        <v>10000000</v>
      </c>
      <c r="L356" s="21">
        <v>10000000</v>
      </c>
      <c r="M356" s="21">
        <v>0</v>
      </c>
      <c r="N356" s="16">
        <f t="shared" si="93"/>
        <v>10000000</v>
      </c>
      <c r="O356" s="21">
        <v>0</v>
      </c>
      <c r="P356" s="21">
        <v>7234389.4800000004</v>
      </c>
      <c r="Q356" s="21">
        <v>0</v>
      </c>
      <c r="R356" s="21">
        <v>2489010.52</v>
      </c>
      <c r="S356" s="21">
        <v>2489010.52</v>
      </c>
      <c r="T356" s="21">
        <v>276600</v>
      </c>
      <c r="U356" s="21">
        <v>276600</v>
      </c>
      <c r="V356" s="21">
        <v>276600</v>
      </c>
      <c r="W356" s="17">
        <f t="shared" si="94"/>
        <v>276600</v>
      </c>
      <c r="X356" s="18">
        <f t="shared" si="85"/>
        <v>0.24890105200000001</v>
      </c>
      <c r="Y356" s="18">
        <f t="shared" si="86"/>
        <v>0.24890105200000001</v>
      </c>
      <c r="Z356" s="18">
        <f t="shared" si="87"/>
        <v>0.72343894800000008</v>
      </c>
      <c r="AA356" s="18">
        <f t="shared" si="88"/>
        <v>0.97234000000000009</v>
      </c>
    </row>
    <row r="357" spans="1:27" outlineLevel="2" x14ac:dyDescent="0.35">
      <c r="A357" s="14" t="s">
        <v>339</v>
      </c>
      <c r="B357" s="14" t="s">
        <v>29</v>
      </c>
      <c r="C357" s="14" t="s">
        <v>67</v>
      </c>
      <c r="D357" s="14" t="s">
        <v>81</v>
      </c>
      <c r="E357" s="14" t="s">
        <v>32</v>
      </c>
      <c r="F357" s="14" t="s">
        <v>33</v>
      </c>
      <c r="G357" s="14" t="s">
        <v>69</v>
      </c>
      <c r="H357" s="14" t="s">
        <v>35</v>
      </c>
      <c r="I357" s="14" t="s">
        <v>30</v>
      </c>
      <c r="J357" s="20" t="s">
        <v>82</v>
      </c>
      <c r="K357" s="21">
        <v>140000000</v>
      </c>
      <c r="L357" s="21">
        <v>135000000</v>
      </c>
      <c r="M357" s="21">
        <v>0</v>
      </c>
      <c r="N357" s="16">
        <f t="shared" si="93"/>
        <v>135000000</v>
      </c>
      <c r="O357" s="21">
        <v>0</v>
      </c>
      <c r="P357" s="21">
        <v>20784115.100000001</v>
      </c>
      <c r="Q357" s="21">
        <v>0</v>
      </c>
      <c r="R357" s="21">
        <v>111567537.90000001</v>
      </c>
      <c r="S357" s="21">
        <v>111567537.90000001</v>
      </c>
      <c r="T357" s="21">
        <v>2648347</v>
      </c>
      <c r="U357" s="21">
        <v>2648347</v>
      </c>
      <c r="V357" s="21">
        <v>0</v>
      </c>
      <c r="W357" s="17">
        <f t="shared" si="94"/>
        <v>2648347</v>
      </c>
      <c r="X357" s="18">
        <f t="shared" si="85"/>
        <v>0.82642620666666666</v>
      </c>
      <c r="Y357" s="18">
        <f t="shared" si="86"/>
        <v>0.82642620666666666</v>
      </c>
      <c r="Z357" s="18">
        <f t="shared" si="87"/>
        <v>0.15395640814814815</v>
      </c>
      <c r="AA357" s="18">
        <f t="shared" si="88"/>
        <v>0.98038261481481481</v>
      </c>
    </row>
    <row r="358" spans="1:27" outlineLevel="2" x14ac:dyDescent="0.35">
      <c r="A358" s="14" t="s">
        <v>350</v>
      </c>
      <c r="B358" s="14" t="s">
        <v>29</v>
      </c>
      <c r="C358" s="14" t="s">
        <v>67</v>
      </c>
      <c r="D358" s="14" t="s">
        <v>81</v>
      </c>
      <c r="E358" s="14" t="s">
        <v>32</v>
      </c>
      <c r="F358" s="14" t="s">
        <v>33</v>
      </c>
      <c r="G358" s="14" t="s">
        <v>69</v>
      </c>
      <c r="H358" s="14" t="s">
        <v>351</v>
      </c>
      <c r="I358" s="14" t="s">
        <v>30</v>
      </c>
      <c r="J358" s="20" t="s">
        <v>82</v>
      </c>
      <c r="K358" s="21">
        <v>10000000</v>
      </c>
      <c r="L358" s="21">
        <v>10000000</v>
      </c>
      <c r="M358" s="21">
        <v>0</v>
      </c>
      <c r="N358" s="16">
        <f t="shared" si="93"/>
        <v>10000000</v>
      </c>
      <c r="O358" s="21">
        <v>0</v>
      </c>
      <c r="P358" s="21">
        <v>1747145.91</v>
      </c>
      <c r="Q358" s="21">
        <v>0</v>
      </c>
      <c r="R358" s="21">
        <v>7979154.0899999999</v>
      </c>
      <c r="S358" s="21">
        <v>7979154.0899999999</v>
      </c>
      <c r="T358" s="21">
        <v>273700</v>
      </c>
      <c r="U358" s="21">
        <v>273700</v>
      </c>
      <c r="V358" s="21">
        <v>0</v>
      </c>
      <c r="W358" s="17">
        <f t="shared" si="94"/>
        <v>273700</v>
      </c>
      <c r="X358" s="18">
        <f t="shared" si="85"/>
        <v>0.79791540900000002</v>
      </c>
      <c r="Y358" s="18">
        <f t="shared" si="86"/>
        <v>0.79791540900000002</v>
      </c>
      <c r="Z358" s="18">
        <f t="shared" si="87"/>
        <v>0.174714591</v>
      </c>
      <c r="AA358" s="18">
        <f t="shared" si="88"/>
        <v>0.97262999999999999</v>
      </c>
    </row>
    <row r="359" spans="1:27" outlineLevel="2" x14ac:dyDescent="0.35">
      <c r="A359" s="14" t="s">
        <v>379</v>
      </c>
      <c r="B359" s="14" t="s">
        <v>454</v>
      </c>
      <c r="C359" s="14" t="s">
        <v>67</v>
      </c>
      <c r="D359" s="14" t="s">
        <v>81</v>
      </c>
      <c r="E359" s="14" t="s">
        <v>32</v>
      </c>
      <c r="F359" s="14" t="s">
        <v>33</v>
      </c>
      <c r="G359" s="14" t="s">
        <v>69</v>
      </c>
      <c r="H359" s="14" t="s">
        <v>455</v>
      </c>
      <c r="I359" s="14" t="s">
        <v>30</v>
      </c>
      <c r="J359" s="20" t="s">
        <v>457</v>
      </c>
      <c r="K359" s="21">
        <v>44315050</v>
      </c>
      <c r="L359" s="21">
        <v>28129593</v>
      </c>
      <c r="M359" s="21">
        <v>0</v>
      </c>
      <c r="N359" s="16">
        <f t="shared" si="93"/>
        <v>28129593</v>
      </c>
      <c r="O359" s="21">
        <v>0</v>
      </c>
      <c r="P359" s="21">
        <v>4437458</v>
      </c>
      <c r="Q359" s="21">
        <v>0</v>
      </c>
      <c r="R359" s="21">
        <v>14788610</v>
      </c>
      <c r="S359" s="21">
        <v>14788610</v>
      </c>
      <c r="T359" s="21">
        <v>1576835</v>
      </c>
      <c r="U359" s="21">
        <v>8903525</v>
      </c>
      <c r="V359" s="21">
        <v>0</v>
      </c>
      <c r="W359" s="17">
        <f t="shared" si="94"/>
        <v>8903525</v>
      </c>
      <c r="X359" s="18">
        <f t="shared" si="85"/>
        <v>0.52573138900374417</v>
      </c>
      <c r="Y359" s="18">
        <f t="shared" si="86"/>
        <v>0.52573138900374417</v>
      </c>
      <c r="Z359" s="18">
        <f t="shared" si="87"/>
        <v>0.15775052273241208</v>
      </c>
      <c r="AA359" s="18">
        <f t="shared" si="88"/>
        <v>0.68348191173615624</v>
      </c>
    </row>
    <row r="360" spans="1:27" outlineLevel="1" x14ac:dyDescent="0.35">
      <c r="A360" s="44"/>
      <c r="B360" s="44"/>
      <c r="C360" s="44"/>
      <c r="D360" s="50" t="s">
        <v>534</v>
      </c>
      <c r="E360" s="44"/>
      <c r="F360" s="44"/>
      <c r="G360" s="44"/>
      <c r="H360" s="44"/>
      <c r="I360" s="44"/>
      <c r="J360" s="45"/>
      <c r="K360" s="46">
        <f t="shared" ref="K360:W360" si="95">SUBTOTAL(9,K349:K359)</f>
        <v>554531258</v>
      </c>
      <c r="L360" s="46">
        <f t="shared" si="95"/>
        <v>591469641</v>
      </c>
      <c r="M360" s="46">
        <f t="shared" si="95"/>
        <v>0</v>
      </c>
      <c r="N360" s="47">
        <f t="shared" si="95"/>
        <v>591469641</v>
      </c>
      <c r="O360" s="46">
        <f t="shared" si="95"/>
        <v>58100</v>
      </c>
      <c r="P360" s="46">
        <f t="shared" si="95"/>
        <v>170135890.11999997</v>
      </c>
      <c r="Q360" s="46">
        <f t="shared" si="95"/>
        <v>0</v>
      </c>
      <c r="R360" s="46">
        <f t="shared" si="95"/>
        <v>385287209.06</v>
      </c>
      <c r="S360" s="46">
        <f t="shared" si="95"/>
        <v>385287209.06</v>
      </c>
      <c r="T360" s="46">
        <f t="shared" si="95"/>
        <v>28661751.82</v>
      </c>
      <c r="U360" s="46">
        <f t="shared" si="95"/>
        <v>35988441.82</v>
      </c>
      <c r="V360" s="46">
        <f t="shared" si="95"/>
        <v>6602393</v>
      </c>
      <c r="W360" s="48">
        <f t="shared" si="95"/>
        <v>35988441.82</v>
      </c>
      <c r="X360" s="49">
        <f t="shared" si="85"/>
        <v>0.65140656823669496</v>
      </c>
      <c r="Y360" s="49">
        <f t="shared" si="86"/>
        <v>0.65140656823669496</v>
      </c>
      <c r="Z360" s="49">
        <f t="shared" si="87"/>
        <v>0.28774763457385966</v>
      </c>
      <c r="AA360" s="49">
        <f t="shared" si="88"/>
        <v>0.93915420281055462</v>
      </c>
    </row>
    <row r="361" spans="1:27" outlineLevel="2" x14ac:dyDescent="0.35">
      <c r="A361" s="14" t="s">
        <v>28</v>
      </c>
      <c r="B361" s="14" t="s">
        <v>29</v>
      </c>
      <c r="C361" s="14" t="s">
        <v>67</v>
      </c>
      <c r="D361" s="14" t="s">
        <v>83</v>
      </c>
      <c r="E361" s="14" t="s">
        <v>32</v>
      </c>
      <c r="F361" s="14" t="s">
        <v>33</v>
      </c>
      <c r="G361" s="14" t="s">
        <v>69</v>
      </c>
      <c r="H361" s="14" t="s">
        <v>35</v>
      </c>
      <c r="I361" s="14" t="s">
        <v>30</v>
      </c>
      <c r="J361" s="15" t="s">
        <v>84</v>
      </c>
      <c r="K361" s="16">
        <v>13000000</v>
      </c>
      <c r="L361" s="16">
        <v>13000000</v>
      </c>
      <c r="M361" s="16">
        <v>0</v>
      </c>
      <c r="N361" s="16">
        <f>+L361</f>
        <v>13000000</v>
      </c>
      <c r="O361" s="16">
        <v>0</v>
      </c>
      <c r="P361" s="16">
        <v>11858978.99</v>
      </c>
      <c r="Q361" s="16">
        <v>0</v>
      </c>
      <c r="R361" s="16">
        <v>1140891</v>
      </c>
      <c r="S361" s="16">
        <v>1140891</v>
      </c>
      <c r="T361" s="16">
        <v>130.01</v>
      </c>
      <c r="U361" s="16">
        <v>130.01</v>
      </c>
      <c r="V361" s="16">
        <v>0</v>
      </c>
      <c r="W361" s="17">
        <f>+U361</f>
        <v>130.01</v>
      </c>
      <c r="X361" s="18">
        <f t="shared" si="85"/>
        <v>8.7760846153846148E-2</v>
      </c>
      <c r="Y361" s="18">
        <f t="shared" si="86"/>
        <v>8.7760846153846148E-2</v>
      </c>
      <c r="Z361" s="18">
        <f t="shared" si="87"/>
        <v>0.91222915307692309</v>
      </c>
      <c r="AA361" s="18">
        <f t="shared" si="88"/>
        <v>0.99998999923076926</v>
      </c>
    </row>
    <row r="362" spans="1:27" outlineLevel="2" x14ac:dyDescent="0.35">
      <c r="A362" s="14" t="s">
        <v>279</v>
      </c>
      <c r="B362" s="14" t="s">
        <v>313</v>
      </c>
      <c r="C362" s="14" t="s">
        <v>67</v>
      </c>
      <c r="D362" s="14" t="s">
        <v>83</v>
      </c>
      <c r="E362" s="14" t="s">
        <v>32</v>
      </c>
      <c r="F362" s="14" t="s">
        <v>33</v>
      </c>
      <c r="G362" s="14" t="s">
        <v>69</v>
      </c>
      <c r="H362" s="14" t="s">
        <v>35</v>
      </c>
      <c r="I362" s="14" t="s">
        <v>30</v>
      </c>
      <c r="J362" s="20" t="s">
        <v>84</v>
      </c>
      <c r="K362" s="21">
        <v>5400000</v>
      </c>
      <c r="L362" s="21">
        <v>2100000</v>
      </c>
      <c r="M362" s="21">
        <v>0</v>
      </c>
      <c r="N362" s="16">
        <f>+L362</f>
        <v>2100000</v>
      </c>
      <c r="O362" s="21">
        <v>0</v>
      </c>
      <c r="P362" s="21">
        <v>0</v>
      </c>
      <c r="Q362" s="21">
        <v>0</v>
      </c>
      <c r="R362" s="21">
        <v>2084000.2</v>
      </c>
      <c r="S362" s="21">
        <v>2084000.2</v>
      </c>
      <c r="T362" s="21">
        <v>15999.8</v>
      </c>
      <c r="U362" s="21">
        <v>15999.8</v>
      </c>
      <c r="V362" s="21">
        <v>15999.8</v>
      </c>
      <c r="W362" s="17">
        <f>+U362</f>
        <v>15999.8</v>
      </c>
      <c r="X362" s="18">
        <f t="shared" si="85"/>
        <v>0.99238104761904755</v>
      </c>
      <c r="Y362" s="18">
        <f t="shared" si="86"/>
        <v>0.99238104761904755</v>
      </c>
      <c r="Z362" s="18">
        <f t="shared" si="87"/>
        <v>0</v>
      </c>
      <c r="AA362" s="18">
        <f t="shared" si="88"/>
        <v>0.99238104761904755</v>
      </c>
    </row>
    <row r="363" spans="1:27" outlineLevel="1" x14ac:dyDescent="0.35">
      <c r="A363" s="44"/>
      <c r="B363" s="44"/>
      <c r="C363" s="44"/>
      <c r="D363" s="50" t="s">
        <v>535</v>
      </c>
      <c r="E363" s="44"/>
      <c r="F363" s="44"/>
      <c r="G363" s="44"/>
      <c r="H363" s="44"/>
      <c r="I363" s="44"/>
      <c r="J363" s="45"/>
      <c r="K363" s="46">
        <f t="shared" ref="K363:W363" si="96">SUBTOTAL(9,K361:K362)</f>
        <v>18400000</v>
      </c>
      <c r="L363" s="46">
        <f t="shared" si="96"/>
        <v>15100000</v>
      </c>
      <c r="M363" s="46">
        <f t="shared" si="96"/>
        <v>0</v>
      </c>
      <c r="N363" s="47">
        <f t="shared" si="96"/>
        <v>15100000</v>
      </c>
      <c r="O363" s="46">
        <f t="shared" si="96"/>
        <v>0</v>
      </c>
      <c r="P363" s="46">
        <f t="shared" si="96"/>
        <v>11858978.99</v>
      </c>
      <c r="Q363" s="46">
        <f t="shared" si="96"/>
        <v>0</v>
      </c>
      <c r="R363" s="46">
        <f t="shared" si="96"/>
        <v>3224891.2</v>
      </c>
      <c r="S363" s="46">
        <f t="shared" si="96"/>
        <v>3224891.2</v>
      </c>
      <c r="T363" s="46">
        <f t="shared" si="96"/>
        <v>16129.81</v>
      </c>
      <c r="U363" s="46">
        <f t="shared" si="96"/>
        <v>16129.81</v>
      </c>
      <c r="V363" s="46">
        <f t="shared" si="96"/>
        <v>15999.8</v>
      </c>
      <c r="W363" s="48">
        <f t="shared" si="96"/>
        <v>16129.81</v>
      </c>
      <c r="X363" s="49">
        <f t="shared" si="85"/>
        <v>0.21356895364238412</v>
      </c>
      <c r="Y363" s="49">
        <f t="shared" si="86"/>
        <v>0.21356895364238412</v>
      </c>
      <c r="Z363" s="49">
        <f t="shared" si="87"/>
        <v>0.78536284701986758</v>
      </c>
      <c r="AA363" s="49">
        <f t="shared" si="88"/>
        <v>0.99893180066225173</v>
      </c>
    </row>
    <row r="364" spans="1:27" outlineLevel="2" x14ac:dyDescent="0.35">
      <c r="A364" s="14" t="s">
        <v>28</v>
      </c>
      <c r="B364" s="14" t="s">
        <v>29</v>
      </c>
      <c r="C364" s="14" t="s">
        <v>67</v>
      </c>
      <c r="D364" s="14" t="s">
        <v>85</v>
      </c>
      <c r="E364" s="14" t="s">
        <v>32</v>
      </c>
      <c r="F364" s="14" t="s">
        <v>33</v>
      </c>
      <c r="G364" s="14" t="s">
        <v>69</v>
      </c>
      <c r="H364" s="14" t="s">
        <v>35</v>
      </c>
      <c r="I364" s="14" t="s">
        <v>30</v>
      </c>
      <c r="J364" s="15" t="s">
        <v>86</v>
      </c>
      <c r="K364" s="16">
        <v>13000000</v>
      </c>
      <c r="L364" s="16">
        <v>13000000</v>
      </c>
      <c r="M364" s="16">
        <v>0</v>
      </c>
      <c r="N364" s="16">
        <f>+L364</f>
        <v>13000000</v>
      </c>
      <c r="O364" s="16">
        <v>0</v>
      </c>
      <c r="P364" s="16">
        <v>7195150</v>
      </c>
      <c r="Q364" s="16">
        <v>0</v>
      </c>
      <c r="R364" s="16">
        <v>2902425</v>
      </c>
      <c r="S364" s="16">
        <v>2902425</v>
      </c>
      <c r="T364" s="16">
        <v>2902425</v>
      </c>
      <c r="U364" s="16">
        <v>2902425</v>
      </c>
      <c r="V364" s="16">
        <v>0</v>
      </c>
      <c r="W364" s="17">
        <f>+U364</f>
        <v>2902425</v>
      </c>
      <c r="X364" s="18">
        <f t="shared" si="85"/>
        <v>0.22326346153846155</v>
      </c>
      <c r="Y364" s="18">
        <f t="shared" si="86"/>
        <v>0.22326346153846155</v>
      </c>
      <c r="Z364" s="18">
        <f t="shared" si="87"/>
        <v>0.5534730769230769</v>
      </c>
      <c r="AA364" s="18">
        <f t="shared" si="88"/>
        <v>0.77673653846153845</v>
      </c>
    </row>
    <row r="365" spans="1:27" outlineLevel="2" x14ac:dyDescent="0.35">
      <c r="A365" s="14" t="s">
        <v>279</v>
      </c>
      <c r="B365" s="14" t="s">
        <v>313</v>
      </c>
      <c r="C365" s="14" t="s">
        <v>67</v>
      </c>
      <c r="D365" s="14" t="s">
        <v>85</v>
      </c>
      <c r="E365" s="14" t="s">
        <v>32</v>
      </c>
      <c r="F365" s="14" t="s">
        <v>33</v>
      </c>
      <c r="G365" s="14" t="s">
        <v>69</v>
      </c>
      <c r="H365" s="14" t="s">
        <v>35</v>
      </c>
      <c r="I365" s="14" t="s">
        <v>30</v>
      </c>
      <c r="J365" s="20" t="s">
        <v>86</v>
      </c>
      <c r="K365" s="21">
        <v>4500000</v>
      </c>
      <c r="L365" s="21">
        <v>2266000</v>
      </c>
      <c r="M365" s="21">
        <v>0</v>
      </c>
      <c r="N365" s="16">
        <f>+L365</f>
        <v>2266000</v>
      </c>
      <c r="O365" s="21">
        <v>0</v>
      </c>
      <c r="P365" s="21">
        <v>0</v>
      </c>
      <c r="Q365" s="21">
        <v>0</v>
      </c>
      <c r="R365" s="21">
        <v>1803684.66</v>
      </c>
      <c r="S365" s="21">
        <v>1803684.66</v>
      </c>
      <c r="T365" s="21">
        <v>462315.34</v>
      </c>
      <c r="U365" s="21">
        <v>462315.34</v>
      </c>
      <c r="V365" s="21">
        <v>0</v>
      </c>
      <c r="W365" s="17">
        <f>+U365</f>
        <v>462315.34</v>
      </c>
      <c r="X365" s="18">
        <f t="shared" si="85"/>
        <v>0.79597734333627534</v>
      </c>
      <c r="Y365" s="18">
        <f t="shared" si="86"/>
        <v>0.79597734333627534</v>
      </c>
      <c r="Z365" s="18">
        <f t="shared" si="87"/>
        <v>0</v>
      </c>
      <c r="AA365" s="18">
        <f t="shared" si="88"/>
        <v>0.79597734333627534</v>
      </c>
    </row>
    <row r="366" spans="1:27" outlineLevel="1" x14ac:dyDescent="0.35">
      <c r="A366" s="44"/>
      <c r="B366" s="44"/>
      <c r="C366" s="44"/>
      <c r="D366" s="50" t="s">
        <v>536</v>
      </c>
      <c r="E366" s="44"/>
      <c r="F366" s="44"/>
      <c r="G366" s="44"/>
      <c r="H366" s="44"/>
      <c r="I366" s="44"/>
      <c r="J366" s="45"/>
      <c r="K366" s="46">
        <f t="shared" ref="K366:W366" si="97">SUBTOTAL(9,K364:K365)</f>
        <v>17500000</v>
      </c>
      <c r="L366" s="46">
        <f t="shared" si="97"/>
        <v>15266000</v>
      </c>
      <c r="M366" s="46">
        <f t="shared" si="97"/>
        <v>0</v>
      </c>
      <c r="N366" s="47">
        <f t="shared" si="97"/>
        <v>15266000</v>
      </c>
      <c r="O366" s="46">
        <f t="shared" si="97"/>
        <v>0</v>
      </c>
      <c r="P366" s="46">
        <f t="shared" si="97"/>
        <v>7195150</v>
      </c>
      <c r="Q366" s="46">
        <f t="shared" si="97"/>
        <v>0</v>
      </c>
      <c r="R366" s="46">
        <f t="shared" si="97"/>
        <v>4706109.66</v>
      </c>
      <c r="S366" s="46">
        <f t="shared" si="97"/>
        <v>4706109.66</v>
      </c>
      <c r="T366" s="46">
        <f t="shared" si="97"/>
        <v>3364740.34</v>
      </c>
      <c r="U366" s="46">
        <f t="shared" si="97"/>
        <v>3364740.34</v>
      </c>
      <c r="V366" s="46">
        <f t="shared" si="97"/>
        <v>0</v>
      </c>
      <c r="W366" s="48">
        <f t="shared" si="97"/>
        <v>3364740.34</v>
      </c>
      <c r="X366" s="49">
        <f t="shared" si="85"/>
        <v>0.30827391982182628</v>
      </c>
      <c r="Y366" s="49">
        <f t="shared" si="86"/>
        <v>0.30827391982182628</v>
      </c>
      <c r="Z366" s="49">
        <f t="shared" si="87"/>
        <v>0.47131861653347307</v>
      </c>
      <c r="AA366" s="49">
        <f t="shared" si="88"/>
        <v>0.77959253635529935</v>
      </c>
    </row>
    <row r="367" spans="1:27" outlineLevel="2" x14ac:dyDescent="0.35">
      <c r="A367" s="14" t="s">
        <v>28</v>
      </c>
      <c r="B367" s="14" t="s">
        <v>29</v>
      </c>
      <c r="C367" s="14" t="s">
        <v>67</v>
      </c>
      <c r="D367" s="14" t="s">
        <v>87</v>
      </c>
      <c r="E367" s="14" t="s">
        <v>32</v>
      </c>
      <c r="F367" s="14" t="s">
        <v>33</v>
      </c>
      <c r="G367" s="14" t="s">
        <v>69</v>
      </c>
      <c r="H367" s="14" t="s">
        <v>35</v>
      </c>
      <c r="I367" s="14" t="s">
        <v>30</v>
      </c>
      <c r="J367" s="15" t="s">
        <v>88</v>
      </c>
      <c r="K367" s="16">
        <v>240000</v>
      </c>
      <c r="L367" s="16">
        <v>240000</v>
      </c>
      <c r="M367" s="16">
        <v>0</v>
      </c>
      <c r="N367" s="16">
        <f t="shared" ref="N367:N372" si="98">+L367</f>
        <v>240000</v>
      </c>
      <c r="O367" s="16">
        <v>0</v>
      </c>
      <c r="P367" s="16">
        <v>163029.9</v>
      </c>
      <c r="Q367" s="16">
        <v>0</v>
      </c>
      <c r="R367" s="16">
        <v>76904.86</v>
      </c>
      <c r="S367" s="16">
        <v>76904.86</v>
      </c>
      <c r="T367" s="16">
        <v>65.239999999999995</v>
      </c>
      <c r="U367" s="16">
        <v>65.239999999999995</v>
      </c>
      <c r="V367" s="16">
        <v>0</v>
      </c>
      <c r="W367" s="17">
        <f t="shared" ref="W367:W372" si="99">+U367</f>
        <v>65.239999999999995</v>
      </c>
      <c r="X367" s="18">
        <f t="shared" si="85"/>
        <v>0.32043691666666668</v>
      </c>
      <c r="Y367" s="18">
        <f t="shared" si="86"/>
        <v>0.32043691666666668</v>
      </c>
      <c r="Z367" s="18">
        <f t="shared" si="87"/>
        <v>0.67929125000000001</v>
      </c>
      <c r="AA367" s="18">
        <f t="shared" si="88"/>
        <v>0.99972816666666664</v>
      </c>
    </row>
    <row r="368" spans="1:27" outlineLevel="2" x14ac:dyDescent="0.35">
      <c r="A368" s="14" t="s">
        <v>186</v>
      </c>
      <c r="B368" s="14" t="s">
        <v>29</v>
      </c>
      <c r="C368" s="14" t="s">
        <v>67</v>
      </c>
      <c r="D368" s="14" t="s">
        <v>87</v>
      </c>
      <c r="E368" s="14" t="s">
        <v>32</v>
      </c>
      <c r="F368" s="14" t="s">
        <v>33</v>
      </c>
      <c r="G368" s="14" t="s">
        <v>69</v>
      </c>
      <c r="H368" s="14" t="s">
        <v>35</v>
      </c>
      <c r="I368" s="14" t="s">
        <v>30</v>
      </c>
      <c r="J368" s="15" t="s">
        <v>88</v>
      </c>
      <c r="K368" s="16">
        <v>6218884729</v>
      </c>
      <c r="L368" s="16">
        <v>7538926736</v>
      </c>
      <c r="M368" s="16">
        <v>0</v>
      </c>
      <c r="N368" s="16">
        <f t="shared" si="98"/>
        <v>7538926736</v>
      </c>
      <c r="O368" s="16">
        <v>0</v>
      </c>
      <c r="P368" s="16">
        <v>3015044857.4299998</v>
      </c>
      <c r="Q368" s="16">
        <v>0</v>
      </c>
      <c r="R368" s="16">
        <v>4516611591.7700005</v>
      </c>
      <c r="S368" s="16">
        <v>4516611591.7700005</v>
      </c>
      <c r="T368" s="16">
        <v>7270286.7999999998</v>
      </c>
      <c r="U368" s="16">
        <v>7270286.7999999998</v>
      </c>
      <c r="V368" s="16">
        <v>0</v>
      </c>
      <c r="W368" s="17">
        <f t="shared" si="99"/>
        <v>7270286.7999999998</v>
      </c>
      <c r="X368" s="18">
        <f t="shared" si="85"/>
        <v>0.59910538329046314</v>
      </c>
      <c r="Y368" s="18">
        <f t="shared" si="86"/>
        <v>0.59910538329046314</v>
      </c>
      <c r="Z368" s="18">
        <f t="shared" si="87"/>
        <v>0.39993025042046249</v>
      </c>
      <c r="AA368" s="18">
        <f t="shared" si="88"/>
        <v>0.99903563371092563</v>
      </c>
    </row>
    <row r="369" spans="1:27" outlineLevel="2" x14ac:dyDescent="0.35">
      <c r="A369" s="14" t="s">
        <v>186</v>
      </c>
      <c r="B369" s="14" t="s">
        <v>29</v>
      </c>
      <c r="C369" s="19" t="s">
        <v>67</v>
      </c>
      <c r="D369" s="14" t="s">
        <v>87</v>
      </c>
      <c r="E369" s="14" t="s">
        <v>32</v>
      </c>
      <c r="F369" s="14" t="s">
        <v>211</v>
      </c>
      <c r="G369" s="14" t="s">
        <v>69</v>
      </c>
      <c r="H369" s="14" t="s">
        <v>35</v>
      </c>
      <c r="I369" s="14" t="s">
        <v>30</v>
      </c>
      <c r="J369" s="15" t="s">
        <v>212</v>
      </c>
      <c r="K369" s="16">
        <v>0</v>
      </c>
      <c r="L369" s="16">
        <v>2000000</v>
      </c>
      <c r="M369" s="16">
        <v>0</v>
      </c>
      <c r="N369" s="16">
        <f t="shared" si="98"/>
        <v>2000000</v>
      </c>
      <c r="O369" s="16">
        <v>0</v>
      </c>
      <c r="P369" s="16">
        <v>0</v>
      </c>
      <c r="Q369" s="16">
        <v>0</v>
      </c>
      <c r="R369" s="16">
        <v>0</v>
      </c>
      <c r="S369" s="16">
        <v>0</v>
      </c>
      <c r="T369" s="16">
        <v>2000000</v>
      </c>
      <c r="U369" s="16">
        <v>2000000</v>
      </c>
      <c r="V369" s="16">
        <v>0</v>
      </c>
      <c r="W369" s="17">
        <f t="shared" si="99"/>
        <v>2000000</v>
      </c>
      <c r="X369" s="18">
        <f t="shared" si="85"/>
        <v>0</v>
      </c>
      <c r="Y369" s="18">
        <f t="shared" si="86"/>
        <v>0</v>
      </c>
      <c r="Z369" s="18">
        <f t="shared" si="87"/>
        <v>0</v>
      </c>
      <c r="AA369" s="18">
        <f t="shared" si="88"/>
        <v>0</v>
      </c>
    </row>
    <row r="370" spans="1:27" outlineLevel="2" x14ac:dyDescent="0.35">
      <c r="A370" s="14" t="s">
        <v>279</v>
      </c>
      <c r="B370" s="14" t="s">
        <v>281</v>
      </c>
      <c r="C370" s="14" t="s">
        <v>67</v>
      </c>
      <c r="D370" s="14" t="s">
        <v>87</v>
      </c>
      <c r="E370" s="14" t="s">
        <v>32</v>
      </c>
      <c r="F370" s="14" t="s">
        <v>33</v>
      </c>
      <c r="G370" s="14" t="s">
        <v>69</v>
      </c>
      <c r="H370" s="14" t="s">
        <v>35</v>
      </c>
      <c r="I370" s="14" t="s">
        <v>30</v>
      </c>
      <c r="J370" s="20" t="s">
        <v>88</v>
      </c>
      <c r="K370" s="21">
        <v>100000000</v>
      </c>
      <c r="L370" s="21">
        <v>100000000</v>
      </c>
      <c r="M370" s="21">
        <v>0</v>
      </c>
      <c r="N370" s="16">
        <f t="shared" si="98"/>
        <v>100000000</v>
      </c>
      <c r="O370" s="21">
        <v>0</v>
      </c>
      <c r="P370" s="21">
        <v>90000000</v>
      </c>
      <c r="Q370" s="21">
        <v>0</v>
      </c>
      <c r="R370" s="21">
        <v>3750666</v>
      </c>
      <c r="S370" s="21">
        <v>3750666</v>
      </c>
      <c r="T370" s="21">
        <v>6249334</v>
      </c>
      <c r="U370" s="21">
        <v>6249334</v>
      </c>
      <c r="V370" s="21">
        <v>6249334</v>
      </c>
      <c r="W370" s="17">
        <f t="shared" si="99"/>
        <v>6249334</v>
      </c>
      <c r="X370" s="18">
        <f t="shared" si="85"/>
        <v>3.7506659999999997E-2</v>
      </c>
      <c r="Y370" s="18">
        <f t="shared" si="86"/>
        <v>3.7506659999999997E-2</v>
      </c>
      <c r="Z370" s="18">
        <f t="shared" si="87"/>
        <v>0.9</v>
      </c>
      <c r="AA370" s="18">
        <f t="shared" si="88"/>
        <v>0.93750666000000005</v>
      </c>
    </row>
    <row r="371" spans="1:27" outlineLevel="2" x14ac:dyDescent="0.35">
      <c r="A371" s="14" t="s">
        <v>279</v>
      </c>
      <c r="B371" s="14" t="s">
        <v>313</v>
      </c>
      <c r="C371" s="14" t="s">
        <v>67</v>
      </c>
      <c r="D371" s="14" t="s">
        <v>87</v>
      </c>
      <c r="E371" s="14" t="s">
        <v>32</v>
      </c>
      <c r="F371" s="14" t="s">
        <v>33</v>
      </c>
      <c r="G371" s="14" t="s">
        <v>69</v>
      </c>
      <c r="H371" s="14" t="s">
        <v>35</v>
      </c>
      <c r="I371" s="14" t="s">
        <v>30</v>
      </c>
      <c r="J371" s="20" t="s">
        <v>88</v>
      </c>
      <c r="K371" s="21">
        <v>800000</v>
      </c>
      <c r="L371" s="21">
        <v>800000</v>
      </c>
      <c r="M371" s="21">
        <v>0</v>
      </c>
      <c r="N371" s="16">
        <f t="shared" si="98"/>
        <v>800000</v>
      </c>
      <c r="O371" s="21">
        <v>0</v>
      </c>
      <c r="P371" s="21">
        <v>0</v>
      </c>
      <c r="Q371" s="21">
        <v>0</v>
      </c>
      <c r="R371" s="21">
        <v>497496</v>
      </c>
      <c r="S371" s="21">
        <v>497495.76</v>
      </c>
      <c r="T371" s="21">
        <v>302504</v>
      </c>
      <c r="U371" s="21">
        <v>302504</v>
      </c>
      <c r="V371" s="21">
        <v>302504</v>
      </c>
      <c r="W371" s="17">
        <f t="shared" si="99"/>
        <v>302504</v>
      </c>
      <c r="X371" s="18">
        <f t="shared" si="85"/>
        <v>0.62187000000000003</v>
      </c>
      <c r="Y371" s="18">
        <f t="shared" si="86"/>
        <v>0.62187000000000003</v>
      </c>
      <c r="Z371" s="18">
        <f t="shared" si="87"/>
        <v>0</v>
      </c>
      <c r="AA371" s="18">
        <f t="shared" si="88"/>
        <v>0.62187000000000003</v>
      </c>
    </row>
    <row r="372" spans="1:27" outlineLevel="2" x14ac:dyDescent="0.35">
      <c r="A372" s="14" t="s">
        <v>327</v>
      </c>
      <c r="B372" s="14" t="s">
        <v>29</v>
      </c>
      <c r="C372" s="14" t="s">
        <v>67</v>
      </c>
      <c r="D372" s="14" t="s">
        <v>87</v>
      </c>
      <c r="E372" s="14" t="s">
        <v>32</v>
      </c>
      <c r="F372" s="14" t="s">
        <v>33</v>
      </c>
      <c r="G372" s="14" t="s">
        <v>69</v>
      </c>
      <c r="H372" s="14" t="s">
        <v>35</v>
      </c>
      <c r="I372" s="14" t="s">
        <v>30</v>
      </c>
      <c r="J372" s="20" t="s">
        <v>88</v>
      </c>
      <c r="K372" s="21">
        <v>6623210</v>
      </c>
      <c r="L372" s="21">
        <v>0</v>
      </c>
      <c r="M372" s="21">
        <v>0</v>
      </c>
      <c r="N372" s="16">
        <f t="shared" si="98"/>
        <v>0</v>
      </c>
      <c r="O372" s="21">
        <v>0</v>
      </c>
      <c r="P372" s="21">
        <v>0</v>
      </c>
      <c r="Q372" s="21">
        <v>0</v>
      </c>
      <c r="R372" s="21">
        <v>0</v>
      </c>
      <c r="S372" s="21">
        <v>0</v>
      </c>
      <c r="T372" s="21">
        <v>0</v>
      </c>
      <c r="U372" s="21">
        <v>0</v>
      </c>
      <c r="V372" s="21">
        <v>0</v>
      </c>
      <c r="W372" s="17">
        <f t="shared" si="99"/>
        <v>0</v>
      </c>
      <c r="X372" s="18">
        <f t="shared" si="85"/>
        <v>0</v>
      </c>
      <c r="Y372" s="18">
        <f t="shared" si="86"/>
        <v>0</v>
      </c>
      <c r="Z372" s="18">
        <f t="shared" si="87"/>
        <v>0</v>
      </c>
      <c r="AA372" s="18">
        <f t="shared" si="88"/>
        <v>0</v>
      </c>
    </row>
    <row r="373" spans="1:27" outlineLevel="1" x14ac:dyDescent="0.35">
      <c r="A373" s="44"/>
      <c r="B373" s="44"/>
      <c r="C373" s="44"/>
      <c r="D373" s="50" t="s">
        <v>537</v>
      </c>
      <c r="E373" s="44"/>
      <c r="F373" s="44"/>
      <c r="G373" s="44"/>
      <c r="H373" s="44"/>
      <c r="I373" s="44"/>
      <c r="J373" s="45"/>
      <c r="K373" s="46">
        <f t="shared" ref="K373:W373" si="100">SUBTOTAL(9,K367:K372)</f>
        <v>6326547939</v>
      </c>
      <c r="L373" s="46">
        <f t="shared" si="100"/>
        <v>7641966736</v>
      </c>
      <c r="M373" s="46">
        <f t="shared" si="100"/>
        <v>0</v>
      </c>
      <c r="N373" s="47">
        <f t="shared" si="100"/>
        <v>7641966736</v>
      </c>
      <c r="O373" s="46">
        <f t="shared" si="100"/>
        <v>0</v>
      </c>
      <c r="P373" s="46">
        <f t="shared" si="100"/>
        <v>3105207887.3299999</v>
      </c>
      <c r="Q373" s="46">
        <f t="shared" si="100"/>
        <v>0</v>
      </c>
      <c r="R373" s="46">
        <f t="shared" si="100"/>
        <v>4520936658.6300001</v>
      </c>
      <c r="S373" s="46">
        <f t="shared" si="100"/>
        <v>4520936658.3900003</v>
      </c>
      <c r="T373" s="46">
        <f t="shared" si="100"/>
        <v>15822190.039999999</v>
      </c>
      <c r="U373" s="46">
        <f t="shared" si="100"/>
        <v>15822190.039999999</v>
      </c>
      <c r="V373" s="46">
        <f t="shared" si="100"/>
        <v>6551838</v>
      </c>
      <c r="W373" s="48">
        <f t="shared" si="100"/>
        <v>15822190.039999999</v>
      </c>
      <c r="X373" s="49">
        <f t="shared" si="85"/>
        <v>0.59159334433276711</v>
      </c>
      <c r="Y373" s="49">
        <f t="shared" si="86"/>
        <v>0.59159334433276711</v>
      </c>
      <c r="Z373" s="49">
        <f t="shared" si="87"/>
        <v>0.40633622136849878</v>
      </c>
      <c r="AA373" s="49">
        <f t="shared" si="88"/>
        <v>0.9979295657012659</v>
      </c>
    </row>
    <row r="374" spans="1:27" ht="188.5" outlineLevel="2" x14ac:dyDescent="0.35">
      <c r="A374" s="14" t="s">
        <v>28</v>
      </c>
      <c r="B374" s="14" t="s">
        <v>29</v>
      </c>
      <c r="C374" s="14" t="s">
        <v>67</v>
      </c>
      <c r="D374" s="14" t="s">
        <v>89</v>
      </c>
      <c r="E374" s="14" t="s">
        <v>32</v>
      </c>
      <c r="F374" s="14" t="s">
        <v>33</v>
      </c>
      <c r="G374" s="14" t="s">
        <v>69</v>
      </c>
      <c r="H374" s="14" t="s">
        <v>35</v>
      </c>
      <c r="I374" s="14" t="s">
        <v>30</v>
      </c>
      <c r="J374" s="15" t="s">
        <v>90</v>
      </c>
      <c r="K374" s="16">
        <v>7260900</v>
      </c>
      <c r="L374" s="16">
        <v>7260900</v>
      </c>
      <c r="M374" s="16">
        <v>0</v>
      </c>
      <c r="N374" s="16">
        <f>+L374</f>
        <v>7260900</v>
      </c>
      <c r="O374" s="16">
        <v>0</v>
      </c>
      <c r="P374" s="16">
        <v>1728731.69</v>
      </c>
      <c r="Q374" s="16">
        <v>1793600</v>
      </c>
      <c r="R374" s="16">
        <v>2557955.06</v>
      </c>
      <c r="S374" s="16">
        <v>2557955.06</v>
      </c>
      <c r="T374" s="16">
        <v>1180613.25</v>
      </c>
      <c r="U374" s="16">
        <v>1180613.25</v>
      </c>
      <c r="V374" s="16">
        <v>0</v>
      </c>
      <c r="W374" s="17">
        <f>+U374</f>
        <v>1180613.25</v>
      </c>
      <c r="X374" s="18">
        <f t="shared" si="85"/>
        <v>0.35229173518434354</v>
      </c>
      <c r="Y374" s="18">
        <f t="shared" si="86"/>
        <v>0.35229173518434354</v>
      </c>
      <c r="Z374" s="18">
        <f t="shared" si="87"/>
        <v>0.4851095167265766</v>
      </c>
      <c r="AA374" s="18">
        <f t="shared" si="88"/>
        <v>0.83740125191092019</v>
      </c>
    </row>
    <row r="375" spans="1:27" outlineLevel="2" x14ac:dyDescent="0.35">
      <c r="A375" s="14" t="s">
        <v>279</v>
      </c>
      <c r="B375" s="14" t="s">
        <v>281</v>
      </c>
      <c r="C375" s="14" t="s">
        <v>67</v>
      </c>
      <c r="D375" s="14" t="s">
        <v>89</v>
      </c>
      <c r="E375" s="14" t="s">
        <v>32</v>
      </c>
      <c r="F375" s="14" t="s">
        <v>33</v>
      </c>
      <c r="G375" s="14" t="s">
        <v>69</v>
      </c>
      <c r="H375" s="14" t="s">
        <v>35</v>
      </c>
      <c r="I375" s="14" t="s">
        <v>30</v>
      </c>
      <c r="J375" s="20" t="s">
        <v>283</v>
      </c>
      <c r="K375" s="21">
        <v>550000000</v>
      </c>
      <c r="L375" s="21">
        <v>846000000</v>
      </c>
      <c r="M375" s="21">
        <v>0</v>
      </c>
      <c r="N375" s="16">
        <f>+L375</f>
        <v>846000000</v>
      </c>
      <c r="O375" s="21">
        <v>0</v>
      </c>
      <c r="P375" s="21">
        <v>417568930</v>
      </c>
      <c r="Q375" s="21">
        <v>0</v>
      </c>
      <c r="R375" s="21">
        <v>418496880</v>
      </c>
      <c r="S375" s="21">
        <v>418496880</v>
      </c>
      <c r="T375" s="21">
        <v>9934190</v>
      </c>
      <c r="U375" s="21">
        <v>9934190</v>
      </c>
      <c r="V375" s="21">
        <v>0</v>
      </c>
      <c r="W375" s="17">
        <f>+U375</f>
        <v>9934190</v>
      </c>
      <c r="X375" s="18">
        <f t="shared" si="85"/>
        <v>0.49467716312056736</v>
      </c>
      <c r="Y375" s="18">
        <f t="shared" si="86"/>
        <v>0.49467716312056736</v>
      </c>
      <c r="Z375" s="18">
        <f t="shared" si="87"/>
        <v>0.49358029550827426</v>
      </c>
      <c r="AA375" s="18">
        <f t="shared" si="88"/>
        <v>0.98825745862884162</v>
      </c>
    </row>
    <row r="376" spans="1:27" outlineLevel="2" x14ac:dyDescent="0.35">
      <c r="A376" s="14" t="s">
        <v>279</v>
      </c>
      <c r="B376" s="14" t="s">
        <v>313</v>
      </c>
      <c r="C376" s="14" t="s">
        <v>67</v>
      </c>
      <c r="D376" s="14" t="s">
        <v>89</v>
      </c>
      <c r="E376" s="14" t="s">
        <v>32</v>
      </c>
      <c r="F376" s="14" t="s">
        <v>33</v>
      </c>
      <c r="G376" s="14" t="s">
        <v>69</v>
      </c>
      <c r="H376" s="14" t="s">
        <v>35</v>
      </c>
      <c r="I376" s="14" t="s">
        <v>30</v>
      </c>
      <c r="J376" s="20" t="s">
        <v>315</v>
      </c>
      <c r="K376" s="21">
        <v>60000000</v>
      </c>
      <c r="L376" s="21">
        <v>65000000</v>
      </c>
      <c r="M376" s="21">
        <v>0</v>
      </c>
      <c r="N376" s="16">
        <f>+L376</f>
        <v>65000000</v>
      </c>
      <c r="O376" s="21">
        <v>0</v>
      </c>
      <c r="P376" s="21">
        <v>0</v>
      </c>
      <c r="Q376" s="21">
        <v>0</v>
      </c>
      <c r="R376" s="21">
        <v>31948386.059999999</v>
      </c>
      <c r="S376" s="21">
        <v>22412564.460000001</v>
      </c>
      <c r="T376" s="21">
        <v>33051613.940000001</v>
      </c>
      <c r="U376" s="21">
        <v>33051613.940000001</v>
      </c>
      <c r="V376" s="21">
        <v>0</v>
      </c>
      <c r="W376" s="17">
        <f>+U376</f>
        <v>33051613.940000001</v>
      </c>
      <c r="X376" s="18">
        <f t="shared" si="85"/>
        <v>0.49151363169230766</v>
      </c>
      <c r="Y376" s="18">
        <f t="shared" si="86"/>
        <v>0.49151363169230766</v>
      </c>
      <c r="Z376" s="18">
        <f t="shared" si="87"/>
        <v>0</v>
      </c>
      <c r="AA376" s="18">
        <f t="shared" si="88"/>
        <v>0.49151363169230766</v>
      </c>
    </row>
    <row r="377" spans="1:27" outlineLevel="2" x14ac:dyDescent="0.35">
      <c r="A377" s="14" t="s">
        <v>327</v>
      </c>
      <c r="B377" s="14" t="s">
        <v>29</v>
      </c>
      <c r="C377" s="14" t="s">
        <v>67</v>
      </c>
      <c r="D377" s="14" t="s">
        <v>89</v>
      </c>
      <c r="E377" s="14" t="s">
        <v>32</v>
      </c>
      <c r="F377" s="14" t="s">
        <v>33</v>
      </c>
      <c r="G377" s="14" t="s">
        <v>69</v>
      </c>
      <c r="H377" s="14" t="s">
        <v>35</v>
      </c>
      <c r="I377" s="14" t="s">
        <v>30</v>
      </c>
      <c r="J377" s="20" t="s">
        <v>332</v>
      </c>
      <c r="K377" s="21">
        <v>6500000</v>
      </c>
      <c r="L377" s="21">
        <v>3000000</v>
      </c>
      <c r="M377" s="21">
        <v>0</v>
      </c>
      <c r="N377" s="16">
        <f>+L377</f>
        <v>3000000</v>
      </c>
      <c r="O377" s="21">
        <v>0</v>
      </c>
      <c r="P377" s="21">
        <v>2985540</v>
      </c>
      <c r="Q377" s="21">
        <v>0</v>
      </c>
      <c r="R377" s="21">
        <v>0</v>
      </c>
      <c r="S377" s="21">
        <v>0</v>
      </c>
      <c r="T377" s="21">
        <v>14460</v>
      </c>
      <c r="U377" s="21">
        <v>14460</v>
      </c>
      <c r="V377" s="21">
        <v>0</v>
      </c>
      <c r="W377" s="17">
        <f>+U377</f>
        <v>14460</v>
      </c>
      <c r="X377" s="18">
        <f t="shared" si="85"/>
        <v>0</v>
      </c>
      <c r="Y377" s="18">
        <f t="shared" si="86"/>
        <v>0</v>
      </c>
      <c r="Z377" s="18">
        <f t="shared" si="87"/>
        <v>0.99517999999999995</v>
      </c>
      <c r="AA377" s="18">
        <f t="shared" si="88"/>
        <v>0.99517999999999995</v>
      </c>
    </row>
    <row r="378" spans="1:27" outlineLevel="2" x14ac:dyDescent="0.35">
      <c r="A378" s="14" t="s">
        <v>339</v>
      </c>
      <c r="B378" s="14" t="s">
        <v>29</v>
      </c>
      <c r="C378" s="14" t="s">
        <v>67</v>
      </c>
      <c r="D378" s="14" t="s">
        <v>89</v>
      </c>
      <c r="E378" s="14" t="s">
        <v>32</v>
      </c>
      <c r="F378" s="14" t="s">
        <v>33</v>
      </c>
      <c r="G378" s="14" t="s">
        <v>69</v>
      </c>
      <c r="H378" s="14" t="s">
        <v>35</v>
      </c>
      <c r="I378" s="14" t="s">
        <v>30</v>
      </c>
      <c r="J378" s="20" t="s">
        <v>342</v>
      </c>
      <c r="K378" s="21">
        <v>25000000</v>
      </c>
      <c r="L378" s="21">
        <v>16119515</v>
      </c>
      <c r="M378" s="21">
        <v>0</v>
      </c>
      <c r="N378" s="16">
        <f>+L378</f>
        <v>16119515</v>
      </c>
      <c r="O378" s="21">
        <v>0</v>
      </c>
      <c r="P378" s="21">
        <v>3775915.35</v>
      </c>
      <c r="Q378" s="21">
        <v>404447.4</v>
      </c>
      <c r="R378" s="21">
        <v>11925056.550000001</v>
      </c>
      <c r="S378" s="21">
        <v>11506023.92</v>
      </c>
      <c r="T378" s="21">
        <v>14095.7</v>
      </c>
      <c r="U378" s="21">
        <v>14095.7</v>
      </c>
      <c r="V378" s="21">
        <v>0</v>
      </c>
      <c r="W378" s="17">
        <f>+U378</f>
        <v>14095.7</v>
      </c>
      <c r="X378" s="18">
        <f t="shared" si="85"/>
        <v>0.73979003400536558</v>
      </c>
      <c r="Y378" s="18">
        <f t="shared" si="86"/>
        <v>0.73979003400536558</v>
      </c>
      <c r="Z378" s="18">
        <f t="shared" si="87"/>
        <v>0.25933551660828508</v>
      </c>
      <c r="AA378" s="18">
        <f t="shared" si="88"/>
        <v>0.99912555061365071</v>
      </c>
    </row>
    <row r="379" spans="1:27" outlineLevel="1" x14ac:dyDescent="0.35">
      <c r="A379" s="44"/>
      <c r="B379" s="44"/>
      <c r="C379" s="44"/>
      <c r="D379" s="50" t="s">
        <v>538</v>
      </c>
      <c r="E379" s="44"/>
      <c r="F379" s="44"/>
      <c r="G379" s="44"/>
      <c r="H379" s="44"/>
      <c r="I379" s="44"/>
      <c r="J379" s="45"/>
      <c r="K379" s="46">
        <f t="shared" ref="K379:W379" si="101">SUBTOTAL(9,K374:K378)</f>
        <v>648760900</v>
      </c>
      <c r="L379" s="46">
        <f t="shared" si="101"/>
        <v>937380415</v>
      </c>
      <c r="M379" s="46">
        <f t="shared" si="101"/>
        <v>0</v>
      </c>
      <c r="N379" s="47">
        <f t="shared" si="101"/>
        <v>937380415</v>
      </c>
      <c r="O379" s="46">
        <f t="shared" si="101"/>
        <v>0</v>
      </c>
      <c r="P379" s="46">
        <f t="shared" si="101"/>
        <v>426059117.04000002</v>
      </c>
      <c r="Q379" s="46">
        <f t="shared" si="101"/>
        <v>2198047.4</v>
      </c>
      <c r="R379" s="46">
        <f t="shared" si="101"/>
        <v>464928277.67000002</v>
      </c>
      <c r="S379" s="46">
        <f t="shared" si="101"/>
        <v>454973423.44</v>
      </c>
      <c r="T379" s="46">
        <f t="shared" si="101"/>
        <v>44194972.890000001</v>
      </c>
      <c r="U379" s="46">
        <f t="shared" si="101"/>
        <v>44194972.890000001</v>
      </c>
      <c r="V379" s="46">
        <f t="shared" si="101"/>
        <v>0</v>
      </c>
      <c r="W379" s="48">
        <f t="shared" si="101"/>
        <v>44194972.890000001</v>
      </c>
      <c r="X379" s="49">
        <f t="shared" si="85"/>
        <v>0.49598676293018135</v>
      </c>
      <c r="Y379" s="49">
        <f t="shared" si="86"/>
        <v>0.49598676293018135</v>
      </c>
      <c r="Z379" s="49">
        <f t="shared" si="87"/>
        <v>0.45686591866760945</v>
      </c>
      <c r="AA379" s="49">
        <f t="shared" si="88"/>
        <v>0.9528526815977908</v>
      </c>
    </row>
    <row r="380" spans="1:27" outlineLevel="2" x14ac:dyDescent="0.35">
      <c r="A380" s="14" t="s">
        <v>186</v>
      </c>
      <c r="B380" s="14" t="s">
        <v>29</v>
      </c>
      <c r="C380" s="14" t="s">
        <v>67</v>
      </c>
      <c r="D380" s="14" t="s">
        <v>213</v>
      </c>
      <c r="E380" s="14" t="s">
        <v>32</v>
      </c>
      <c r="F380" s="14" t="s">
        <v>33</v>
      </c>
      <c r="G380" s="14" t="s">
        <v>69</v>
      </c>
      <c r="H380" s="14" t="s">
        <v>35</v>
      </c>
      <c r="I380" s="14" t="s">
        <v>30</v>
      </c>
      <c r="J380" s="15" t="s">
        <v>214</v>
      </c>
      <c r="K380" s="16">
        <v>0</v>
      </c>
      <c r="L380" s="16">
        <v>16000000</v>
      </c>
      <c r="M380" s="16">
        <v>0</v>
      </c>
      <c r="N380" s="16">
        <f>+L380</f>
        <v>16000000</v>
      </c>
      <c r="O380" s="16">
        <v>0</v>
      </c>
      <c r="P380" s="16">
        <v>0</v>
      </c>
      <c r="Q380" s="16">
        <v>0</v>
      </c>
      <c r="R380" s="16">
        <v>0</v>
      </c>
      <c r="S380" s="16">
        <v>0</v>
      </c>
      <c r="T380" s="16">
        <v>16000000</v>
      </c>
      <c r="U380" s="16">
        <v>16000000</v>
      </c>
      <c r="V380" s="16">
        <v>0</v>
      </c>
      <c r="W380" s="17">
        <f>+U380</f>
        <v>16000000</v>
      </c>
      <c r="X380" s="18">
        <f t="shared" si="85"/>
        <v>0</v>
      </c>
      <c r="Y380" s="18">
        <f t="shared" si="86"/>
        <v>0</v>
      </c>
      <c r="Z380" s="18">
        <f t="shared" si="87"/>
        <v>0</v>
      </c>
      <c r="AA380" s="18">
        <f t="shared" si="88"/>
        <v>0</v>
      </c>
    </row>
    <row r="381" spans="1:27" outlineLevel="1" x14ac:dyDescent="0.35">
      <c r="A381" s="44"/>
      <c r="B381" s="44"/>
      <c r="C381" s="44"/>
      <c r="D381" s="50" t="s">
        <v>539</v>
      </c>
      <c r="E381" s="44"/>
      <c r="F381" s="44"/>
      <c r="G381" s="44"/>
      <c r="H381" s="44"/>
      <c r="I381" s="44"/>
      <c r="J381" s="45"/>
      <c r="K381" s="46">
        <f t="shared" ref="K381:W381" si="102">SUBTOTAL(9,K380:K380)</f>
        <v>0</v>
      </c>
      <c r="L381" s="46">
        <f t="shared" si="102"/>
        <v>16000000</v>
      </c>
      <c r="M381" s="46">
        <f t="shared" si="102"/>
        <v>0</v>
      </c>
      <c r="N381" s="47">
        <f t="shared" si="102"/>
        <v>16000000</v>
      </c>
      <c r="O381" s="46">
        <f t="shared" si="102"/>
        <v>0</v>
      </c>
      <c r="P381" s="46">
        <f t="shared" si="102"/>
        <v>0</v>
      </c>
      <c r="Q381" s="46">
        <f t="shared" si="102"/>
        <v>0</v>
      </c>
      <c r="R381" s="46">
        <f t="shared" si="102"/>
        <v>0</v>
      </c>
      <c r="S381" s="46">
        <f t="shared" si="102"/>
        <v>0</v>
      </c>
      <c r="T381" s="46">
        <f t="shared" si="102"/>
        <v>16000000</v>
      </c>
      <c r="U381" s="46">
        <f t="shared" si="102"/>
        <v>16000000</v>
      </c>
      <c r="V381" s="46">
        <f t="shared" si="102"/>
        <v>0</v>
      </c>
      <c r="W381" s="48">
        <f t="shared" si="102"/>
        <v>16000000</v>
      </c>
      <c r="X381" s="49">
        <f t="shared" si="85"/>
        <v>0</v>
      </c>
      <c r="Y381" s="49">
        <f t="shared" si="86"/>
        <v>0</v>
      </c>
      <c r="Z381" s="49">
        <f t="shared" si="87"/>
        <v>0</v>
      </c>
      <c r="AA381" s="49">
        <f t="shared" si="88"/>
        <v>0</v>
      </c>
    </row>
    <row r="382" spans="1:27" outlineLevel="2" x14ac:dyDescent="0.35">
      <c r="A382" s="14" t="s">
        <v>186</v>
      </c>
      <c r="B382" s="14" t="s">
        <v>29</v>
      </c>
      <c r="C382" s="14" t="s">
        <v>67</v>
      </c>
      <c r="D382" s="14" t="s">
        <v>215</v>
      </c>
      <c r="E382" s="14" t="s">
        <v>32</v>
      </c>
      <c r="F382" s="14" t="s">
        <v>33</v>
      </c>
      <c r="G382" s="14" t="s">
        <v>69</v>
      </c>
      <c r="H382" s="14" t="s">
        <v>35</v>
      </c>
      <c r="I382" s="14" t="s">
        <v>30</v>
      </c>
      <c r="J382" s="15" t="s">
        <v>216</v>
      </c>
      <c r="K382" s="16">
        <v>305257558</v>
      </c>
      <c r="L382" s="16">
        <v>352597920</v>
      </c>
      <c r="M382" s="16">
        <v>0</v>
      </c>
      <c r="N382" s="16">
        <f>+L382</f>
        <v>352597920</v>
      </c>
      <c r="O382" s="16">
        <v>0</v>
      </c>
      <c r="P382" s="16">
        <v>157959772.88</v>
      </c>
      <c r="Q382" s="16">
        <v>0</v>
      </c>
      <c r="R382" s="16">
        <v>194238033.61000001</v>
      </c>
      <c r="S382" s="16">
        <v>194102433.61000001</v>
      </c>
      <c r="T382" s="16">
        <v>400113.51</v>
      </c>
      <c r="U382" s="16">
        <v>400113.51</v>
      </c>
      <c r="V382" s="16">
        <v>0</v>
      </c>
      <c r="W382" s="17">
        <f>+U382</f>
        <v>400113.51</v>
      </c>
      <c r="X382" s="18">
        <f t="shared" si="85"/>
        <v>0.55087685602342751</v>
      </c>
      <c r="Y382" s="18">
        <f t="shared" si="86"/>
        <v>0.55087685602342751</v>
      </c>
      <c r="Z382" s="18">
        <f t="shared" si="87"/>
        <v>0.44798838541078179</v>
      </c>
      <c r="AA382" s="18">
        <f t="shared" si="88"/>
        <v>0.99886524143420929</v>
      </c>
    </row>
    <row r="383" spans="1:27" outlineLevel="2" x14ac:dyDescent="0.35">
      <c r="A383" s="14" t="s">
        <v>327</v>
      </c>
      <c r="B383" s="14" t="s">
        <v>29</v>
      </c>
      <c r="C383" s="14" t="s">
        <v>67</v>
      </c>
      <c r="D383" s="14" t="s">
        <v>215</v>
      </c>
      <c r="E383" s="14" t="s">
        <v>32</v>
      </c>
      <c r="F383" s="14" t="s">
        <v>33</v>
      </c>
      <c r="G383" s="14" t="s">
        <v>69</v>
      </c>
      <c r="H383" s="14" t="s">
        <v>35</v>
      </c>
      <c r="I383" s="14" t="s">
        <v>30</v>
      </c>
      <c r="J383" s="20" t="s">
        <v>216</v>
      </c>
      <c r="K383" s="21">
        <v>27664499</v>
      </c>
      <c r="L383" s="21">
        <v>23178899</v>
      </c>
      <c r="M383" s="21">
        <v>0</v>
      </c>
      <c r="N383" s="16">
        <f>+L383</f>
        <v>23178899</v>
      </c>
      <c r="O383" s="21">
        <v>0</v>
      </c>
      <c r="P383" s="21">
        <v>19901904.57</v>
      </c>
      <c r="Q383" s="21">
        <v>0</v>
      </c>
      <c r="R383" s="21">
        <v>3147977.73</v>
      </c>
      <c r="S383" s="21">
        <v>3147977.73</v>
      </c>
      <c r="T383" s="21">
        <v>129016.7</v>
      </c>
      <c r="U383" s="21">
        <v>129016.7</v>
      </c>
      <c r="V383" s="21">
        <v>0</v>
      </c>
      <c r="W383" s="17">
        <f>+U383</f>
        <v>129016.7</v>
      </c>
      <c r="X383" s="18">
        <f t="shared" si="85"/>
        <v>0.13581221998508211</v>
      </c>
      <c r="Y383" s="18">
        <f t="shared" si="86"/>
        <v>0.13581221998508211</v>
      </c>
      <c r="Z383" s="18">
        <f t="shared" si="87"/>
        <v>0.85862165282311298</v>
      </c>
      <c r="AA383" s="18">
        <f t="shared" si="88"/>
        <v>0.99443387280819506</v>
      </c>
    </row>
    <row r="384" spans="1:27" outlineLevel="1" x14ac:dyDescent="0.35">
      <c r="A384" s="44"/>
      <c r="B384" s="44"/>
      <c r="C384" s="44"/>
      <c r="D384" s="50" t="s">
        <v>540</v>
      </c>
      <c r="E384" s="44"/>
      <c r="F384" s="44"/>
      <c r="G384" s="44"/>
      <c r="H384" s="44"/>
      <c r="I384" s="44"/>
      <c r="J384" s="45"/>
      <c r="K384" s="46">
        <f t="shared" ref="K384:W384" si="103">SUBTOTAL(9,K382:K383)</f>
        <v>332922057</v>
      </c>
      <c r="L384" s="46">
        <f t="shared" si="103"/>
        <v>375776819</v>
      </c>
      <c r="M384" s="46">
        <f t="shared" si="103"/>
        <v>0</v>
      </c>
      <c r="N384" s="47">
        <f t="shared" si="103"/>
        <v>375776819</v>
      </c>
      <c r="O384" s="46">
        <f t="shared" si="103"/>
        <v>0</v>
      </c>
      <c r="P384" s="46">
        <f t="shared" si="103"/>
        <v>177861677.44999999</v>
      </c>
      <c r="Q384" s="46">
        <f t="shared" si="103"/>
        <v>0</v>
      </c>
      <c r="R384" s="46">
        <f t="shared" si="103"/>
        <v>197386011.34</v>
      </c>
      <c r="S384" s="46">
        <f t="shared" si="103"/>
        <v>197250411.34</v>
      </c>
      <c r="T384" s="46">
        <f t="shared" si="103"/>
        <v>529130.21</v>
      </c>
      <c r="U384" s="46">
        <f t="shared" si="103"/>
        <v>529130.21</v>
      </c>
      <c r="V384" s="46">
        <f t="shared" si="103"/>
        <v>0</v>
      </c>
      <c r="W384" s="48">
        <f t="shared" si="103"/>
        <v>529130.21</v>
      </c>
      <c r="X384" s="49">
        <f t="shared" si="85"/>
        <v>0.5252745815063169</v>
      </c>
      <c r="Y384" s="49">
        <f t="shared" si="86"/>
        <v>0.5252745815063169</v>
      </c>
      <c r="Z384" s="49">
        <f t="shared" si="87"/>
        <v>0.47331732149768396</v>
      </c>
      <c r="AA384" s="49">
        <f t="shared" si="88"/>
        <v>0.99859190300400091</v>
      </c>
    </row>
    <row r="385" spans="1:27" ht="29" outlineLevel="2" x14ac:dyDescent="0.35">
      <c r="A385" s="14" t="s">
        <v>186</v>
      </c>
      <c r="B385" s="14" t="s">
        <v>29</v>
      </c>
      <c r="C385" s="14" t="s">
        <v>67</v>
      </c>
      <c r="D385" s="14" t="s">
        <v>217</v>
      </c>
      <c r="E385" s="14" t="s">
        <v>32</v>
      </c>
      <c r="F385" s="14" t="s">
        <v>33</v>
      </c>
      <c r="G385" s="14" t="s">
        <v>69</v>
      </c>
      <c r="H385" s="14" t="s">
        <v>35</v>
      </c>
      <c r="I385" s="14" t="s">
        <v>30</v>
      </c>
      <c r="J385" s="15" t="s">
        <v>218</v>
      </c>
      <c r="K385" s="16">
        <v>19836250</v>
      </c>
      <c r="L385" s="16">
        <v>19336250</v>
      </c>
      <c r="M385" s="16">
        <v>0</v>
      </c>
      <c r="N385" s="16">
        <f>+L385</f>
        <v>19336250</v>
      </c>
      <c r="O385" s="16">
        <v>0</v>
      </c>
      <c r="P385" s="16">
        <v>1763749.2</v>
      </c>
      <c r="Q385" s="16">
        <v>0</v>
      </c>
      <c r="R385" s="16">
        <v>16949307.02</v>
      </c>
      <c r="S385" s="16">
        <v>16949307.02</v>
      </c>
      <c r="T385" s="16">
        <v>623193.78</v>
      </c>
      <c r="U385" s="16">
        <v>623193.78</v>
      </c>
      <c r="V385" s="16">
        <v>0</v>
      </c>
      <c r="W385" s="17">
        <f>+U385</f>
        <v>623193.78</v>
      </c>
      <c r="X385" s="18">
        <f t="shared" si="85"/>
        <v>0.87655605507789769</v>
      </c>
      <c r="Y385" s="18">
        <f t="shared" si="86"/>
        <v>0.87655605507789769</v>
      </c>
      <c r="Z385" s="18">
        <f t="shared" si="87"/>
        <v>9.1214646066326205E-2</v>
      </c>
      <c r="AA385" s="18">
        <f t="shared" si="88"/>
        <v>0.96777070114422392</v>
      </c>
    </row>
    <row r="386" spans="1:27" outlineLevel="1" x14ac:dyDescent="0.35">
      <c r="A386" s="44"/>
      <c r="B386" s="44"/>
      <c r="C386" s="44"/>
      <c r="D386" s="50" t="s">
        <v>541</v>
      </c>
      <c r="E386" s="44"/>
      <c r="F386" s="44"/>
      <c r="G386" s="44"/>
      <c r="H386" s="44"/>
      <c r="I386" s="44"/>
      <c r="J386" s="45"/>
      <c r="K386" s="46">
        <f t="shared" ref="K386:W386" si="104">SUBTOTAL(9,K385:K385)</f>
        <v>19836250</v>
      </c>
      <c r="L386" s="46">
        <f t="shared" si="104"/>
        <v>19336250</v>
      </c>
      <c r="M386" s="46">
        <f t="shared" si="104"/>
        <v>0</v>
      </c>
      <c r="N386" s="47">
        <f t="shared" si="104"/>
        <v>19336250</v>
      </c>
      <c r="O386" s="46">
        <f t="shared" si="104"/>
        <v>0</v>
      </c>
      <c r="P386" s="46">
        <f t="shared" si="104"/>
        <v>1763749.2</v>
      </c>
      <c r="Q386" s="46">
        <f t="shared" si="104"/>
        <v>0</v>
      </c>
      <c r="R386" s="46">
        <f t="shared" si="104"/>
        <v>16949307.02</v>
      </c>
      <c r="S386" s="46">
        <f t="shared" si="104"/>
        <v>16949307.02</v>
      </c>
      <c r="T386" s="46">
        <f t="shared" si="104"/>
        <v>623193.78</v>
      </c>
      <c r="U386" s="46">
        <f t="shared" si="104"/>
        <v>623193.78</v>
      </c>
      <c r="V386" s="46">
        <f t="shared" si="104"/>
        <v>0</v>
      </c>
      <c r="W386" s="48">
        <f t="shared" si="104"/>
        <v>623193.78</v>
      </c>
      <c r="X386" s="49">
        <f t="shared" si="85"/>
        <v>0.87655605507789769</v>
      </c>
      <c r="Y386" s="49">
        <f t="shared" si="86"/>
        <v>0.87655605507789769</v>
      </c>
      <c r="Z386" s="49">
        <f t="shared" si="87"/>
        <v>9.1214646066326205E-2</v>
      </c>
      <c r="AA386" s="49">
        <f t="shared" si="88"/>
        <v>0.96777070114422392</v>
      </c>
    </row>
    <row r="387" spans="1:27" outlineLevel="2" x14ac:dyDescent="0.35">
      <c r="A387" s="14" t="s">
        <v>186</v>
      </c>
      <c r="B387" s="14" t="s">
        <v>29</v>
      </c>
      <c r="C387" s="14" t="s">
        <v>67</v>
      </c>
      <c r="D387" s="14" t="s">
        <v>219</v>
      </c>
      <c r="E387" s="14" t="s">
        <v>32</v>
      </c>
      <c r="F387" s="14" t="s">
        <v>33</v>
      </c>
      <c r="G387" s="14" t="s">
        <v>69</v>
      </c>
      <c r="H387" s="14" t="s">
        <v>35</v>
      </c>
      <c r="I387" s="14" t="s">
        <v>30</v>
      </c>
      <c r="J387" s="20" t="s">
        <v>220</v>
      </c>
      <c r="K387" s="16">
        <v>150000000</v>
      </c>
      <c r="L387" s="16">
        <v>149968680</v>
      </c>
      <c r="M387" s="16">
        <v>0</v>
      </c>
      <c r="N387" s="16">
        <f>+L387</f>
        <v>149968680</v>
      </c>
      <c r="O387" s="16">
        <v>0</v>
      </c>
      <c r="P387" s="16">
        <v>37951118.810000002</v>
      </c>
      <c r="Q387" s="16">
        <v>2610000.02</v>
      </c>
      <c r="R387" s="16">
        <v>70919635.510000005</v>
      </c>
      <c r="S387" s="16">
        <v>70919635.510000005</v>
      </c>
      <c r="T387" s="16">
        <v>38487925.659999996</v>
      </c>
      <c r="U387" s="16">
        <v>38487925.659999996</v>
      </c>
      <c r="V387" s="16">
        <v>0</v>
      </c>
      <c r="W387" s="17">
        <f>+U387</f>
        <v>38487925.659999996</v>
      </c>
      <c r="X387" s="18">
        <f t="shared" si="85"/>
        <v>0.47289631081636518</v>
      </c>
      <c r="Y387" s="18">
        <f t="shared" si="86"/>
        <v>0.47289631081636518</v>
      </c>
      <c r="Z387" s="18">
        <f t="shared" si="87"/>
        <v>0.27046393173561312</v>
      </c>
      <c r="AA387" s="18">
        <f t="shared" si="88"/>
        <v>0.7433602425519783</v>
      </c>
    </row>
    <row r="388" spans="1:27" outlineLevel="2" x14ac:dyDescent="0.35">
      <c r="A388" s="14" t="s">
        <v>186</v>
      </c>
      <c r="B388" s="14" t="s">
        <v>29</v>
      </c>
      <c r="C388" s="14" t="s">
        <v>67</v>
      </c>
      <c r="D388" s="14" t="s">
        <v>219</v>
      </c>
      <c r="E388" s="14" t="s">
        <v>32</v>
      </c>
      <c r="F388" s="14" t="s">
        <v>211</v>
      </c>
      <c r="G388" s="14" t="s">
        <v>69</v>
      </c>
      <c r="H388" s="14" t="s">
        <v>35</v>
      </c>
      <c r="I388" s="14" t="s">
        <v>30</v>
      </c>
      <c r="J388" s="20" t="s">
        <v>221</v>
      </c>
      <c r="K388" s="16">
        <v>0</v>
      </c>
      <c r="L388" s="16">
        <v>30000000</v>
      </c>
      <c r="M388" s="16">
        <v>0</v>
      </c>
      <c r="N388" s="16">
        <f>+L388</f>
        <v>30000000</v>
      </c>
      <c r="O388" s="16">
        <v>0</v>
      </c>
      <c r="P388" s="16">
        <v>0</v>
      </c>
      <c r="Q388" s="16">
        <v>0</v>
      </c>
      <c r="R388" s="16">
        <v>0</v>
      </c>
      <c r="S388" s="16">
        <v>0</v>
      </c>
      <c r="T388" s="16">
        <v>30000000</v>
      </c>
      <c r="U388" s="16">
        <v>30000000</v>
      </c>
      <c r="V388" s="16">
        <v>0</v>
      </c>
      <c r="W388" s="17">
        <f>+U388</f>
        <v>30000000</v>
      </c>
      <c r="X388" s="18">
        <f t="shared" si="85"/>
        <v>0</v>
      </c>
      <c r="Y388" s="18">
        <f t="shared" si="86"/>
        <v>0</v>
      </c>
      <c r="Z388" s="18">
        <f t="shared" si="87"/>
        <v>0</v>
      </c>
      <c r="AA388" s="18">
        <f t="shared" si="88"/>
        <v>0</v>
      </c>
    </row>
    <row r="389" spans="1:27" outlineLevel="1" x14ac:dyDescent="0.35">
      <c r="A389" s="44"/>
      <c r="B389" s="44"/>
      <c r="C389" s="44"/>
      <c r="D389" s="50" t="s">
        <v>542</v>
      </c>
      <c r="E389" s="44"/>
      <c r="F389" s="44"/>
      <c r="G389" s="44"/>
      <c r="H389" s="44"/>
      <c r="I389" s="44"/>
      <c r="J389" s="45"/>
      <c r="K389" s="46">
        <f t="shared" ref="K389:W389" si="105">SUBTOTAL(9,K387:K388)</f>
        <v>150000000</v>
      </c>
      <c r="L389" s="46">
        <f t="shared" si="105"/>
        <v>179968680</v>
      </c>
      <c r="M389" s="46">
        <f t="shared" si="105"/>
        <v>0</v>
      </c>
      <c r="N389" s="47">
        <f t="shared" si="105"/>
        <v>179968680</v>
      </c>
      <c r="O389" s="46">
        <f t="shared" si="105"/>
        <v>0</v>
      </c>
      <c r="P389" s="46">
        <f t="shared" si="105"/>
        <v>37951118.810000002</v>
      </c>
      <c r="Q389" s="46">
        <f t="shared" si="105"/>
        <v>2610000.02</v>
      </c>
      <c r="R389" s="46">
        <f t="shared" si="105"/>
        <v>70919635.510000005</v>
      </c>
      <c r="S389" s="46">
        <f t="shared" si="105"/>
        <v>70919635.510000005</v>
      </c>
      <c r="T389" s="46">
        <f t="shared" si="105"/>
        <v>68487925.659999996</v>
      </c>
      <c r="U389" s="46">
        <f t="shared" si="105"/>
        <v>68487925.659999996</v>
      </c>
      <c r="V389" s="46">
        <f t="shared" si="105"/>
        <v>0</v>
      </c>
      <c r="W389" s="48">
        <f t="shared" si="105"/>
        <v>68487925.659999996</v>
      </c>
      <c r="X389" s="49">
        <f t="shared" si="85"/>
        <v>0.39406654263397389</v>
      </c>
      <c r="Y389" s="49">
        <f t="shared" si="86"/>
        <v>0.39406654263397389</v>
      </c>
      <c r="Z389" s="49">
        <f t="shared" si="87"/>
        <v>0.22537876496065873</v>
      </c>
      <c r="AA389" s="49">
        <f t="shared" si="88"/>
        <v>0.61944530759463268</v>
      </c>
    </row>
    <row r="390" spans="1:27" outlineLevel="2" x14ac:dyDescent="0.35">
      <c r="A390" s="14" t="s">
        <v>186</v>
      </c>
      <c r="B390" s="14" t="s">
        <v>29</v>
      </c>
      <c r="C390" s="19" t="s">
        <v>67</v>
      </c>
      <c r="D390" s="14" t="s">
        <v>222</v>
      </c>
      <c r="E390" s="14" t="s">
        <v>32</v>
      </c>
      <c r="F390" s="14" t="s">
        <v>33</v>
      </c>
      <c r="G390" s="14" t="s">
        <v>69</v>
      </c>
      <c r="H390" s="14" t="s">
        <v>35</v>
      </c>
      <c r="I390" s="14" t="s">
        <v>30</v>
      </c>
      <c r="J390" s="20" t="s">
        <v>223</v>
      </c>
      <c r="K390" s="16">
        <v>56524984</v>
      </c>
      <c r="L390" s="16">
        <v>155745226</v>
      </c>
      <c r="M390" s="16">
        <v>0</v>
      </c>
      <c r="N390" s="16">
        <f>+L390</f>
        <v>155745226</v>
      </c>
      <c r="O390" s="16">
        <v>0</v>
      </c>
      <c r="P390" s="16">
        <v>43771137.670000002</v>
      </c>
      <c r="Q390" s="16">
        <v>0</v>
      </c>
      <c r="R390" s="16">
        <v>111791512.27</v>
      </c>
      <c r="S390" s="16">
        <v>111791512.27</v>
      </c>
      <c r="T390" s="16">
        <v>182576.06</v>
      </c>
      <c r="U390" s="16">
        <v>182576.06</v>
      </c>
      <c r="V390" s="16">
        <v>0</v>
      </c>
      <c r="W390" s="17">
        <f>+U390</f>
        <v>182576.06</v>
      </c>
      <c r="X390" s="18">
        <f t="shared" si="85"/>
        <v>0.71778451989276382</v>
      </c>
      <c r="Y390" s="18">
        <f t="shared" si="86"/>
        <v>0.71778451989276382</v>
      </c>
      <c r="Z390" s="18">
        <f t="shared" si="87"/>
        <v>0.28104320622964074</v>
      </c>
      <c r="AA390" s="18">
        <f t="shared" si="88"/>
        <v>0.99882772612240456</v>
      </c>
    </row>
    <row r="391" spans="1:27" outlineLevel="2" x14ac:dyDescent="0.35">
      <c r="A391" s="14" t="s">
        <v>279</v>
      </c>
      <c r="B391" s="14" t="s">
        <v>280</v>
      </c>
      <c r="C391" s="14" t="s">
        <v>67</v>
      </c>
      <c r="D391" s="14" t="s">
        <v>222</v>
      </c>
      <c r="E391" s="14" t="s">
        <v>32</v>
      </c>
      <c r="F391" s="14" t="s">
        <v>33</v>
      </c>
      <c r="G391" s="14" t="s">
        <v>69</v>
      </c>
      <c r="H391" s="14" t="s">
        <v>35</v>
      </c>
      <c r="I391" s="14" t="s">
        <v>30</v>
      </c>
      <c r="J391" s="20" t="s">
        <v>223</v>
      </c>
      <c r="K391" s="21">
        <v>200000</v>
      </c>
      <c r="L391" s="21">
        <v>200000</v>
      </c>
      <c r="M391" s="21">
        <v>0</v>
      </c>
      <c r="N391" s="16">
        <f>+L391</f>
        <v>200000</v>
      </c>
      <c r="O391" s="21">
        <v>0</v>
      </c>
      <c r="P391" s="21">
        <v>0</v>
      </c>
      <c r="Q391" s="21">
        <v>0</v>
      </c>
      <c r="R391" s="21">
        <v>0</v>
      </c>
      <c r="S391" s="21">
        <v>0</v>
      </c>
      <c r="T391" s="21">
        <v>200000</v>
      </c>
      <c r="U391" s="21">
        <v>200000</v>
      </c>
      <c r="V391" s="21">
        <v>0</v>
      </c>
      <c r="W391" s="17">
        <f>+U391</f>
        <v>200000</v>
      </c>
      <c r="X391" s="18">
        <f t="shared" si="85"/>
        <v>0</v>
      </c>
      <c r="Y391" s="18">
        <f t="shared" si="86"/>
        <v>0</v>
      </c>
      <c r="Z391" s="18">
        <f t="shared" si="87"/>
        <v>0</v>
      </c>
      <c r="AA391" s="18">
        <f t="shared" si="88"/>
        <v>0</v>
      </c>
    </row>
    <row r="392" spans="1:27" outlineLevel="2" x14ac:dyDescent="0.35">
      <c r="A392" s="14" t="s">
        <v>327</v>
      </c>
      <c r="B392" s="14" t="s">
        <v>29</v>
      </c>
      <c r="C392" s="14" t="s">
        <v>67</v>
      </c>
      <c r="D392" s="14" t="s">
        <v>222</v>
      </c>
      <c r="E392" s="14" t="s">
        <v>32</v>
      </c>
      <c r="F392" s="14" t="s">
        <v>33</v>
      </c>
      <c r="G392" s="14" t="s">
        <v>69</v>
      </c>
      <c r="H392" s="14" t="s">
        <v>35</v>
      </c>
      <c r="I392" s="14" t="s">
        <v>30</v>
      </c>
      <c r="J392" s="20" t="s">
        <v>223</v>
      </c>
      <c r="K392" s="21">
        <v>146042365</v>
      </c>
      <c r="L392" s="21">
        <v>67413565</v>
      </c>
      <c r="M392" s="21">
        <v>0</v>
      </c>
      <c r="N392" s="16">
        <f>+L392</f>
        <v>67413565</v>
      </c>
      <c r="O392" s="21">
        <v>0</v>
      </c>
      <c r="P392" s="21">
        <v>9947204.3200000003</v>
      </c>
      <c r="Q392" s="21">
        <v>0</v>
      </c>
      <c r="R392" s="21">
        <v>57352969.359999999</v>
      </c>
      <c r="S392" s="21">
        <v>57352969.359999999</v>
      </c>
      <c r="T392" s="21">
        <v>113391.32</v>
      </c>
      <c r="U392" s="21">
        <v>113391.32</v>
      </c>
      <c r="V392" s="21">
        <v>0</v>
      </c>
      <c r="W392" s="17">
        <f>+U392</f>
        <v>113391.32</v>
      </c>
      <c r="X392" s="18">
        <f t="shared" si="85"/>
        <v>0.85076303797314379</v>
      </c>
      <c r="Y392" s="18">
        <f t="shared" si="86"/>
        <v>0.85076303797314379</v>
      </c>
      <c r="Z392" s="18">
        <f t="shared" si="87"/>
        <v>0.14755493675493947</v>
      </c>
      <c r="AA392" s="18">
        <f t="shared" si="88"/>
        <v>0.99831797472808326</v>
      </c>
    </row>
    <row r="393" spans="1:27" outlineLevel="1" x14ac:dyDescent="0.35">
      <c r="A393" s="44"/>
      <c r="B393" s="44"/>
      <c r="C393" s="44"/>
      <c r="D393" s="50" t="s">
        <v>543</v>
      </c>
      <c r="E393" s="44"/>
      <c r="F393" s="44"/>
      <c r="G393" s="44"/>
      <c r="H393" s="44"/>
      <c r="I393" s="44"/>
      <c r="J393" s="45"/>
      <c r="K393" s="46">
        <f t="shared" ref="K393:W393" si="106">SUBTOTAL(9,K390:K392)</f>
        <v>202767349</v>
      </c>
      <c r="L393" s="46">
        <f t="shared" si="106"/>
        <v>223358791</v>
      </c>
      <c r="M393" s="46">
        <f t="shared" si="106"/>
        <v>0</v>
      </c>
      <c r="N393" s="47">
        <f t="shared" si="106"/>
        <v>223358791</v>
      </c>
      <c r="O393" s="46">
        <f t="shared" si="106"/>
        <v>0</v>
      </c>
      <c r="P393" s="46">
        <f t="shared" si="106"/>
        <v>53718341.990000002</v>
      </c>
      <c r="Q393" s="46">
        <f t="shared" si="106"/>
        <v>0</v>
      </c>
      <c r="R393" s="46">
        <f t="shared" si="106"/>
        <v>169144481.63</v>
      </c>
      <c r="S393" s="46">
        <f t="shared" si="106"/>
        <v>169144481.63</v>
      </c>
      <c r="T393" s="46">
        <f t="shared" si="106"/>
        <v>495967.38</v>
      </c>
      <c r="U393" s="46">
        <f t="shared" si="106"/>
        <v>495967.38</v>
      </c>
      <c r="V393" s="46">
        <f t="shared" si="106"/>
        <v>0</v>
      </c>
      <c r="W393" s="48">
        <f t="shared" si="106"/>
        <v>495967.38</v>
      </c>
      <c r="X393" s="49">
        <f t="shared" si="85"/>
        <v>0.75727702891264304</v>
      </c>
      <c r="Y393" s="49">
        <f t="shared" si="86"/>
        <v>0.75727702891264304</v>
      </c>
      <c r="Z393" s="49">
        <f t="shared" si="87"/>
        <v>0.24050247473805497</v>
      </c>
      <c r="AA393" s="49">
        <f t="shared" si="88"/>
        <v>0.99777950365069801</v>
      </c>
    </row>
    <row r="394" spans="1:27" outlineLevel="2" x14ac:dyDescent="0.35">
      <c r="A394" s="14" t="s">
        <v>186</v>
      </c>
      <c r="B394" s="14" t="s">
        <v>29</v>
      </c>
      <c r="C394" s="14" t="s">
        <v>67</v>
      </c>
      <c r="D394" s="14" t="s">
        <v>224</v>
      </c>
      <c r="E394" s="14" t="s">
        <v>32</v>
      </c>
      <c r="F394" s="14" t="s">
        <v>33</v>
      </c>
      <c r="G394" s="14" t="s">
        <v>69</v>
      </c>
      <c r="H394" s="14" t="s">
        <v>35</v>
      </c>
      <c r="I394" s="14" t="s">
        <v>30</v>
      </c>
      <c r="J394" s="20" t="s">
        <v>225</v>
      </c>
      <c r="K394" s="16">
        <v>52825357</v>
      </c>
      <c r="L394" s="16">
        <v>83974178</v>
      </c>
      <c r="M394" s="16">
        <v>0</v>
      </c>
      <c r="N394" s="16">
        <f>+L394</f>
        <v>83974178</v>
      </c>
      <c r="O394" s="16">
        <v>8997026.1099999994</v>
      </c>
      <c r="P394" s="16">
        <v>42861721.159999996</v>
      </c>
      <c r="Q394" s="16">
        <v>0</v>
      </c>
      <c r="R394" s="16">
        <v>31688938.02</v>
      </c>
      <c r="S394" s="16">
        <v>31688938.02</v>
      </c>
      <c r="T394" s="16">
        <v>426492.71</v>
      </c>
      <c r="U394" s="16">
        <v>426492.71</v>
      </c>
      <c r="V394" s="16">
        <v>0</v>
      </c>
      <c r="W394" s="17">
        <f>+U394</f>
        <v>426492.71</v>
      </c>
      <c r="X394" s="18">
        <f t="shared" si="85"/>
        <v>0.37736526602260995</v>
      </c>
      <c r="Y394" s="18">
        <f t="shared" si="86"/>
        <v>0.37736526602260995</v>
      </c>
      <c r="Z394" s="18">
        <f t="shared" si="87"/>
        <v>0.61755587854637883</v>
      </c>
      <c r="AA394" s="18">
        <f t="shared" si="88"/>
        <v>0.99492114456898872</v>
      </c>
    </row>
    <row r="395" spans="1:27" outlineLevel="2" x14ac:dyDescent="0.35">
      <c r="A395" s="14" t="s">
        <v>279</v>
      </c>
      <c r="B395" s="14" t="s">
        <v>280</v>
      </c>
      <c r="C395" s="14" t="s">
        <v>67</v>
      </c>
      <c r="D395" s="14" t="s">
        <v>224</v>
      </c>
      <c r="E395" s="14" t="s">
        <v>32</v>
      </c>
      <c r="F395" s="14" t="s">
        <v>33</v>
      </c>
      <c r="G395" s="14" t="s">
        <v>69</v>
      </c>
      <c r="H395" s="14" t="s">
        <v>35</v>
      </c>
      <c r="I395" s="14" t="s">
        <v>30</v>
      </c>
      <c r="J395" s="20" t="s">
        <v>225</v>
      </c>
      <c r="K395" s="21">
        <v>800000</v>
      </c>
      <c r="L395" s="21">
        <v>800000</v>
      </c>
      <c r="M395" s="21">
        <v>0</v>
      </c>
      <c r="N395" s="16">
        <f>+L395</f>
        <v>800000</v>
      </c>
      <c r="O395" s="21">
        <v>0</v>
      </c>
      <c r="P395" s="21">
        <v>0</v>
      </c>
      <c r="Q395" s="21">
        <v>0</v>
      </c>
      <c r="R395" s="21">
        <v>0</v>
      </c>
      <c r="S395" s="21">
        <v>0</v>
      </c>
      <c r="T395" s="21">
        <v>800000</v>
      </c>
      <c r="U395" s="21">
        <v>800000</v>
      </c>
      <c r="V395" s="21">
        <v>0</v>
      </c>
      <c r="W395" s="17">
        <f>+U395</f>
        <v>800000</v>
      </c>
      <c r="X395" s="18">
        <f t="shared" ref="X395:X458" si="107">+IF(L395=0,0,R395/L395)</f>
        <v>0</v>
      </c>
      <c r="Y395" s="18">
        <f t="shared" ref="Y395:Y458" si="108">+IF(N395=0,0,R395/N395)</f>
        <v>0</v>
      </c>
      <c r="Z395" s="18">
        <f t="shared" ref="Z395:Z458" si="109">+IF(N395=0,0,(O395+P395+Q395)/N395)</f>
        <v>0</v>
      </c>
      <c r="AA395" s="18">
        <f t="shared" ref="AA395:AA458" si="110">+Y395+Z395</f>
        <v>0</v>
      </c>
    </row>
    <row r="396" spans="1:27" outlineLevel="2" x14ac:dyDescent="0.35">
      <c r="A396" s="14" t="s">
        <v>279</v>
      </c>
      <c r="B396" s="14" t="s">
        <v>313</v>
      </c>
      <c r="C396" s="14" t="s">
        <v>67</v>
      </c>
      <c r="D396" s="14" t="s">
        <v>224</v>
      </c>
      <c r="E396" s="14" t="s">
        <v>32</v>
      </c>
      <c r="F396" s="14" t="s">
        <v>33</v>
      </c>
      <c r="G396" s="14" t="s">
        <v>69</v>
      </c>
      <c r="H396" s="14" t="s">
        <v>35</v>
      </c>
      <c r="I396" s="14" t="s">
        <v>30</v>
      </c>
      <c r="J396" s="20" t="s">
        <v>225</v>
      </c>
      <c r="K396" s="21">
        <v>2400000</v>
      </c>
      <c r="L396" s="21">
        <v>2400000</v>
      </c>
      <c r="M396" s="21">
        <v>0</v>
      </c>
      <c r="N396" s="16">
        <f>+L396</f>
        <v>2400000</v>
      </c>
      <c r="O396" s="21">
        <v>0</v>
      </c>
      <c r="P396" s="21">
        <v>0</v>
      </c>
      <c r="Q396" s="21">
        <v>0</v>
      </c>
      <c r="R396" s="21">
        <v>0</v>
      </c>
      <c r="S396" s="21">
        <v>0</v>
      </c>
      <c r="T396" s="21">
        <v>2400000</v>
      </c>
      <c r="U396" s="21">
        <v>2400000</v>
      </c>
      <c r="V396" s="21">
        <v>2000000</v>
      </c>
      <c r="W396" s="17">
        <f>+U396</f>
        <v>2400000</v>
      </c>
      <c r="X396" s="18">
        <f t="shared" si="107"/>
        <v>0</v>
      </c>
      <c r="Y396" s="18">
        <f t="shared" si="108"/>
        <v>0</v>
      </c>
      <c r="Z396" s="18">
        <f t="shared" si="109"/>
        <v>0</v>
      </c>
      <c r="AA396" s="18">
        <f t="shared" si="110"/>
        <v>0</v>
      </c>
    </row>
    <row r="397" spans="1:27" outlineLevel="2" x14ac:dyDescent="0.35">
      <c r="A397" s="14" t="s">
        <v>327</v>
      </c>
      <c r="B397" s="14" t="s">
        <v>29</v>
      </c>
      <c r="C397" s="14" t="s">
        <v>67</v>
      </c>
      <c r="D397" s="14" t="s">
        <v>224</v>
      </c>
      <c r="E397" s="14" t="s">
        <v>32</v>
      </c>
      <c r="F397" s="14" t="s">
        <v>33</v>
      </c>
      <c r="G397" s="14" t="s">
        <v>69</v>
      </c>
      <c r="H397" s="14" t="s">
        <v>35</v>
      </c>
      <c r="I397" s="14" t="s">
        <v>30</v>
      </c>
      <c r="J397" s="20" t="s">
        <v>225</v>
      </c>
      <c r="K397" s="21">
        <v>25000000</v>
      </c>
      <c r="L397" s="21">
        <v>22312042</v>
      </c>
      <c r="M397" s="21">
        <v>0</v>
      </c>
      <c r="N397" s="16">
        <f>+L397</f>
        <v>22312042</v>
      </c>
      <c r="O397" s="21">
        <v>0</v>
      </c>
      <c r="P397" s="21">
        <v>1993775.74</v>
      </c>
      <c r="Q397" s="21">
        <v>2762607.25</v>
      </c>
      <c r="R397" s="21">
        <v>11835972.939999999</v>
      </c>
      <c r="S397" s="21">
        <v>11835972.939999999</v>
      </c>
      <c r="T397" s="21">
        <v>5719686.0700000003</v>
      </c>
      <c r="U397" s="21">
        <v>5719686.0700000003</v>
      </c>
      <c r="V397" s="21">
        <v>0</v>
      </c>
      <c r="W397" s="17">
        <f>+U397</f>
        <v>5719686.0700000003</v>
      </c>
      <c r="X397" s="18">
        <f t="shared" si="107"/>
        <v>0.53047466206813343</v>
      </c>
      <c r="Y397" s="18">
        <f t="shared" si="108"/>
        <v>0.53047466206813343</v>
      </c>
      <c r="Z397" s="18">
        <f t="shared" si="109"/>
        <v>0.21317560221516257</v>
      </c>
      <c r="AA397" s="18">
        <f t="shared" si="110"/>
        <v>0.74365026428329606</v>
      </c>
    </row>
    <row r="398" spans="1:27" outlineLevel="1" x14ac:dyDescent="0.35">
      <c r="A398" s="44"/>
      <c r="B398" s="44"/>
      <c r="C398" s="44"/>
      <c r="D398" s="50" t="s">
        <v>544</v>
      </c>
      <c r="E398" s="44"/>
      <c r="F398" s="44"/>
      <c r="G398" s="44"/>
      <c r="H398" s="44"/>
      <c r="I398" s="44"/>
      <c r="J398" s="45"/>
      <c r="K398" s="46">
        <f t="shared" ref="K398:W398" si="111">SUBTOTAL(9,K394:K397)</f>
        <v>81025357</v>
      </c>
      <c r="L398" s="46">
        <f t="shared" si="111"/>
        <v>109486220</v>
      </c>
      <c r="M398" s="46">
        <f t="shared" si="111"/>
        <v>0</v>
      </c>
      <c r="N398" s="47">
        <f t="shared" si="111"/>
        <v>109486220</v>
      </c>
      <c r="O398" s="46">
        <f t="shared" si="111"/>
        <v>8997026.1099999994</v>
      </c>
      <c r="P398" s="46">
        <f t="shared" si="111"/>
        <v>44855496.899999999</v>
      </c>
      <c r="Q398" s="46">
        <f t="shared" si="111"/>
        <v>2762607.25</v>
      </c>
      <c r="R398" s="46">
        <f t="shared" si="111"/>
        <v>43524910.960000001</v>
      </c>
      <c r="S398" s="46">
        <f t="shared" si="111"/>
        <v>43524910.960000001</v>
      </c>
      <c r="T398" s="46">
        <f t="shared" si="111"/>
        <v>9346178.7800000012</v>
      </c>
      <c r="U398" s="46">
        <f t="shared" si="111"/>
        <v>9346178.7800000012</v>
      </c>
      <c r="V398" s="46">
        <f t="shared" si="111"/>
        <v>2000000</v>
      </c>
      <c r="W398" s="48">
        <f t="shared" si="111"/>
        <v>9346178.7800000012</v>
      </c>
      <c r="X398" s="49">
        <f t="shared" si="107"/>
        <v>0.39753779936872424</v>
      </c>
      <c r="Y398" s="49">
        <f t="shared" si="108"/>
        <v>0.39753779936872424</v>
      </c>
      <c r="Z398" s="49">
        <f t="shared" si="109"/>
        <v>0.51709822715589226</v>
      </c>
      <c r="AA398" s="49">
        <f t="shared" si="110"/>
        <v>0.91463602652461651</v>
      </c>
    </row>
    <row r="399" spans="1:27" ht="29" outlineLevel="2" x14ac:dyDescent="0.35">
      <c r="A399" s="14" t="s">
        <v>28</v>
      </c>
      <c r="B399" s="14" t="s">
        <v>29</v>
      </c>
      <c r="C399" s="14" t="s">
        <v>67</v>
      </c>
      <c r="D399" s="14" t="s">
        <v>91</v>
      </c>
      <c r="E399" s="14" t="s">
        <v>32</v>
      </c>
      <c r="F399" s="14" t="s">
        <v>33</v>
      </c>
      <c r="G399" s="14" t="s">
        <v>69</v>
      </c>
      <c r="H399" s="14" t="s">
        <v>35</v>
      </c>
      <c r="I399" s="14" t="s">
        <v>30</v>
      </c>
      <c r="J399" s="15" t="s">
        <v>92</v>
      </c>
      <c r="K399" s="16">
        <v>36580000</v>
      </c>
      <c r="L399" s="16">
        <v>36580000</v>
      </c>
      <c r="M399" s="16">
        <v>0</v>
      </c>
      <c r="N399" s="16">
        <f t="shared" ref="N399:N404" si="112">+L399</f>
        <v>36580000</v>
      </c>
      <c r="O399" s="16">
        <v>0</v>
      </c>
      <c r="P399" s="16">
        <v>18569993.420000002</v>
      </c>
      <c r="Q399" s="16">
        <v>0</v>
      </c>
      <c r="R399" s="16">
        <v>16868925.329999998</v>
      </c>
      <c r="S399" s="16">
        <v>16868925.329999998</v>
      </c>
      <c r="T399" s="16">
        <v>1141081.25</v>
      </c>
      <c r="U399" s="16">
        <v>1141081.25</v>
      </c>
      <c r="V399" s="16">
        <v>1141081.25</v>
      </c>
      <c r="W399" s="17">
        <f t="shared" ref="W399:W404" si="113">+U399</f>
        <v>1141081.25</v>
      </c>
      <c r="X399" s="18">
        <f t="shared" si="107"/>
        <v>0.46115159458720606</v>
      </c>
      <c r="Y399" s="18">
        <f t="shared" si="108"/>
        <v>0.46115159458720606</v>
      </c>
      <c r="Z399" s="18">
        <f t="shared" si="109"/>
        <v>0.50765427610716241</v>
      </c>
      <c r="AA399" s="18">
        <f t="shared" si="110"/>
        <v>0.96880587069436852</v>
      </c>
    </row>
    <row r="400" spans="1:27" outlineLevel="2" x14ac:dyDescent="0.35">
      <c r="A400" s="14" t="s">
        <v>186</v>
      </c>
      <c r="B400" s="14" t="s">
        <v>29</v>
      </c>
      <c r="C400" s="14" t="s">
        <v>67</v>
      </c>
      <c r="D400" s="14" t="s">
        <v>91</v>
      </c>
      <c r="E400" s="14" t="s">
        <v>32</v>
      </c>
      <c r="F400" s="14" t="s">
        <v>33</v>
      </c>
      <c r="G400" s="14" t="s">
        <v>69</v>
      </c>
      <c r="H400" s="14" t="s">
        <v>35</v>
      </c>
      <c r="I400" s="14" t="s">
        <v>30</v>
      </c>
      <c r="J400" s="20" t="s">
        <v>92</v>
      </c>
      <c r="K400" s="16">
        <v>37000000</v>
      </c>
      <c r="L400" s="16">
        <v>65736384</v>
      </c>
      <c r="M400" s="16">
        <v>0</v>
      </c>
      <c r="N400" s="16">
        <f t="shared" si="112"/>
        <v>65736384</v>
      </c>
      <c r="O400" s="16">
        <v>0</v>
      </c>
      <c r="P400" s="16">
        <v>19085030.48</v>
      </c>
      <c r="Q400" s="16">
        <v>0</v>
      </c>
      <c r="R400" s="16">
        <v>45256631.57</v>
      </c>
      <c r="S400" s="16">
        <v>45256631.57</v>
      </c>
      <c r="T400" s="16">
        <v>1394721.95</v>
      </c>
      <c r="U400" s="16">
        <v>1394721.95</v>
      </c>
      <c r="V400" s="16">
        <v>0</v>
      </c>
      <c r="W400" s="17">
        <f t="shared" si="113"/>
        <v>1394721.95</v>
      </c>
      <c r="X400" s="18">
        <f t="shared" si="107"/>
        <v>0.68845635881036593</v>
      </c>
      <c r="Y400" s="18">
        <f t="shared" si="108"/>
        <v>0.68845635881036593</v>
      </c>
      <c r="Z400" s="18">
        <f t="shared" si="109"/>
        <v>0.29032674629623678</v>
      </c>
      <c r="AA400" s="18">
        <f t="shared" si="110"/>
        <v>0.97878310510660271</v>
      </c>
    </row>
    <row r="401" spans="1:27" outlineLevel="2" x14ac:dyDescent="0.35">
      <c r="A401" s="14" t="s">
        <v>279</v>
      </c>
      <c r="B401" s="14" t="s">
        <v>280</v>
      </c>
      <c r="C401" s="14" t="s">
        <v>67</v>
      </c>
      <c r="D401" s="14" t="s">
        <v>91</v>
      </c>
      <c r="E401" s="14" t="s">
        <v>32</v>
      </c>
      <c r="F401" s="14" t="s">
        <v>33</v>
      </c>
      <c r="G401" s="14" t="s">
        <v>69</v>
      </c>
      <c r="H401" s="14" t="s">
        <v>35</v>
      </c>
      <c r="I401" s="14" t="s">
        <v>30</v>
      </c>
      <c r="J401" s="20" t="s">
        <v>92</v>
      </c>
      <c r="K401" s="21">
        <v>1000000</v>
      </c>
      <c r="L401" s="21">
        <v>1000000</v>
      </c>
      <c r="M401" s="21">
        <v>0</v>
      </c>
      <c r="N401" s="16">
        <f t="shared" si="112"/>
        <v>1000000</v>
      </c>
      <c r="O401" s="21">
        <v>0</v>
      </c>
      <c r="P401" s="21">
        <v>0</v>
      </c>
      <c r="Q401" s="21">
        <v>0</v>
      </c>
      <c r="R401" s="21">
        <v>0</v>
      </c>
      <c r="S401" s="21">
        <v>0</v>
      </c>
      <c r="T401" s="21">
        <v>1000000</v>
      </c>
      <c r="U401" s="21">
        <v>1000000</v>
      </c>
      <c r="V401" s="21">
        <v>0</v>
      </c>
      <c r="W401" s="17">
        <f t="shared" si="113"/>
        <v>1000000</v>
      </c>
      <c r="X401" s="18">
        <f t="shared" si="107"/>
        <v>0</v>
      </c>
      <c r="Y401" s="18">
        <f t="shared" si="108"/>
        <v>0</v>
      </c>
      <c r="Z401" s="18">
        <f t="shared" si="109"/>
        <v>0</v>
      </c>
      <c r="AA401" s="18">
        <f t="shared" si="110"/>
        <v>0</v>
      </c>
    </row>
    <row r="402" spans="1:27" outlineLevel="2" x14ac:dyDescent="0.35">
      <c r="A402" s="14" t="s">
        <v>279</v>
      </c>
      <c r="B402" s="14" t="s">
        <v>313</v>
      </c>
      <c r="C402" s="14" t="s">
        <v>67</v>
      </c>
      <c r="D402" s="14" t="s">
        <v>91</v>
      </c>
      <c r="E402" s="14" t="s">
        <v>32</v>
      </c>
      <c r="F402" s="14" t="s">
        <v>33</v>
      </c>
      <c r="G402" s="14" t="s">
        <v>69</v>
      </c>
      <c r="H402" s="14" t="s">
        <v>35</v>
      </c>
      <c r="I402" s="14" t="s">
        <v>30</v>
      </c>
      <c r="J402" s="20" t="s">
        <v>92</v>
      </c>
      <c r="K402" s="21">
        <v>0</v>
      </c>
      <c r="L402" s="21">
        <v>1582000</v>
      </c>
      <c r="M402" s="21">
        <v>0</v>
      </c>
      <c r="N402" s="16">
        <f t="shared" si="112"/>
        <v>1582000</v>
      </c>
      <c r="O402" s="21">
        <v>0</v>
      </c>
      <c r="P402" s="21">
        <v>0</v>
      </c>
      <c r="Q402" s="21">
        <v>0</v>
      </c>
      <c r="R402" s="21">
        <v>0</v>
      </c>
      <c r="S402" s="21">
        <v>0</v>
      </c>
      <c r="T402" s="21">
        <v>1582000</v>
      </c>
      <c r="U402" s="21">
        <v>1582000</v>
      </c>
      <c r="V402" s="21">
        <v>0</v>
      </c>
      <c r="W402" s="17">
        <f t="shared" si="113"/>
        <v>1582000</v>
      </c>
      <c r="X402" s="18">
        <f t="shared" si="107"/>
        <v>0</v>
      </c>
      <c r="Y402" s="18">
        <f t="shared" si="108"/>
        <v>0</v>
      </c>
      <c r="Z402" s="18">
        <f t="shared" si="109"/>
        <v>0</v>
      </c>
      <c r="AA402" s="18">
        <f t="shared" si="110"/>
        <v>0</v>
      </c>
    </row>
    <row r="403" spans="1:27" outlineLevel="2" x14ac:dyDescent="0.35">
      <c r="A403" s="14" t="s">
        <v>327</v>
      </c>
      <c r="B403" s="14" t="s">
        <v>29</v>
      </c>
      <c r="C403" s="14" t="s">
        <v>67</v>
      </c>
      <c r="D403" s="14" t="s">
        <v>91</v>
      </c>
      <c r="E403" s="14" t="s">
        <v>32</v>
      </c>
      <c r="F403" s="14" t="s">
        <v>33</v>
      </c>
      <c r="G403" s="14" t="s">
        <v>69</v>
      </c>
      <c r="H403" s="14" t="s">
        <v>35</v>
      </c>
      <c r="I403" s="14" t="s">
        <v>30</v>
      </c>
      <c r="J403" s="20" t="s">
        <v>92</v>
      </c>
      <c r="K403" s="21">
        <v>175000000</v>
      </c>
      <c r="L403" s="21">
        <v>274190951</v>
      </c>
      <c r="M403" s="21">
        <v>0</v>
      </c>
      <c r="N403" s="16">
        <f t="shared" si="112"/>
        <v>274190951</v>
      </c>
      <c r="O403" s="21">
        <v>2508389.33</v>
      </c>
      <c r="P403" s="21">
        <v>54018052.229999997</v>
      </c>
      <c r="Q403" s="21">
        <v>0</v>
      </c>
      <c r="R403" s="21">
        <v>167604142.44</v>
      </c>
      <c r="S403" s="21">
        <v>167604142.44</v>
      </c>
      <c r="T403" s="21">
        <v>50060367</v>
      </c>
      <c r="U403" s="21">
        <v>50060367</v>
      </c>
      <c r="V403" s="21">
        <v>0</v>
      </c>
      <c r="W403" s="17">
        <f t="shared" si="113"/>
        <v>50060367</v>
      </c>
      <c r="X403" s="18">
        <f t="shared" si="107"/>
        <v>0.61126795697936798</v>
      </c>
      <c r="Y403" s="18">
        <f t="shared" si="108"/>
        <v>0.61126795697936798</v>
      </c>
      <c r="Z403" s="18">
        <f t="shared" si="109"/>
        <v>0.20615721034499054</v>
      </c>
      <c r="AA403" s="18">
        <f t="shared" si="110"/>
        <v>0.81742516732435855</v>
      </c>
    </row>
    <row r="404" spans="1:27" outlineLevel="2" x14ac:dyDescent="0.35">
      <c r="A404" s="14" t="s">
        <v>337</v>
      </c>
      <c r="B404" s="14" t="s">
        <v>29</v>
      </c>
      <c r="C404" s="14" t="s">
        <v>67</v>
      </c>
      <c r="D404" s="14" t="s">
        <v>91</v>
      </c>
      <c r="E404" s="14" t="s">
        <v>32</v>
      </c>
      <c r="F404" s="14" t="s">
        <v>33</v>
      </c>
      <c r="G404" s="14" t="s">
        <v>69</v>
      </c>
      <c r="H404" s="14" t="s">
        <v>35</v>
      </c>
      <c r="I404" s="14" t="s">
        <v>30</v>
      </c>
      <c r="J404" s="20" t="s">
        <v>92</v>
      </c>
      <c r="K404" s="21">
        <v>20000000</v>
      </c>
      <c r="L404" s="21">
        <v>20000000</v>
      </c>
      <c r="M404" s="21">
        <v>0</v>
      </c>
      <c r="N404" s="16">
        <f t="shared" si="112"/>
        <v>20000000</v>
      </c>
      <c r="O404" s="21">
        <v>0</v>
      </c>
      <c r="P404" s="21">
        <v>0</v>
      </c>
      <c r="Q404" s="21">
        <v>0</v>
      </c>
      <c r="R404" s="21">
        <v>0</v>
      </c>
      <c r="S404" s="21">
        <v>0</v>
      </c>
      <c r="T404" s="21">
        <v>20000000</v>
      </c>
      <c r="U404" s="21">
        <v>20000000</v>
      </c>
      <c r="V404" s="21">
        <v>10000000</v>
      </c>
      <c r="W404" s="17">
        <f t="shared" si="113"/>
        <v>20000000</v>
      </c>
      <c r="X404" s="18">
        <f t="shared" si="107"/>
        <v>0</v>
      </c>
      <c r="Y404" s="18">
        <f t="shared" si="108"/>
        <v>0</v>
      </c>
      <c r="Z404" s="18">
        <f t="shared" si="109"/>
        <v>0</v>
      </c>
      <c r="AA404" s="18">
        <f t="shared" si="110"/>
        <v>0</v>
      </c>
    </row>
    <row r="405" spans="1:27" outlineLevel="1" x14ac:dyDescent="0.35">
      <c r="A405" s="44"/>
      <c r="B405" s="44"/>
      <c r="C405" s="44"/>
      <c r="D405" s="50" t="s">
        <v>545</v>
      </c>
      <c r="E405" s="44"/>
      <c r="F405" s="44"/>
      <c r="G405" s="44"/>
      <c r="H405" s="44"/>
      <c r="I405" s="44"/>
      <c r="J405" s="45"/>
      <c r="K405" s="46">
        <f t="shared" ref="K405:W405" si="114">SUBTOTAL(9,K399:K404)</f>
        <v>269580000</v>
      </c>
      <c r="L405" s="46">
        <f t="shared" si="114"/>
        <v>399089335</v>
      </c>
      <c r="M405" s="46">
        <f t="shared" si="114"/>
        <v>0</v>
      </c>
      <c r="N405" s="47">
        <f t="shared" si="114"/>
        <v>399089335</v>
      </c>
      <c r="O405" s="46">
        <f t="shared" si="114"/>
        <v>2508389.33</v>
      </c>
      <c r="P405" s="46">
        <f t="shared" si="114"/>
        <v>91673076.129999995</v>
      </c>
      <c r="Q405" s="46">
        <f t="shared" si="114"/>
        <v>0</v>
      </c>
      <c r="R405" s="46">
        <f t="shared" si="114"/>
        <v>229729699.34</v>
      </c>
      <c r="S405" s="46">
        <f t="shared" si="114"/>
        <v>229729699.34</v>
      </c>
      <c r="T405" s="46">
        <f t="shared" si="114"/>
        <v>75178170.200000003</v>
      </c>
      <c r="U405" s="46">
        <f t="shared" si="114"/>
        <v>75178170.200000003</v>
      </c>
      <c r="V405" s="46">
        <f t="shared" si="114"/>
        <v>11141081.25</v>
      </c>
      <c r="W405" s="48">
        <f t="shared" si="114"/>
        <v>75178170.200000003</v>
      </c>
      <c r="X405" s="49">
        <f t="shared" si="107"/>
        <v>0.57563477445469702</v>
      </c>
      <c r="Y405" s="49">
        <f t="shared" si="108"/>
        <v>0.57563477445469702</v>
      </c>
      <c r="Z405" s="49">
        <f t="shared" si="109"/>
        <v>0.23599093536288057</v>
      </c>
      <c r="AA405" s="49">
        <f t="shared" si="110"/>
        <v>0.81162570981757765</v>
      </c>
    </row>
    <row r="406" spans="1:27" outlineLevel="2" x14ac:dyDescent="0.35">
      <c r="A406" s="14" t="s">
        <v>186</v>
      </c>
      <c r="B406" s="14" t="s">
        <v>29</v>
      </c>
      <c r="C406" s="14" t="s">
        <v>67</v>
      </c>
      <c r="D406" s="14" t="s">
        <v>226</v>
      </c>
      <c r="E406" s="14" t="s">
        <v>32</v>
      </c>
      <c r="F406" s="14" t="s">
        <v>33</v>
      </c>
      <c r="G406" s="14" t="s">
        <v>69</v>
      </c>
      <c r="H406" s="14" t="s">
        <v>35</v>
      </c>
      <c r="I406" s="14" t="s">
        <v>30</v>
      </c>
      <c r="J406" s="20" t="s">
        <v>227</v>
      </c>
      <c r="K406" s="16">
        <v>500000</v>
      </c>
      <c r="L406" s="16">
        <v>16324460</v>
      </c>
      <c r="M406" s="16">
        <v>0</v>
      </c>
      <c r="N406" s="16">
        <f>+L406</f>
        <v>16324460</v>
      </c>
      <c r="O406" s="16">
        <v>0</v>
      </c>
      <c r="P406" s="16">
        <v>6679882</v>
      </c>
      <c r="Q406" s="16">
        <v>0</v>
      </c>
      <c r="R406" s="16">
        <v>9555720.0899999999</v>
      </c>
      <c r="S406" s="16">
        <v>9555720.0899999999</v>
      </c>
      <c r="T406" s="16">
        <v>88857.91</v>
      </c>
      <c r="U406" s="16">
        <v>88857.91</v>
      </c>
      <c r="V406" s="16">
        <v>0</v>
      </c>
      <c r="W406" s="17">
        <f>+U406</f>
        <v>88857.91</v>
      </c>
      <c r="X406" s="18">
        <f t="shared" si="107"/>
        <v>0.58536209406007911</v>
      </c>
      <c r="Y406" s="18">
        <f t="shared" si="108"/>
        <v>0.58536209406007911</v>
      </c>
      <c r="Z406" s="18">
        <f t="shared" si="109"/>
        <v>0.40919466861384696</v>
      </c>
      <c r="AA406" s="18">
        <f t="shared" si="110"/>
        <v>0.99455676267392601</v>
      </c>
    </row>
    <row r="407" spans="1:27" outlineLevel="1" x14ac:dyDescent="0.35">
      <c r="A407" s="44"/>
      <c r="B407" s="44"/>
      <c r="C407" s="44"/>
      <c r="D407" s="50" t="s">
        <v>546</v>
      </c>
      <c r="E407" s="44"/>
      <c r="F407" s="44"/>
      <c r="G407" s="44"/>
      <c r="H407" s="44"/>
      <c r="I407" s="44"/>
      <c r="J407" s="45"/>
      <c r="K407" s="46">
        <f t="shared" ref="K407:W407" si="115">SUBTOTAL(9,K406:K406)</f>
        <v>500000</v>
      </c>
      <c r="L407" s="46">
        <f t="shared" si="115"/>
        <v>16324460</v>
      </c>
      <c r="M407" s="46">
        <f t="shared" si="115"/>
        <v>0</v>
      </c>
      <c r="N407" s="47">
        <f t="shared" si="115"/>
        <v>16324460</v>
      </c>
      <c r="O407" s="46">
        <f t="shared" si="115"/>
        <v>0</v>
      </c>
      <c r="P407" s="46">
        <f t="shared" si="115"/>
        <v>6679882</v>
      </c>
      <c r="Q407" s="46">
        <f t="shared" si="115"/>
        <v>0</v>
      </c>
      <c r="R407" s="46">
        <f t="shared" si="115"/>
        <v>9555720.0899999999</v>
      </c>
      <c r="S407" s="46">
        <f t="shared" si="115"/>
        <v>9555720.0899999999</v>
      </c>
      <c r="T407" s="46">
        <f t="shared" si="115"/>
        <v>88857.91</v>
      </c>
      <c r="U407" s="46">
        <f t="shared" si="115"/>
        <v>88857.91</v>
      </c>
      <c r="V407" s="46">
        <f t="shared" si="115"/>
        <v>0</v>
      </c>
      <c r="W407" s="48">
        <f t="shared" si="115"/>
        <v>88857.91</v>
      </c>
      <c r="X407" s="49">
        <f t="shared" si="107"/>
        <v>0.58536209406007911</v>
      </c>
      <c r="Y407" s="49">
        <f t="shared" si="108"/>
        <v>0.58536209406007911</v>
      </c>
      <c r="Z407" s="49">
        <f t="shared" si="109"/>
        <v>0.40919466861384696</v>
      </c>
      <c r="AA407" s="49">
        <f t="shared" si="110"/>
        <v>0.99455676267392601</v>
      </c>
    </row>
    <row r="408" spans="1:27" outlineLevel="2" x14ac:dyDescent="0.35">
      <c r="A408" s="14" t="s">
        <v>186</v>
      </c>
      <c r="B408" s="14" t="s">
        <v>29</v>
      </c>
      <c r="C408" s="14" t="s">
        <v>67</v>
      </c>
      <c r="D408" s="14" t="s">
        <v>228</v>
      </c>
      <c r="E408" s="14" t="s">
        <v>32</v>
      </c>
      <c r="F408" s="14" t="s">
        <v>33</v>
      </c>
      <c r="G408" s="14" t="s">
        <v>118</v>
      </c>
      <c r="H408" s="14" t="s">
        <v>35</v>
      </c>
      <c r="I408" s="14" t="s">
        <v>30</v>
      </c>
      <c r="J408" s="20" t="s">
        <v>229</v>
      </c>
      <c r="K408" s="16">
        <v>7000000</v>
      </c>
      <c r="L408" s="16">
        <v>17000000</v>
      </c>
      <c r="M408" s="16">
        <v>0</v>
      </c>
      <c r="N408" s="16">
        <f>+L408</f>
        <v>17000000</v>
      </c>
      <c r="O408" s="16">
        <v>0</v>
      </c>
      <c r="P408" s="16">
        <v>4602697</v>
      </c>
      <c r="Q408" s="16">
        <v>0</v>
      </c>
      <c r="R408" s="16">
        <v>12397303</v>
      </c>
      <c r="S408" s="16">
        <v>12397303</v>
      </c>
      <c r="T408" s="16">
        <v>0</v>
      </c>
      <c r="U408" s="16">
        <v>0</v>
      </c>
      <c r="V408" s="16">
        <v>0</v>
      </c>
      <c r="W408" s="17">
        <f>+U408</f>
        <v>0</v>
      </c>
      <c r="X408" s="18">
        <f t="shared" si="107"/>
        <v>0.7292531176470588</v>
      </c>
      <c r="Y408" s="18">
        <f t="shared" si="108"/>
        <v>0.7292531176470588</v>
      </c>
      <c r="Z408" s="18">
        <f t="shared" si="109"/>
        <v>0.2707468823529412</v>
      </c>
      <c r="AA408" s="18">
        <f t="shared" si="110"/>
        <v>1</v>
      </c>
    </row>
    <row r="409" spans="1:27" outlineLevel="2" x14ac:dyDescent="0.35">
      <c r="A409" s="14" t="s">
        <v>279</v>
      </c>
      <c r="B409" s="14" t="s">
        <v>313</v>
      </c>
      <c r="C409" s="14" t="s">
        <v>67</v>
      </c>
      <c r="D409" s="14" t="s">
        <v>228</v>
      </c>
      <c r="E409" s="14" t="s">
        <v>32</v>
      </c>
      <c r="F409" s="14" t="s">
        <v>33</v>
      </c>
      <c r="G409" s="14" t="s">
        <v>118</v>
      </c>
      <c r="H409" s="14" t="s">
        <v>35</v>
      </c>
      <c r="I409" s="14" t="s">
        <v>30</v>
      </c>
      <c r="J409" s="20" t="s">
        <v>229</v>
      </c>
      <c r="K409" s="21">
        <v>200000</v>
      </c>
      <c r="L409" s="21">
        <v>200000</v>
      </c>
      <c r="M409" s="21">
        <v>0</v>
      </c>
      <c r="N409" s="16">
        <f>+L409</f>
        <v>200000</v>
      </c>
      <c r="O409" s="21">
        <v>0</v>
      </c>
      <c r="P409" s="21">
        <v>0</v>
      </c>
      <c r="Q409" s="21">
        <v>0</v>
      </c>
      <c r="R409" s="21">
        <v>0</v>
      </c>
      <c r="S409" s="21">
        <v>0</v>
      </c>
      <c r="T409" s="21">
        <v>200000</v>
      </c>
      <c r="U409" s="21">
        <v>200000</v>
      </c>
      <c r="V409" s="21">
        <v>0</v>
      </c>
      <c r="W409" s="17">
        <f>+U409</f>
        <v>200000</v>
      </c>
      <c r="X409" s="18">
        <f t="shared" si="107"/>
        <v>0</v>
      </c>
      <c r="Y409" s="18">
        <f t="shared" si="108"/>
        <v>0</v>
      </c>
      <c r="Z409" s="18">
        <f t="shared" si="109"/>
        <v>0</v>
      </c>
      <c r="AA409" s="18">
        <f t="shared" si="110"/>
        <v>0</v>
      </c>
    </row>
    <row r="410" spans="1:27" outlineLevel="1" x14ac:dyDescent="0.35">
      <c r="A410" s="44"/>
      <c r="B410" s="44"/>
      <c r="C410" s="44"/>
      <c r="D410" s="50" t="s">
        <v>547</v>
      </c>
      <c r="E410" s="44"/>
      <c r="F410" s="44"/>
      <c r="G410" s="44"/>
      <c r="H410" s="44"/>
      <c r="I410" s="44"/>
      <c r="J410" s="45"/>
      <c r="K410" s="46">
        <f t="shared" ref="K410:W410" si="116">SUBTOTAL(9,K408:K409)</f>
        <v>7200000</v>
      </c>
      <c r="L410" s="46">
        <f t="shared" si="116"/>
        <v>17200000</v>
      </c>
      <c r="M410" s="46">
        <f t="shared" si="116"/>
        <v>0</v>
      </c>
      <c r="N410" s="47">
        <f t="shared" si="116"/>
        <v>17200000</v>
      </c>
      <c r="O410" s="46">
        <f t="shared" si="116"/>
        <v>0</v>
      </c>
      <c r="P410" s="46">
        <f t="shared" si="116"/>
        <v>4602697</v>
      </c>
      <c r="Q410" s="46">
        <f t="shared" si="116"/>
        <v>0</v>
      </c>
      <c r="R410" s="46">
        <f t="shared" si="116"/>
        <v>12397303</v>
      </c>
      <c r="S410" s="46">
        <f t="shared" si="116"/>
        <v>12397303</v>
      </c>
      <c r="T410" s="46">
        <f t="shared" si="116"/>
        <v>200000</v>
      </c>
      <c r="U410" s="46">
        <f t="shared" si="116"/>
        <v>200000</v>
      </c>
      <c r="V410" s="46">
        <f t="shared" si="116"/>
        <v>0</v>
      </c>
      <c r="W410" s="48">
        <f t="shared" si="116"/>
        <v>200000</v>
      </c>
      <c r="X410" s="49">
        <f t="shared" si="107"/>
        <v>0.72077343023255813</v>
      </c>
      <c r="Y410" s="49">
        <f t="shared" si="108"/>
        <v>0.72077343023255813</v>
      </c>
      <c r="Z410" s="49">
        <f t="shared" si="109"/>
        <v>0.26759866279069766</v>
      </c>
      <c r="AA410" s="49">
        <f t="shared" si="110"/>
        <v>0.98837209302325579</v>
      </c>
    </row>
    <row r="411" spans="1:27" ht="116" outlineLevel="2" x14ac:dyDescent="0.35">
      <c r="A411" s="14" t="s">
        <v>28</v>
      </c>
      <c r="B411" s="14" t="s">
        <v>29</v>
      </c>
      <c r="C411" s="14" t="s">
        <v>67</v>
      </c>
      <c r="D411" s="14" t="s">
        <v>93</v>
      </c>
      <c r="E411" s="14" t="s">
        <v>32</v>
      </c>
      <c r="F411" s="14" t="s">
        <v>33</v>
      </c>
      <c r="G411" s="14" t="s">
        <v>69</v>
      </c>
      <c r="H411" s="14" t="s">
        <v>35</v>
      </c>
      <c r="I411" s="14" t="s">
        <v>30</v>
      </c>
      <c r="J411" s="15" t="s">
        <v>94</v>
      </c>
      <c r="K411" s="16">
        <v>0</v>
      </c>
      <c r="L411" s="16">
        <v>2230148.7799999998</v>
      </c>
      <c r="M411" s="16">
        <v>0</v>
      </c>
      <c r="N411" s="16">
        <f t="shared" ref="N411:N424" si="117">+L411</f>
        <v>2230148.7799999998</v>
      </c>
      <c r="O411" s="16">
        <v>0</v>
      </c>
      <c r="P411" s="16">
        <v>0</v>
      </c>
      <c r="Q411" s="16">
        <v>0</v>
      </c>
      <c r="R411" s="16">
        <v>0</v>
      </c>
      <c r="S411" s="16">
        <v>0</v>
      </c>
      <c r="T411" s="16">
        <v>2230148.7799999998</v>
      </c>
      <c r="U411" s="16">
        <v>2230148.7799999998</v>
      </c>
      <c r="V411" s="16">
        <v>0</v>
      </c>
      <c r="W411" s="17">
        <f t="shared" ref="W411:W424" si="118">+U411</f>
        <v>2230148.7799999998</v>
      </c>
      <c r="X411" s="18">
        <f t="shared" si="107"/>
        <v>0</v>
      </c>
      <c r="Y411" s="18">
        <f t="shared" si="108"/>
        <v>0</v>
      </c>
      <c r="Z411" s="18">
        <f t="shared" si="109"/>
        <v>0</v>
      </c>
      <c r="AA411" s="18">
        <f t="shared" si="110"/>
        <v>0</v>
      </c>
    </row>
    <row r="412" spans="1:27" outlineLevel="2" x14ac:dyDescent="0.35">
      <c r="A412" s="14" t="s">
        <v>186</v>
      </c>
      <c r="B412" s="14" t="s">
        <v>29</v>
      </c>
      <c r="C412" s="14" t="s">
        <v>67</v>
      </c>
      <c r="D412" s="14" t="s">
        <v>93</v>
      </c>
      <c r="E412" s="14" t="s">
        <v>32</v>
      </c>
      <c r="F412" s="14" t="s">
        <v>33</v>
      </c>
      <c r="G412" s="14" t="s">
        <v>69</v>
      </c>
      <c r="H412" s="14" t="s">
        <v>35</v>
      </c>
      <c r="I412" s="14" t="s">
        <v>30</v>
      </c>
      <c r="J412" s="20" t="s">
        <v>230</v>
      </c>
      <c r="K412" s="21">
        <v>0</v>
      </c>
      <c r="L412" s="21">
        <v>230509772.91999999</v>
      </c>
      <c r="M412" s="21">
        <v>0</v>
      </c>
      <c r="N412" s="16">
        <f t="shared" si="117"/>
        <v>230509772.91999999</v>
      </c>
      <c r="O412" s="21">
        <v>0</v>
      </c>
      <c r="P412" s="21">
        <v>2590871</v>
      </c>
      <c r="Q412" s="21">
        <v>0</v>
      </c>
      <c r="R412" s="21">
        <v>5440449</v>
      </c>
      <c r="S412" s="21">
        <v>5440449</v>
      </c>
      <c r="T412" s="21">
        <v>222478452.91999999</v>
      </c>
      <c r="U412" s="21">
        <v>222478452.91999999</v>
      </c>
      <c r="V412" s="21">
        <v>0</v>
      </c>
      <c r="W412" s="17">
        <f t="shared" si="118"/>
        <v>222478452.91999999</v>
      </c>
      <c r="X412" s="18">
        <f t="shared" si="107"/>
        <v>2.3601814929938549E-2</v>
      </c>
      <c r="Y412" s="18">
        <f t="shared" si="108"/>
        <v>2.3601814929938549E-2</v>
      </c>
      <c r="Z412" s="18">
        <f t="shared" si="109"/>
        <v>1.1239744706612417E-2</v>
      </c>
      <c r="AA412" s="18">
        <f t="shared" si="110"/>
        <v>3.4841559636550966E-2</v>
      </c>
    </row>
    <row r="413" spans="1:27" outlineLevel="2" x14ac:dyDescent="0.35">
      <c r="A413" s="14" t="s">
        <v>279</v>
      </c>
      <c r="B413" s="14" t="s">
        <v>280</v>
      </c>
      <c r="C413" s="14" t="s">
        <v>67</v>
      </c>
      <c r="D413" s="14" t="s">
        <v>93</v>
      </c>
      <c r="E413" s="14" t="s">
        <v>32</v>
      </c>
      <c r="F413" s="14" t="s">
        <v>33</v>
      </c>
      <c r="G413" s="14" t="s">
        <v>69</v>
      </c>
      <c r="H413" s="14" t="s">
        <v>35</v>
      </c>
      <c r="I413" s="14" t="s">
        <v>30</v>
      </c>
      <c r="J413" s="20" t="s">
        <v>94</v>
      </c>
      <c r="K413" s="21">
        <v>0</v>
      </c>
      <c r="L413" s="21">
        <v>2115847.7799999998</v>
      </c>
      <c r="M413" s="21">
        <v>0</v>
      </c>
      <c r="N413" s="16">
        <f t="shared" si="117"/>
        <v>2115847.7799999998</v>
      </c>
      <c r="O413" s="21">
        <v>0</v>
      </c>
      <c r="P413" s="21">
        <v>0</v>
      </c>
      <c r="Q413" s="21">
        <v>0</v>
      </c>
      <c r="R413" s="21">
        <v>0</v>
      </c>
      <c r="S413" s="21">
        <v>0</v>
      </c>
      <c r="T413" s="21">
        <v>2115847.7799999998</v>
      </c>
      <c r="U413" s="21">
        <v>2115847.7799999998</v>
      </c>
      <c r="V413" s="21">
        <v>0</v>
      </c>
      <c r="W413" s="17">
        <f t="shared" si="118"/>
        <v>2115847.7799999998</v>
      </c>
      <c r="X413" s="18">
        <f t="shared" si="107"/>
        <v>0</v>
      </c>
      <c r="Y413" s="18">
        <f t="shared" si="108"/>
        <v>0</v>
      </c>
      <c r="Z413" s="18">
        <f t="shared" si="109"/>
        <v>0</v>
      </c>
      <c r="AA413" s="18">
        <f t="shared" si="110"/>
        <v>0</v>
      </c>
    </row>
    <row r="414" spans="1:27" outlineLevel="2" x14ac:dyDescent="0.35">
      <c r="A414" s="14" t="s">
        <v>279</v>
      </c>
      <c r="B414" s="14" t="s">
        <v>313</v>
      </c>
      <c r="C414" s="19" t="s">
        <v>67</v>
      </c>
      <c r="D414" s="14" t="s">
        <v>93</v>
      </c>
      <c r="E414" s="14" t="s">
        <v>32</v>
      </c>
      <c r="F414" s="14" t="s">
        <v>33</v>
      </c>
      <c r="G414" s="14" t="s">
        <v>69</v>
      </c>
      <c r="H414" s="14" t="s">
        <v>35</v>
      </c>
      <c r="I414" s="14" t="s">
        <v>30</v>
      </c>
      <c r="J414" s="20" t="s">
        <v>316</v>
      </c>
      <c r="K414" s="21">
        <v>0</v>
      </c>
      <c r="L414" s="21">
        <v>590000</v>
      </c>
      <c r="M414" s="21">
        <v>0</v>
      </c>
      <c r="N414" s="16">
        <f t="shared" si="117"/>
        <v>590000</v>
      </c>
      <c r="O414" s="21">
        <v>0</v>
      </c>
      <c r="P414" s="21">
        <v>0</v>
      </c>
      <c r="Q414" s="21">
        <v>0</v>
      </c>
      <c r="R414" s="21">
        <v>477556.68</v>
      </c>
      <c r="S414" s="21">
        <v>477556.68</v>
      </c>
      <c r="T414" s="21">
        <v>112443.32</v>
      </c>
      <c r="U414" s="21">
        <v>112443.32</v>
      </c>
      <c r="V414" s="21">
        <v>112443.32</v>
      </c>
      <c r="W414" s="17">
        <f t="shared" si="118"/>
        <v>112443.32</v>
      </c>
      <c r="X414" s="18">
        <f t="shared" si="107"/>
        <v>0.80941810169491524</v>
      </c>
      <c r="Y414" s="18">
        <f t="shared" si="108"/>
        <v>0.80941810169491524</v>
      </c>
      <c r="Z414" s="18">
        <f t="shared" si="109"/>
        <v>0</v>
      </c>
      <c r="AA414" s="18">
        <f t="shared" si="110"/>
        <v>0.80941810169491524</v>
      </c>
    </row>
    <row r="415" spans="1:27" outlineLevel="2" x14ac:dyDescent="0.35">
      <c r="A415" s="14" t="s">
        <v>321</v>
      </c>
      <c r="B415" s="14" t="s">
        <v>29</v>
      </c>
      <c r="C415" s="14" t="s">
        <v>67</v>
      </c>
      <c r="D415" s="14" t="s">
        <v>93</v>
      </c>
      <c r="E415" s="14" t="s">
        <v>32</v>
      </c>
      <c r="F415" s="14" t="s">
        <v>33</v>
      </c>
      <c r="G415" s="14" t="s">
        <v>69</v>
      </c>
      <c r="H415" s="14" t="s">
        <v>35</v>
      </c>
      <c r="I415" s="14" t="s">
        <v>30</v>
      </c>
      <c r="J415" s="20" t="s">
        <v>94</v>
      </c>
      <c r="K415" s="21">
        <v>0</v>
      </c>
      <c r="L415" s="21">
        <v>2768339.25</v>
      </c>
      <c r="M415" s="21">
        <v>0</v>
      </c>
      <c r="N415" s="16">
        <f t="shared" si="117"/>
        <v>2768339.25</v>
      </c>
      <c r="O415" s="21">
        <v>0</v>
      </c>
      <c r="P415" s="21">
        <v>0</v>
      </c>
      <c r="Q415" s="21">
        <v>0</v>
      </c>
      <c r="R415" s="21">
        <v>0</v>
      </c>
      <c r="S415" s="21">
        <v>0</v>
      </c>
      <c r="T415" s="21">
        <v>2768339.25</v>
      </c>
      <c r="U415" s="21">
        <v>2768339.25</v>
      </c>
      <c r="V415" s="21">
        <v>0</v>
      </c>
      <c r="W415" s="17">
        <f t="shared" si="118"/>
        <v>2768339.25</v>
      </c>
      <c r="X415" s="18">
        <f t="shared" si="107"/>
        <v>0</v>
      </c>
      <c r="Y415" s="18">
        <f t="shared" si="108"/>
        <v>0</v>
      </c>
      <c r="Z415" s="18">
        <f t="shared" si="109"/>
        <v>0</v>
      </c>
      <c r="AA415" s="18">
        <f t="shared" si="110"/>
        <v>0</v>
      </c>
    </row>
    <row r="416" spans="1:27" outlineLevel="2" x14ac:dyDescent="0.35">
      <c r="A416" s="14" t="s">
        <v>327</v>
      </c>
      <c r="B416" s="14" t="s">
        <v>29</v>
      </c>
      <c r="C416" s="19" t="s">
        <v>67</v>
      </c>
      <c r="D416" s="14" t="s">
        <v>93</v>
      </c>
      <c r="E416" s="14" t="s">
        <v>32</v>
      </c>
      <c r="F416" s="14" t="s">
        <v>33</v>
      </c>
      <c r="G416" s="14" t="s">
        <v>69</v>
      </c>
      <c r="H416" s="14" t="s">
        <v>35</v>
      </c>
      <c r="I416" s="14" t="s">
        <v>30</v>
      </c>
      <c r="J416" s="20" t="s">
        <v>94</v>
      </c>
      <c r="K416" s="21">
        <v>0</v>
      </c>
      <c r="L416" s="21">
        <v>5380869.0099999998</v>
      </c>
      <c r="M416" s="21">
        <v>0</v>
      </c>
      <c r="N416" s="16">
        <f t="shared" si="117"/>
        <v>5380869.0099999998</v>
      </c>
      <c r="O416" s="21">
        <v>0</v>
      </c>
      <c r="P416" s="21">
        <v>0</v>
      </c>
      <c r="Q416" s="21">
        <v>0</v>
      </c>
      <c r="R416" s="21">
        <v>0</v>
      </c>
      <c r="S416" s="21">
        <v>0</v>
      </c>
      <c r="T416" s="21">
        <v>5380869.0099999998</v>
      </c>
      <c r="U416" s="21">
        <v>5380869.0099999998</v>
      </c>
      <c r="V416" s="21">
        <v>0</v>
      </c>
      <c r="W416" s="17">
        <f t="shared" si="118"/>
        <v>5380869.0099999998</v>
      </c>
      <c r="X416" s="18">
        <f t="shared" si="107"/>
        <v>0</v>
      </c>
      <c r="Y416" s="18">
        <f t="shared" si="108"/>
        <v>0</v>
      </c>
      <c r="Z416" s="18">
        <f t="shared" si="109"/>
        <v>0</v>
      </c>
      <c r="AA416" s="18">
        <f t="shared" si="110"/>
        <v>0</v>
      </c>
    </row>
    <row r="417" spans="1:27" outlineLevel="2" x14ac:dyDescent="0.35">
      <c r="A417" s="14" t="s">
        <v>337</v>
      </c>
      <c r="B417" s="14" t="s">
        <v>29</v>
      </c>
      <c r="C417" s="14" t="s">
        <v>67</v>
      </c>
      <c r="D417" s="14" t="s">
        <v>93</v>
      </c>
      <c r="E417" s="14" t="s">
        <v>32</v>
      </c>
      <c r="F417" s="14" t="s">
        <v>33</v>
      </c>
      <c r="G417" s="14" t="s">
        <v>69</v>
      </c>
      <c r="H417" s="14" t="s">
        <v>35</v>
      </c>
      <c r="I417" s="14" t="s">
        <v>30</v>
      </c>
      <c r="J417" s="20" t="s">
        <v>94</v>
      </c>
      <c r="K417" s="21">
        <v>0</v>
      </c>
      <c r="L417" s="21">
        <v>347085.73</v>
      </c>
      <c r="M417" s="21">
        <v>0</v>
      </c>
      <c r="N417" s="16">
        <f t="shared" si="117"/>
        <v>347085.73</v>
      </c>
      <c r="O417" s="21">
        <v>0</v>
      </c>
      <c r="P417" s="21">
        <v>0</v>
      </c>
      <c r="Q417" s="21">
        <v>0</v>
      </c>
      <c r="R417" s="21">
        <v>0</v>
      </c>
      <c r="S417" s="21">
        <v>0</v>
      </c>
      <c r="T417" s="21">
        <v>347085.73</v>
      </c>
      <c r="U417" s="21">
        <v>347085.73</v>
      </c>
      <c r="V417" s="21">
        <v>0</v>
      </c>
      <c r="W417" s="17">
        <f t="shared" si="118"/>
        <v>347085.73</v>
      </c>
      <c r="X417" s="18">
        <f t="shared" si="107"/>
        <v>0</v>
      </c>
      <c r="Y417" s="18">
        <f t="shared" si="108"/>
        <v>0</v>
      </c>
      <c r="Z417" s="18">
        <f t="shared" si="109"/>
        <v>0</v>
      </c>
      <c r="AA417" s="18">
        <f t="shared" si="110"/>
        <v>0</v>
      </c>
    </row>
    <row r="418" spans="1:27" outlineLevel="2" x14ac:dyDescent="0.35">
      <c r="A418" s="14" t="s">
        <v>339</v>
      </c>
      <c r="B418" s="14" t="s">
        <v>29</v>
      </c>
      <c r="C418" s="14" t="s">
        <v>67</v>
      </c>
      <c r="D418" s="14" t="s">
        <v>93</v>
      </c>
      <c r="E418" s="14" t="s">
        <v>32</v>
      </c>
      <c r="F418" s="14" t="s">
        <v>33</v>
      </c>
      <c r="G418" s="14" t="s">
        <v>69</v>
      </c>
      <c r="H418" s="14" t="s">
        <v>35</v>
      </c>
      <c r="I418" s="14" t="s">
        <v>30</v>
      </c>
      <c r="J418" s="20" t="s">
        <v>94</v>
      </c>
      <c r="K418" s="21">
        <v>0</v>
      </c>
      <c r="L418" s="21">
        <v>7817901.8600000003</v>
      </c>
      <c r="M418" s="21">
        <v>0</v>
      </c>
      <c r="N418" s="16">
        <f t="shared" si="117"/>
        <v>7817901.8600000003</v>
      </c>
      <c r="O418" s="21">
        <v>0</v>
      </c>
      <c r="P418" s="21">
        <v>0</v>
      </c>
      <c r="Q418" s="21">
        <v>0</v>
      </c>
      <c r="R418" s="21">
        <v>0</v>
      </c>
      <c r="S418" s="21">
        <v>0</v>
      </c>
      <c r="T418" s="21">
        <v>7817901.8600000003</v>
      </c>
      <c r="U418" s="21">
        <v>7817901.8600000003</v>
      </c>
      <c r="V418" s="21">
        <v>0</v>
      </c>
      <c r="W418" s="17">
        <f t="shared" si="118"/>
        <v>7817901.8600000003</v>
      </c>
      <c r="X418" s="18">
        <f t="shared" si="107"/>
        <v>0</v>
      </c>
      <c r="Y418" s="18">
        <f t="shared" si="108"/>
        <v>0</v>
      </c>
      <c r="Z418" s="18">
        <f t="shared" si="109"/>
        <v>0</v>
      </c>
      <c r="AA418" s="18">
        <f t="shared" si="110"/>
        <v>0</v>
      </c>
    </row>
    <row r="419" spans="1:27" outlineLevel="2" x14ac:dyDescent="0.35">
      <c r="A419" s="14" t="s">
        <v>350</v>
      </c>
      <c r="B419" s="14" t="s">
        <v>29</v>
      </c>
      <c r="C419" s="14" t="s">
        <v>67</v>
      </c>
      <c r="D419" s="14" t="s">
        <v>93</v>
      </c>
      <c r="E419" s="14" t="s">
        <v>32</v>
      </c>
      <c r="F419" s="14" t="s">
        <v>33</v>
      </c>
      <c r="G419" s="14" t="s">
        <v>69</v>
      </c>
      <c r="H419" s="14" t="s">
        <v>351</v>
      </c>
      <c r="I419" s="14" t="s">
        <v>30</v>
      </c>
      <c r="J419" s="20" t="s">
        <v>94</v>
      </c>
      <c r="K419" s="21">
        <v>0</v>
      </c>
      <c r="L419" s="21">
        <v>270596.88</v>
      </c>
      <c r="M419" s="21">
        <v>0</v>
      </c>
      <c r="N419" s="16">
        <f t="shared" si="117"/>
        <v>270596.88</v>
      </c>
      <c r="O419" s="21">
        <v>0</v>
      </c>
      <c r="P419" s="21">
        <v>0</v>
      </c>
      <c r="Q419" s="21">
        <v>0</v>
      </c>
      <c r="R419" s="21">
        <v>0</v>
      </c>
      <c r="S419" s="21">
        <v>0</v>
      </c>
      <c r="T419" s="21">
        <v>270596.88</v>
      </c>
      <c r="U419" s="21">
        <v>270596.88</v>
      </c>
      <c r="V419" s="21">
        <v>0</v>
      </c>
      <c r="W419" s="17">
        <f t="shared" si="118"/>
        <v>270596.88</v>
      </c>
      <c r="X419" s="18">
        <f t="shared" si="107"/>
        <v>0</v>
      </c>
      <c r="Y419" s="18">
        <f t="shared" si="108"/>
        <v>0</v>
      </c>
      <c r="Z419" s="18">
        <f t="shared" si="109"/>
        <v>0</v>
      </c>
      <c r="AA419" s="18">
        <f t="shared" si="110"/>
        <v>0</v>
      </c>
    </row>
    <row r="420" spans="1:27" outlineLevel="2" x14ac:dyDescent="0.35">
      <c r="A420" s="14" t="s">
        <v>379</v>
      </c>
      <c r="B420" s="14" t="s">
        <v>280</v>
      </c>
      <c r="C420" s="14" t="s">
        <v>67</v>
      </c>
      <c r="D420" s="14" t="s">
        <v>93</v>
      </c>
      <c r="E420" s="14" t="s">
        <v>32</v>
      </c>
      <c r="F420" s="14" t="s">
        <v>33</v>
      </c>
      <c r="G420" s="14" t="s">
        <v>69</v>
      </c>
      <c r="H420" s="14" t="s">
        <v>380</v>
      </c>
      <c r="I420" s="14" t="s">
        <v>30</v>
      </c>
      <c r="J420" s="20" t="s">
        <v>94</v>
      </c>
      <c r="K420" s="21">
        <v>0</v>
      </c>
      <c r="L420" s="21">
        <v>838602173.66999996</v>
      </c>
      <c r="M420" s="21">
        <v>0</v>
      </c>
      <c r="N420" s="16">
        <f t="shared" si="117"/>
        <v>838602173.66999996</v>
      </c>
      <c r="O420" s="21">
        <v>0</v>
      </c>
      <c r="P420" s="21">
        <v>0</v>
      </c>
      <c r="Q420" s="21">
        <v>0</v>
      </c>
      <c r="R420" s="21">
        <v>0</v>
      </c>
      <c r="S420" s="21">
        <v>0</v>
      </c>
      <c r="T420" s="21">
        <v>838602173.66999996</v>
      </c>
      <c r="U420" s="21">
        <v>838602173.66999996</v>
      </c>
      <c r="V420" s="21">
        <v>0</v>
      </c>
      <c r="W420" s="17">
        <f t="shared" si="118"/>
        <v>838602173.66999996</v>
      </c>
      <c r="X420" s="18">
        <f t="shared" si="107"/>
        <v>0</v>
      </c>
      <c r="Y420" s="18">
        <f t="shared" si="108"/>
        <v>0</v>
      </c>
      <c r="Z420" s="18">
        <f t="shared" si="109"/>
        <v>0</v>
      </c>
      <c r="AA420" s="18">
        <f t="shared" si="110"/>
        <v>0</v>
      </c>
    </row>
    <row r="421" spans="1:27" outlineLevel="2" x14ac:dyDescent="0.35">
      <c r="A421" s="14" t="s">
        <v>379</v>
      </c>
      <c r="B421" s="14" t="s">
        <v>281</v>
      </c>
      <c r="C421" s="14" t="s">
        <v>67</v>
      </c>
      <c r="D421" s="14" t="s">
        <v>93</v>
      </c>
      <c r="E421" s="14" t="s">
        <v>32</v>
      </c>
      <c r="F421" s="14" t="s">
        <v>33</v>
      </c>
      <c r="G421" s="14" t="s">
        <v>69</v>
      </c>
      <c r="H421" s="14" t="s">
        <v>394</v>
      </c>
      <c r="I421" s="14" t="s">
        <v>30</v>
      </c>
      <c r="J421" s="20" t="s">
        <v>94</v>
      </c>
      <c r="K421" s="21">
        <v>0</v>
      </c>
      <c r="L421" s="21">
        <v>425788293.97000003</v>
      </c>
      <c r="M421" s="21">
        <v>0</v>
      </c>
      <c r="N421" s="16">
        <f t="shared" si="117"/>
        <v>425788293.97000003</v>
      </c>
      <c r="O421" s="21">
        <v>0</v>
      </c>
      <c r="P421" s="21">
        <v>0</v>
      </c>
      <c r="Q421" s="21">
        <v>0</v>
      </c>
      <c r="R421" s="21">
        <v>0</v>
      </c>
      <c r="S421" s="21">
        <v>0</v>
      </c>
      <c r="T421" s="21">
        <v>425788293.97000003</v>
      </c>
      <c r="U421" s="21">
        <v>425788293.97000003</v>
      </c>
      <c r="V421" s="21">
        <v>0</v>
      </c>
      <c r="W421" s="17">
        <f t="shared" si="118"/>
        <v>425788293.97000003</v>
      </c>
      <c r="X421" s="18">
        <f t="shared" si="107"/>
        <v>0</v>
      </c>
      <c r="Y421" s="18">
        <f t="shared" si="108"/>
        <v>0</v>
      </c>
      <c r="Z421" s="18">
        <f t="shared" si="109"/>
        <v>0</v>
      </c>
      <c r="AA421" s="18">
        <f t="shared" si="110"/>
        <v>0</v>
      </c>
    </row>
    <row r="422" spans="1:27" outlineLevel="2" x14ac:dyDescent="0.35">
      <c r="A422" s="14" t="s">
        <v>379</v>
      </c>
      <c r="B422" s="14" t="s">
        <v>313</v>
      </c>
      <c r="C422" s="14" t="s">
        <v>67</v>
      </c>
      <c r="D422" s="14" t="s">
        <v>93</v>
      </c>
      <c r="E422" s="14" t="s">
        <v>32</v>
      </c>
      <c r="F422" s="14" t="s">
        <v>33</v>
      </c>
      <c r="G422" s="14" t="s">
        <v>69</v>
      </c>
      <c r="H422" s="14" t="s">
        <v>435</v>
      </c>
      <c r="I422" s="14" t="s">
        <v>30</v>
      </c>
      <c r="J422" s="20" t="s">
        <v>94</v>
      </c>
      <c r="K422" s="21">
        <v>0</v>
      </c>
      <c r="L422" s="21">
        <v>264714059.38999999</v>
      </c>
      <c r="M422" s="21">
        <v>0</v>
      </c>
      <c r="N422" s="16">
        <f t="shared" si="117"/>
        <v>264714059.38999999</v>
      </c>
      <c r="O422" s="21">
        <v>0</v>
      </c>
      <c r="P422" s="21">
        <v>0</v>
      </c>
      <c r="Q422" s="21">
        <v>0</v>
      </c>
      <c r="R422" s="21">
        <v>0</v>
      </c>
      <c r="S422" s="21">
        <v>0</v>
      </c>
      <c r="T422" s="21">
        <v>264714059.38999999</v>
      </c>
      <c r="U422" s="21">
        <v>264714059.38999999</v>
      </c>
      <c r="V422" s="21">
        <v>0</v>
      </c>
      <c r="W422" s="17">
        <f t="shared" si="118"/>
        <v>264714059.38999999</v>
      </c>
      <c r="X422" s="18">
        <f t="shared" si="107"/>
        <v>0</v>
      </c>
      <c r="Y422" s="18">
        <f t="shared" si="108"/>
        <v>0</v>
      </c>
      <c r="Z422" s="18">
        <f t="shared" si="109"/>
        <v>0</v>
      </c>
      <c r="AA422" s="18">
        <f t="shared" si="110"/>
        <v>0</v>
      </c>
    </row>
    <row r="423" spans="1:27" outlineLevel="2" x14ac:dyDescent="0.35">
      <c r="A423" s="14" t="s">
        <v>379</v>
      </c>
      <c r="B423" s="14" t="s">
        <v>454</v>
      </c>
      <c r="C423" s="14" t="s">
        <v>67</v>
      </c>
      <c r="D423" s="14" t="s">
        <v>93</v>
      </c>
      <c r="E423" s="14" t="s">
        <v>32</v>
      </c>
      <c r="F423" s="14" t="s">
        <v>33</v>
      </c>
      <c r="G423" s="14" t="s">
        <v>69</v>
      </c>
      <c r="H423" s="14" t="s">
        <v>455</v>
      </c>
      <c r="I423" s="14" t="s">
        <v>30</v>
      </c>
      <c r="J423" s="20" t="s">
        <v>94</v>
      </c>
      <c r="K423" s="21">
        <v>0</v>
      </c>
      <c r="L423" s="21">
        <v>198545551.55000001</v>
      </c>
      <c r="M423" s="21">
        <v>0</v>
      </c>
      <c r="N423" s="16">
        <f t="shared" si="117"/>
        <v>198545551.55000001</v>
      </c>
      <c r="O423" s="21">
        <v>0</v>
      </c>
      <c r="P423" s="21">
        <v>0</v>
      </c>
      <c r="Q423" s="21">
        <v>0</v>
      </c>
      <c r="R423" s="21">
        <v>0</v>
      </c>
      <c r="S423" s="21">
        <v>0</v>
      </c>
      <c r="T423" s="21">
        <v>198545551.55000001</v>
      </c>
      <c r="U423" s="21">
        <v>198545551.55000001</v>
      </c>
      <c r="V423" s="21">
        <v>0</v>
      </c>
      <c r="W423" s="17">
        <f t="shared" si="118"/>
        <v>198545551.55000001</v>
      </c>
      <c r="X423" s="18">
        <f t="shared" si="107"/>
        <v>0</v>
      </c>
      <c r="Y423" s="18">
        <f t="shared" si="108"/>
        <v>0</v>
      </c>
      <c r="Z423" s="18">
        <f t="shared" si="109"/>
        <v>0</v>
      </c>
      <c r="AA423" s="18">
        <f t="shared" si="110"/>
        <v>0</v>
      </c>
    </row>
    <row r="424" spans="1:27" outlineLevel="2" x14ac:dyDescent="0.35">
      <c r="A424" s="14" t="s">
        <v>379</v>
      </c>
      <c r="B424" s="14" t="s">
        <v>467</v>
      </c>
      <c r="C424" s="14" t="s">
        <v>67</v>
      </c>
      <c r="D424" s="14" t="s">
        <v>93</v>
      </c>
      <c r="E424" s="14" t="s">
        <v>32</v>
      </c>
      <c r="F424" s="14" t="s">
        <v>33</v>
      </c>
      <c r="G424" s="14" t="s">
        <v>69</v>
      </c>
      <c r="H424" s="14" t="s">
        <v>455</v>
      </c>
      <c r="I424" s="14" t="s">
        <v>30</v>
      </c>
      <c r="J424" s="20" t="s">
        <v>94</v>
      </c>
      <c r="K424" s="21">
        <v>0</v>
      </c>
      <c r="L424" s="21">
        <v>124425234.84999999</v>
      </c>
      <c r="M424" s="21">
        <v>0</v>
      </c>
      <c r="N424" s="16">
        <f t="shared" si="117"/>
        <v>124425234.84999999</v>
      </c>
      <c r="O424" s="21">
        <v>0</v>
      </c>
      <c r="P424" s="21">
        <v>0</v>
      </c>
      <c r="Q424" s="21">
        <v>0</v>
      </c>
      <c r="R424" s="21">
        <v>0</v>
      </c>
      <c r="S424" s="21">
        <v>0</v>
      </c>
      <c r="T424" s="21">
        <v>124425234.84999999</v>
      </c>
      <c r="U424" s="21">
        <v>124425234.84999999</v>
      </c>
      <c r="V424" s="21">
        <v>0</v>
      </c>
      <c r="W424" s="17">
        <f t="shared" si="118"/>
        <v>124425234.84999999</v>
      </c>
      <c r="X424" s="18">
        <f t="shared" si="107"/>
        <v>0</v>
      </c>
      <c r="Y424" s="18">
        <f t="shared" si="108"/>
        <v>0</v>
      </c>
      <c r="Z424" s="18">
        <f t="shared" si="109"/>
        <v>0</v>
      </c>
      <c r="AA424" s="18">
        <f t="shared" si="110"/>
        <v>0</v>
      </c>
    </row>
    <row r="425" spans="1:27" outlineLevel="1" x14ac:dyDescent="0.35">
      <c r="A425" s="44"/>
      <c r="B425" s="44"/>
      <c r="C425" s="44"/>
      <c r="D425" s="50" t="s">
        <v>548</v>
      </c>
      <c r="E425" s="44"/>
      <c r="F425" s="44"/>
      <c r="G425" s="44"/>
      <c r="H425" s="44"/>
      <c r="I425" s="44"/>
      <c r="J425" s="45"/>
      <c r="K425" s="46">
        <f t="shared" ref="K425:W425" si="119">SUBTOTAL(9,K411:K424)</f>
        <v>0</v>
      </c>
      <c r="L425" s="46">
        <f t="shared" si="119"/>
        <v>2104105875.6399996</v>
      </c>
      <c r="M425" s="46">
        <f t="shared" si="119"/>
        <v>0</v>
      </c>
      <c r="N425" s="47">
        <f t="shared" si="119"/>
        <v>2104105875.6399996</v>
      </c>
      <c r="O425" s="46">
        <f t="shared" si="119"/>
        <v>0</v>
      </c>
      <c r="P425" s="46">
        <f t="shared" si="119"/>
        <v>2590871</v>
      </c>
      <c r="Q425" s="46">
        <f t="shared" si="119"/>
        <v>0</v>
      </c>
      <c r="R425" s="46">
        <f t="shared" si="119"/>
        <v>5918005.6799999997</v>
      </c>
      <c r="S425" s="46">
        <f t="shared" si="119"/>
        <v>5918005.6799999997</v>
      </c>
      <c r="T425" s="46">
        <f t="shared" si="119"/>
        <v>2095596998.9599998</v>
      </c>
      <c r="U425" s="46">
        <f t="shared" si="119"/>
        <v>2095596998.9599998</v>
      </c>
      <c r="V425" s="46">
        <f t="shared" si="119"/>
        <v>112443.32</v>
      </c>
      <c r="W425" s="48">
        <f t="shared" si="119"/>
        <v>2095596998.9599998</v>
      </c>
      <c r="X425" s="49">
        <f t="shared" si="107"/>
        <v>2.8125988090784344E-3</v>
      </c>
      <c r="Y425" s="49">
        <f t="shared" si="108"/>
        <v>2.8125988090784344E-3</v>
      </c>
      <c r="Z425" s="49">
        <f t="shared" si="109"/>
        <v>1.2313406040995645E-3</v>
      </c>
      <c r="AA425" s="49">
        <f t="shared" si="110"/>
        <v>4.0439394131779986E-3</v>
      </c>
    </row>
    <row r="426" spans="1:27" outlineLevel="2" x14ac:dyDescent="0.35">
      <c r="A426" s="14" t="s">
        <v>186</v>
      </c>
      <c r="B426" s="14" t="s">
        <v>29</v>
      </c>
      <c r="C426" s="14" t="s">
        <v>67</v>
      </c>
      <c r="D426" s="14" t="s">
        <v>231</v>
      </c>
      <c r="E426" s="14" t="s">
        <v>32</v>
      </c>
      <c r="F426" s="14" t="s">
        <v>33</v>
      </c>
      <c r="G426" s="14" t="s">
        <v>69</v>
      </c>
      <c r="H426" s="14" t="s">
        <v>35</v>
      </c>
      <c r="I426" s="14" t="s">
        <v>30</v>
      </c>
      <c r="J426" s="20" t="s">
        <v>232</v>
      </c>
      <c r="K426" s="21">
        <v>5000000</v>
      </c>
      <c r="L426" s="21">
        <v>5000000</v>
      </c>
      <c r="M426" s="21">
        <v>0</v>
      </c>
      <c r="N426" s="16">
        <f>+L426</f>
        <v>5000000</v>
      </c>
      <c r="O426" s="21">
        <v>0</v>
      </c>
      <c r="P426" s="21">
        <v>853714</v>
      </c>
      <c r="Q426" s="21">
        <v>0</v>
      </c>
      <c r="R426" s="21">
        <v>4146286</v>
      </c>
      <c r="S426" s="21">
        <v>4146286</v>
      </c>
      <c r="T426" s="21">
        <v>0</v>
      </c>
      <c r="U426" s="21">
        <v>0</v>
      </c>
      <c r="V426" s="21">
        <v>0</v>
      </c>
      <c r="W426" s="17">
        <f>+U426</f>
        <v>0</v>
      </c>
      <c r="X426" s="18">
        <f t="shared" si="107"/>
        <v>0.82925720000000003</v>
      </c>
      <c r="Y426" s="18">
        <f t="shared" si="108"/>
        <v>0.82925720000000003</v>
      </c>
      <c r="Z426" s="18">
        <f t="shared" si="109"/>
        <v>0.1707428</v>
      </c>
      <c r="AA426" s="18">
        <f t="shared" si="110"/>
        <v>1</v>
      </c>
    </row>
    <row r="427" spans="1:27" outlineLevel="1" x14ac:dyDescent="0.35">
      <c r="A427" s="44"/>
      <c r="B427" s="44"/>
      <c r="C427" s="44"/>
      <c r="D427" s="50" t="s">
        <v>549</v>
      </c>
      <c r="E427" s="44"/>
      <c r="F427" s="44"/>
      <c r="G427" s="44"/>
      <c r="H427" s="44"/>
      <c r="I427" s="44"/>
      <c r="J427" s="45"/>
      <c r="K427" s="46">
        <f t="shared" ref="K427:W427" si="120">SUBTOTAL(9,K426:K426)</f>
        <v>5000000</v>
      </c>
      <c r="L427" s="46">
        <f t="shared" si="120"/>
        <v>5000000</v>
      </c>
      <c r="M427" s="46">
        <f t="shared" si="120"/>
        <v>0</v>
      </c>
      <c r="N427" s="47">
        <f t="shared" si="120"/>
        <v>5000000</v>
      </c>
      <c r="O427" s="46">
        <f t="shared" si="120"/>
        <v>0</v>
      </c>
      <c r="P427" s="46">
        <f t="shared" si="120"/>
        <v>853714</v>
      </c>
      <c r="Q427" s="46">
        <f t="shared" si="120"/>
        <v>0</v>
      </c>
      <c r="R427" s="46">
        <f t="shared" si="120"/>
        <v>4146286</v>
      </c>
      <c r="S427" s="46">
        <f t="shared" si="120"/>
        <v>4146286</v>
      </c>
      <c r="T427" s="46">
        <f t="shared" si="120"/>
        <v>0</v>
      </c>
      <c r="U427" s="46">
        <f t="shared" si="120"/>
        <v>0</v>
      </c>
      <c r="V427" s="46">
        <f t="shared" si="120"/>
        <v>0</v>
      </c>
      <c r="W427" s="48">
        <f t="shared" si="120"/>
        <v>0</v>
      </c>
      <c r="X427" s="49">
        <f t="shared" si="107"/>
        <v>0.82925720000000003</v>
      </c>
      <c r="Y427" s="49">
        <f t="shared" si="108"/>
        <v>0.82925720000000003</v>
      </c>
      <c r="Z427" s="49">
        <f t="shared" si="109"/>
        <v>0.1707428</v>
      </c>
      <c r="AA427" s="49">
        <f t="shared" si="110"/>
        <v>1</v>
      </c>
    </row>
    <row r="428" spans="1:27" outlineLevel="2" x14ac:dyDescent="0.35">
      <c r="A428" s="14" t="s">
        <v>186</v>
      </c>
      <c r="B428" s="14" t="s">
        <v>29</v>
      </c>
      <c r="C428" s="14" t="s">
        <v>67</v>
      </c>
      <c r="D428" s="14" t="s">
        <v>233</v>
      </c>
      <c r="E428" s="14" t="s">
        <v>32</v>
      </c>
      <c r="F428" s="14" t="s">
        <v>33</v>
      </c>
      <c r="G428" s="14" t="s">
        <v>69</v>
      </c>
      <c r="H428" s="14" t="s">
        <v>35</v>
      </c>
      <c r="I428" s="14" t="s">
        <v>30</v>
      </c>
      <c r="J428" s="20" t="s">
        <v>234</v>
      </c>
      <c r="K428" s="21">
        <v>683300</v>
      </c>
      <c r="L428" s="21">
        <v>7742230</v>
      </c>
      <c r="M428" s="21">
        <v>0</v>
      </c>
      <c r="N428" s="16">
        <f>+L428</f>
        <v>7742230</v>
      </c>
      <c r="O428" s="21">
        <v>0</v>
      </c>
      <c r="P428" s="21">
        <v>0</v>
      </c>
      <c r="Q428" s="21">
        <v>0</v>
      </c>
      <c r="R428" s="21">
        <v>7058930</v>
      </c>
      <c r="S428" s="21">
        <v>7058930</v>
      </c>
      <c r="T428" s="21">
        <v>683300</v>
      </c>
      <c r="U428" s="21">
        <v>683300</v>
      </c>
      <c r="V428" s="21">
        <v>0</v>
      </c>
      <c r="W428" s="17">
        <f>+U428</f>
        <v>683300</v>
      </c>
      <c r="X428" s="18">
        <f t="shared" si="107"/>
        <v>0.91174377408059437</v>
      </c>
      <c r="Y428" s="18">
        <f t="shared" si="108"/>
        <v>0.91174377408059437</v>
      </c>
      <c r="Z428" s="18">
        <f t="shared" si="109"/>
        <v>0</v>
      </c>
      <c r="AA428" s="18">
        <f t="shared" si="110"/>
        <v>0.91174377408059437</v>
      </c>
    </row>
    <row r="429" spans="1:27" outlineLevel="2" x14ac:dyDescent="0.35">
      <c r="A429" s="14" t="s">
        <v>279</v>
      </c>
      <c r="B429" s="14" t="s">
        <v>313</v>
      </c>
      <c r="C429" s="14" t="s">
        <v>67</v>
      </c>
      <c r="D429" s="14" t="s">
        <v>233</v>
      </c>
      <c r="E429" s="14" t="s">
        <v>32</v>
      </c>
      <c r="F429" s="14" t="s">
        <v>33</v>
      </c>
      <c r="G429" s="14" t="s">
        <v>69</v>
      </c>
      <c r="H429" s="14" t="s">
        <v>35</v>
      </c>
      <c r="I429" s="14" t="s">
        <v>30</v>
      </c>
      <c r="J429" s="20" t="s">
        <v>234</v>
      </c>
      <c r="K429" s="21">
        <v>0</v>
      </c>
      <c r="L429" s="21">
        <v>10000</v>
      </c>
      <c r="M429" s="21">
        <v>0</v>
      </c>
      <c r="N429" s="16">
        <f>+L429</f>
        <v>10000</v>
      </c>
      <c r="O429" s="21">
        <v>0</v>
      </c>
      <c r="P429" s="21">
        <v>0</v>
      </c>
      <c r="Q429" s="21">
        <v>0</v>
      </c>
      <c r="R429" s="21">
        <v>0</v>
      </c>
      <c r="S429" s="21">
        <v>0</v>
      </c>
      <c r="T429" s="21">
        <v>10000</v>
      </c>
      <c r="U429" s="21">
        <v>10000</v>
      </c>
      <c r="V429" s="21">
        <v>0</v>
      </c>
      <c r="W429" s="17">
        <f>+U429</f>
        <v>10000</v>
      </c>
      <c r="X429" s="18">
        <f t="shared" si="107"/>
        <v>0</v>
      </c>
      <c r="Y429" s="18">
        <f t="shared" si="108"/>
        <v>0</v>
      </c>
      <c r="Z429" s="18">
        <f t="shared" si="109"/>
        <v>0</v>
      </c>
      <c r="AA429" s="18">
        <f t="shared" si="110"/>
        <v>0</v>
      </c>
    </row>
    <row r="430" spans="1:27" outlineLevel="1" x14ac:dyDescent="0.35">
      <c r="A430" s="44"/>
      <c r="B430" s="44"/>
      <c r="C430" s="44"/>
      <c r="D430" s="50" t="s">
        <v>550</v>
      </c>
      <c r="E430" s="44"/>
      <c r="F430" s="44"/>
      <c r="G430" s="44"/>
      <c r="H430" s="44"/>
      <c r="I430" s="44"/>
      <c r="J430" s="45"/>
      <c r="K430" s="46">
        <f t="shared" ref="K430:W430" si="121">SUBTOTAL(9,K428:K429)</f>
        <v>683300</v>
      </c>
      <c r="L430" s="46">
        <f t="shared" si="121"/>
        <v>7752230</v>
      </c>
      <c r="M430" s="46">
        <f t="shared" si="121"/>
        <v>0</v>
      </c>
      <c r="N430" s="47">
        <f t="shared" si="121"/>
        <v>7752230</v>
      </c>
      <c r="O430" s="46">
        <f t="shared" si="121"/>
        <v>0</v>
      </c>
      <c r="P430" s="46">
        <f t="shared" si="121"/>
        <v>0</v>
      </c>
      <c r="Q430" s="46">
        <f t="shared" si="121"/>
        <v>0</v>
      </c>
      <c r="R430" s="46">
        <f t="shared" si="121"/>
        <v>7058930</v>
      </c>
      <c r="S430" s="46">
        <f t="shared" si="121"/>
        <v>7058930</v>
      </c>
      <c r="T430" s="46">
        <f t="shared" si="121"/>
        <v>693300</v>
      </c>
      <c r="U430" s="46">
        <f t="shared" si="121"/>
        <v>693300</v>
      </c>
      <c r="V430" s="46">
        <f t="shared" si="121"/>
        <v>0</v>
      </c>
      <c r="W430" s="48">
        <f t="shared" si="121"/>
        <v>693300</v>
      </c>
      <c r="X430" s="49">
        <f t="shared" si="107"/>
        <v>0.9105676689159119</v>
      </c>
      <c r="Y430" s="49">
        <f t="shared" si="108"/>
        <v>0.9105676689159119</v>
      </c>
      <c r="Z430" s="49">
        <f t="shared" si="109"/>
        <v>0</v>
      </c>
      <c r="AA430" s="49">
        <f t="shared" si="110"/>
        <v>0.9105676689159119</v>
      </c>
    </row>
    <row r="431" spans="1:27" outlineLevel="2" x14ac:dyDescent="0.35">
      <c r="A431" s="14" t="s">
        <v>186</v>
      </c>
      <c r="B431" s="14" t="s">
        <v>29</v>
      </c>
      <c r="C431" s="14" t="s">
        <v>95</v>
      </c>
      <c r="D431" s="14" t="s">
        <v>235</v>
      </c>
      <c r="E431" s="14" t="s">
        <v>32</v>
      </c>
      <c r="F431" s="14" t="s">
        <v>33</v>
      </c>
      <c r="G431" s="14" t="s">
        <v>69</v>
      </c>
      <c r="H431" s="14" t="s">
        <v>35</v>
      </c>
      <c r="I431" s="14" t="s">
        <v>30</v>
      </c>
      <c r="J431" s="20" t="s">
        <v>236</v>
      </c>
      <c r="K431" s="21">
        <v>183614047</v>
      </c>
      <c r="L431" s="21">
        <v>184136107</v>
      </c>
      <c r="M431" s="21">
        <v>0</v>
      </c>
      <c r="N431" s="16">
        <f>+L431</f>
        <v>184136107</v>
      </c>
      <c r="O431" s="21">
        <v>0</v>
      </c>
      <c r="P431" s="21">
        <v>25349668.460000001</v>
      </c>
      <c r="Q431" s="21">
        <v>0</v>
      </c>
      <c r="R431" s="21">
        <v>158781466.53999999</v>
      </c>
      <c r="S431" s="21">
        <v>158781466.53999999</v>
      </c>
      <c r="T431" s="21">
        <v>4972</v>
      </c>
      <c r="U431" s="21">
        <v>4972</v>
      </c>
      <c r="V431" s="21">
        <v>0</v>
      </c>
      <c r="W431" s="17">
        <f>+U431</f>
        <v>4972</v>
      </c>
      <c r="X431" s="18">
        <f t="shared" si="107"/>
        <v>0.86230489569327107</v>
      </c>
      <c r="Y431" s="18">
        <f t="shared" si="108"/>
        <v>0.86230489569327107</v>
      </c>
      <c r="Z431" s="18">
        <f t="shared" si="109"/>
        <v>0.13766810254112738</v>
      </c>
      <c r="AA431" s="18">
        <f t="shared" si="110"/>
        <v>0.99997299823439845</v>
      </c>
    </row>
    <row r="432" spans="1:27" outlineLevel="2" x14ac:dyDescent="0.35">
      <c r="A432" s="14" t="s">
        <v>279</v>
      </c>
      <c r="B432" s="14" t="s">
        <v>313</v>
      </c>
      <c r="C432" s="14" t="s">
        <v>95</v>
      </c>
      <c r="D432" s="14" t="s">
        <v>235</v>
      </c>
      <c r="E432" s="14" t="s">
        <v>32</v>
      </c>
      <c r="F432" s="14" t="s">
        <v>33</v>
      </c>
      <c r="G432" s="14" t="s">
        <v>69</v>
      </c>
      <c r="H432" s="14" t="s">
        <v>35</v>
      </c>
      <c r="I432" s="14" t="s">
        <v>30</v>
      </c>
      <c r="J432" s="20" t="s">
        <v>236</v>
      </c>
      <c r="K432" s="21">
        <v>0</v>
      </c>
      <c r="L432" s="21">
        <v>400000</v>
      </c>
      <c r="M432" s="21">
        <v>0</v>
      </c>
      <c r="N432" s="16">
        <f>+L432</f>
        <v>400000</v>
      </c>
      <c r="O432" s="21">
        <v>0</v>
      </c>
      <c r="P432" s="21">
        <v>0</v>
      </c>
      <c r="Q432" s="21">
        <v>0</v>
      </c>
      <c r="R432" s="21">
        <v>0</v>
      </c>
      <c r="S432" s="21">
        <v>0</v>
      </c>
      <c r="T432" s="21">
        <v>400000</v>
      </c>
      <c r="U432" s="21">
        <v>400000</v>
      </c>
      <c r="V432" s="21">
        <v>400000</v>
      </c>
      <c r="W432" s="17">
        <f>+U432</f>
        <v>400000</v>
      </c>
      <c r="X432" s="18">
        <f t="shared" si="107"/>
        <v>0</v>
      </c>
      <c r="Y432" s="18">
        <f t="shared" si="108"/>
        <v>0</v>
      </c>
      <c r="Z432" s="18">
        <f t="shared" si="109"/>
        <v>0</v>
      </c>
      <c r="AA432" s="18">
        <f t="shared" si="110"/>
        <v>0</v>
      </c>
    </row>
    <row r="433" spans="1:27" outlineLevel="1" x14ac:dyDescent="0.35">
      <c r="A433" s="44"/>
      <c r="B433" s="44"/>
      <c r="C433" s="44"/>
      <c r="D433" s="50" t="s">
        <v>551</v>
      </c>
      <c r="E433" s="44"/>
      <c r="F433" s="44"/>
      <c r="G433" s="44"/>
      <c r="H433" s="44"/>
      <c r="I433" s="44"/>
      <c r="J433" s="45"/>
      <c r="K433" s="46">
        <f t="shared" ref="K433:W433" si="122">SUBTOTAL(9,K431:K432)</f>
        <v>183614047</v>
      </c>
      <c r="L433" s="46">
        <f t="shared" si="122"/>
        <v>184536107</v>
      </c>
      <c r="M433" s="46">
        <f t="shared" si="122"/>
        <v>0</v>
      </c>
      <c r="N433" s="47">
        <f t="shared" si="122"/>
        <v>184536107</v>
      </c>
      <c r="O433" s="46">
        <f t="shared" si="122"/>
        <v>0</v>
      </c>
      <c r="P433" s="46">
        <f t="shared" si="122"/>
        <v>25349668.460000001</v>
      </c>
      <c r="Q433" s="46">
        <f t="shared" si="122"/>
        <v>0</v>
      </c>
      <c r="R433" s="46">
        <f t="shared" si="122"/>
        <v>158781466.53999999</v>
      </c>
      <c r="S433" s="46">
        <f t="shared" si="122"/>
        <v>158781466.53999999</v>
      </c>
      <c r="T433" s="46">
        <f t="shared" si="122"/>
        <v>404972</v>
      </c>
      <c r="U433" s="46">
        <f t="shared" si="122"/>
        <v>404972</v>
      </c>
      <c r="V433" s="46">
        <f t="shared" si="122"/>
        <v>400000</v>
      </c>
      <c r="W433" s="48">
        <f t="shared" si="122"/>
        <v>404972</v>
      </c>
      <c r="X433" s="49">
        <f t="shared" si="107"/>
        <v>0.86043576577672132</v>
      </c>
      <c r="Y433" s="49">
        <f t="shared" si="108"/>
        <v>0.86043576577672132</v>
      </c>
      <c r="Z433" s="49">
        <f t="shared" si="109"/>
        <v>0.13736969350935749</v>
      </c>
      <c r="AA433" s="49">
        <f t="shared" si="110"/>
        <v>0.99780545928607878</v>
      </c>
    </row>
    <row r="434" spans="1:27" outlineLevel="2" x14ac:dyDescent="0.35">
      <c r="A434" s="14" t="s">
        <v>339</v>
      </c>
      <c r="B434" s="14" t="s">
        <v>29</v>
      </c>
      <c r="C434" s="14" t="s">
        <v>95</v>
      </c>
      <c r="D434" s="14" t="s">
        <v>343</v>
      </c>
      <c r="E434" s="14" t="s">
        <v>32</v>
      </c>
      <c r="F434" s="14" t="s">
        <v>33</v>
      </c>
      <c r="G434" s="14" t="s">
        <v>69</v>
      </c>
      <c r="H434" s="14" t="s">
        <v>35</v>
      </c>
      <c r="I434" s="14" t="s">
        <v>30</v>
      </c>
      <c r="J434" s="20" t="s">
        <v>344</v>
      </c>
      <c r="K434" s="21">
        <v>2567518</v>
      </c>
      <c r="L434" s="21">
        <v>1667745</v>
      </c>
      <c r="M434" s="21">
        <v>0</v>
      </c>
      <c r="N434" s="16">
        <f>+L434</f>
        <v>1667745</v>
      </c>
      <c r="O434" s="21">
        <v>0</v>
      </c>
      <c r="P434" s="21">
        <v>0</v>
      </c>
      <c r="Q434" s="21">
        <v>0</v>
      </c>
      <c r="R434" s="21">
        <v>1667744.4</v>
      </c>
      <c r="S434" s="21">
        <v>1667744.4</v>
      </c>
      <c r="T434" s="21">
        <v>0.6</v>
      </c>
      <c r="U434" s="21">
        <v>0.6</v>
      </c>
      <c r="V434" s="21">
        <v>0</v>
      </c>
      <c r="W434" s="17">
        <f>+U434</f>
        <v>0.6</v>
      </c>
      <c r="X434" s="18">
        <f t="shared" si="107"/>
        <v>0.99999964023276933</v>
      </c>
      <c r="Y434" s="18">
        <f t="shared" si="108"/>
        <v>0.99999964023276933</v>
      </c>
      <c r="Z434" s="18">
        <f t="shared" si="109"/>
        <v>0</v>
      </c>
      <c r="AA434" s="18">
        <f t="shared" si="110"/>
        <v>0.99999964023276933</v>
      </c>
    </row>
    <row r="435" spans="1:27" outlineLevel="1" x14ac:dyDescent="0.35">
      <c r="A435" s="44"/>
      <c r="B435" s="44"/>
      <c r="C435" s="44"/>
      <c r="D435" s="50" t="s">
        <v>552</v>
      </c>
      <c r="E435" s="44"/>
      <c r="F435" s="44"/>
      <c r="G435" s="44"/>
      <c r="H435" s="44"/>
      <c r="I435" s="44"/>
      <c r="J435" s="45"/>
      <c r="K435" s="46">
        <f t="shared" ref="K435:W435" si="123">SUBTOTAL(9,K434:K434)</f>
        <v>2567518</v>
      </c>
      <c r="L435" s="46">
        <f t="shared" si="123"/>
        <v>1667745</v>
      </c>
      <c r="M435" s="46">
        <f t="shared" si="123"/>
        <v>0</v>
      </c>
      <c r="N435" s="47">
        <f t="shared" si="123"/>
        <v>1667745</v>
      </c>
      <c r="O435" s="46">
        <f t="shared" si="123"/>
        <v>0</v>
      </c>
      <c r="P435" s="46">
        <f t="shared" si="123"/>
        <v>0</v>
      </c>
      <c r="Q435" s="46">
        <f t="shared" si="123"/>
        <v>0</v>
      </c>
      <c r="R435" s="46">
        <f t="shared" si="123"/>
        <v>1667744.4</v>
      </c>
      <c r="S435" s="46">
        <f t="shared" si="123"/>
        <v>1667744.4</v>
      </c>
      <c r="T435" s="46">
        <f t="shared" si="123"/>
        <v>0.6</v>
      </c>
      <c r="U435" s="46">
        <f t="shared" si="123"/>
        <v>0.6</v>
      </c>
      <c r="V435" s="46">
        <f t="shared" si="123"/>
        <v>0</v>
      </c>
      <c r="W435" s="48">
        <f t="shared" si="123"/>
        <v>0.6</v>
      </c>
      <c r="X435" s="49">
        <f t="shared" si="107"/>
        <v>0.99999964023276933</v>
      </c>
      <c r="Y435" s="49">
        <f t="shared" si="108"/>
        <v>0.99999964023276933</v>
      </c>
      <c r="Z435" s="49">
        <f t="shared" si="109"/>
        <v>0</v>
      </c>
      <c r="AA435" s="49">
        <f t="shared" si="110"/>
        <v>0.99999964023276933</v>
      </c>
    </row>
    <row r="436" spans="1:27" outlineLevel="2" x14ac:dyDescent="0.35">
      <c r="A436" s="14" t="s">
        <v>279</v>
      </c>
      <c r="B436" s="14" t="s">
        <v>313</v>
      </c>
      <c r="C436" s="19" t="s">
        <v>95</v>
      </c>
      <c r="D436" s="14" t="s">
        <v>317</v>
      </c>
      <c r="E436" s="14" t="s">
        <v>32</v>
      </c>
      <c r="F436" s="14" t="s">
        <v>33</v>
      </c>
      <c r="G436" s="14" t="s">
        <v>69</v>
      </c>
      <c r="H436" s="14" t="s">
        <v>35</v>
      </c>
      <c r="I436" s="14" t="s">
        <v>30</v>
      </c>
      <c r="J436" s="20" t="s">
        <v>318</v>
      </c>
      <c r="K436" s="21">
        <v>1818400</v>
      </c>
      <c r="L436" s="21">
        <v>1418400</v>
      </c>
      <c r="M436" s="21">
        <v>0</v>
      </c>
      <c r="N436" s="16">
        <f>+L436</f>
        <v>1418400</v>
      </c>
      <c r="O436" s="21">
        <v>0</v>
      </c>
      <c r="P436" s="21">
        <v>0</v>
      </c>
      <c r="Q436" s="21">
        <v>0</v>
      </c>
      <c r="R436" s="21">
        <v>0</v>
      </c>
      <c r="S436" s="21">
        <v>0</v>
      </c>
      <c r="T436" s="21">
        <v>1418400</v>
      </c>
      <c r="U436" s="21">
        <v>1418400</v>
      </c>
      <c r="V436" s="21">
        <v>1400000</v>
      </c>
      <c r="W436" s="17">
        <f>+U436</f>
        <v>1418400</v>
      </c>
      <c r="X436" s="18">
        <f t="shared" si="107"/>
        <v>0</v>
      </c>
      <c r="Y436" s="18">
        <f t="shared" si="108"/>
        <v>0</v>
      </c>
      <c r="Z436" s="18">
        <f t="shared" si="109"/>
        <v>0</v>
      </c>
      <c r="AA436" s="18">
        <f t="shared" si="110"/>
        <v>0</v>
      </c>
    </row>
    <row r="437" spans="1:27" outlineLevel="2" x14ac:dyDescent="0.35">
      <c r="A437" s="14" t="s">
        <v>327</v>
      </c>
      <c r="B437" s="14" t="s">
        <v>29</v>
      </c>
      <c r="C437" s="14" t="s">
        <v>95</v>
      </c>
      <c r="D437" s="14" t="s">
        <v>317</v>
      </c>
      <c r="E437" s="14" t="s">
        <v>32</v>
      </c>
      <c r="F437" s="14" t="s">
        <v>33</v>
      </c>
      <c r="G437" s="14" t="s">
        <v>69</v>
      </c>
      <c r="H437" s="14" t="s">
        <v>35</v>
      </c>
      <c r="I437" s="14" t="s">
        <v>30</v>
      </c>
      <c r="J437" s="20" t="s">
        <v>318</v>
      </c>
      <c r="K437" s="21">
        <v>135449277</v>
      </c>
      <c r="L437" s="21">
        <v>135449277</v>
      </c>
      <c r="M437" s="21">
        <v>0</v>
      </c>
      <c r="N437" s="16">
        <f>+L437</f>
        <v>135449277</v>
      </c>
      <c r="O437" s="21">
        <v>0</v>
      </c>
      <c r="P437" s="21">
        <v>22154604.190000001</v>
      </c>
      <c r="Q437" s="21">
        <v>1624960.59</v>
      </c>
      <c r="R437" s="21">
        <v>17379757.43</v>
      </c>
      <c r="S437" s="21">
        <v>17379757.43</v>
      </c>
      <c r="T437" s="21">
        <v>94289954.790000007</v>
      </c>
      <c r="U437" s="21">
        <v>94289954.790000007</v>
      </c>
      <c r="V437" s="21">
        <v>94289954.790000007</v>
      </c>
      <c r="W437" s="17">
        <f>+U437</f>
        <v>94289954.790000007</v>
      </c>
      <c r="X437" s="18">
        <f t="shared" si="107"/>
        <v>0.12831192469192729</v>
      </c>
      <c r="Y437" s="18">
        <f t="shared" si="108"/>
        <v>0.12831192469192729</v>
      </c>
      <c r="Z437" s="18">
        <f t="shared" si="109"/>
        <v>0.17556066231346515</v>
      </c>
      <c r="AA437" s="18">
        <f t="shared" si="110"/>
        <v>0.30387258700539244</v>
      </c>
    </row>
    <row r="438" spans="1:27" outlineLevel="2" x14ac:dyDescent="0.35">
      <c r="A438" s="14" t="s">
        <v>339</v>
      </c>
      <c r="B438" s="14" t="s">
        <v>29</v>
      </c>
      <c r="C438" s="14" t="s">
        <v>95</v>
      </c>
      <c r="D438" s="14" t="s">
        <v>317</v>
      </c>
      <c r="E438" s="14" t="s">
        <v>32</v>
      </c>
      <c r="F438" s="14" t="s">
        <v>33</v>
      </c>
      <c r="G438" s="14" t="s">
        <v>69</v>
      </c>
      <c r="H438" s="14" t="s">
        <v>35</v>
      </c>
      <c r="I438" s="14" t="s">
        <v>30</v>
      </c>
      <c r="J438" s="20" t="s">
        <v>318</v>
      </c>
      <c r="K438" s="21">
        <v>1148607</v>
      </c>
      <c r="L438" s="21">
        <v>1148607</v>
      </c>
      <c r="M438" s="21">
        <v>0</v>
      </c>
      <c r="N438" s="16">
        <f>+L438</f>
        <v>1148607</v>
      </c>
      <c r="O438" s="21">
        <v>0</v>
      </c>
      <c r="P438" s="21">
        <v>0</v>
      </c>
      <c r="Q438" s="21">
        <v>0</v>
      </c>
      <c r="R438" s="21">
        <v>933030.28</v>
      </c>
      <c r="S438" s="21">
        <v>933030.28</v>
      </c>
      <c r="T438" s="21">
        <v>215576.72</v>
      </c>
      <c r="U438" s="21">
        <v>215576.72</v>
      </c>
      <c r="V438" s="21">
        <v>0</v>
      </c>
      <c r="W438" s="17">
        <f>+U438</f>
        <v>215576.72</v>
      </c>
      <c r="X438" s="18">
        <f t="shared" si="107"/>
        <v>0.81231463851430474</v>
      </c>
      <c r="Y438" s="18">
        <f t="shared" si="108"/>
        <v>0.81231463851430474</v>
      </c>
      <c r="Z438" s="18">
        <f t="shared" si="109"/>
        <v>0</v>
      </c>
      <c r="AA438" s="18">
        <f t="shared" si="110"/>
        <v>0.81231463851430474</v>
      </c>
    </row>
    <row r="439" spans="1:27" outlineLevel="1" x14ac:dyDescent="0.35">
      <c r="A439" s="44"/>
      <c r="B439" s="44"/>
      <c r="C439" s="44"/>
      <c r="D439" s="50" t="s">
        <v>553</v>
      </c>
      <c r="E439" s="44"/>
      <c r="F439" s="44"/>
      <c r="G439" s="44"/>
      <c r="H439" s="44"/>
      <c r="I439" s="44"/>
      <c r="J439" s="45"/>
      <c r="K439" s="46">
        <f t="shared" ref="K439:W439" si="124">SUBTOTAL(9,K436:K438)</f>
        <v>138416284</v>
      </c>
      <c r="L439" s="46">
        <f t="shared" si="124"/>
        <v>138016284</v>
      </c>
      <c r="M439" s="46">
        <f t="shared" si="124"/>
        <v>0</v>
      </c>
      <c r="N439" s="47">
        <f t="shared" si="124"/>
        <v>138016284</v>
      </c>
      <c r="O439" s="46">
        <f t="shared" si="124"/>
        <v>0</v>
      </c>
      <c r="P439" s="46">
        <f t="shared" si="124"/>
        <v>22154604.190000001</v>
      </c>
      <c r="Q439" s="46">
        <f t="shared" si="124"/>
        <v>1624960.59</v>
      </c>
      <c r="R439" s="46">
        <f t="shared" si="124"/>
        <v>18312787.710000001</v>
      </c>
      <c r="S439" s="46">
        <f t="shared" si="124"/>
        <v>18312787.710000001</v>
      </c>
      <c r="T439" s="46">
        <f t="shared" si="124"/>
        <v>95923931.510000005</v>
      </c>
      <c r="U439" s="46">
        <f t="shared" si="124"/>
        <v>95923931.510000005</v>
      </c>
      <c r="V439" s="46">
        <f t="shared" si="124"/>
        <v>95689954.790000007</v>
      </c>
      <c r="W439" s="48">
        <f t="shared" si="124"/>
        <v>95923931.510000005</v>
      </c>
      <c r="X439" s="49">
        <f t="shared" si="107"/>
        <v>0.13268570330440138</v>
      </c>
      <c r="Y439" s="49">
        <f t="shared" si="108"/>
        <v>0.13268570330440138</v>
      </c>
      <c r="Z439" s="49">
        <f t="shared" si="109"/>
        <v>0.17229535595959097</v>
      </c>
      <c r="AA439" s="49">
        <f t="shared" si="110"/>
        <v>0.30498105926399233</v>
      </c>
    </row>
    <row r="440" spans="1:27" outlineLevel="2" x14ac:dyDescent="0.35">
      <c r="A440" s="14" t="s">
        <v>339</v>
      </c>
      <c r="B440" s="14" t="s">
        <v>29</v>
      </c>
      <c r="C440" s="14" t="s">
        <v>95</v>
      </c>
      <c r="D440" s="14" t="s">
        <v>345</v>
      </c>
      <c r="E440" s="14" t="s">
        <v>32</v>
      </c>
      <c r="F440" s="14" t="s">
        <v>33</v>
      </c>
      <c r="G440" s="14" t="s">
        <v>69</v>
      </c>
      <c r="H440" s="14" t="s">
        <v>35</v>
      </c>
      <c r="I440" s="14" t="s">
        <v>30</v>
      </c>
      <c r="J440" s="20" t="s">
        <v>346</v>
      </c>
      <c r="K440" s="21">
        <v>2092009</v>
      </c>
      <c r="L440" s="21">
        <v>2089484</v>
      </c>
      <c r="M440" s="21">
        <v>0</v>
      </c>
      <c r="N440" s="16">
        <f>+L440</f>
        <v>2089484</v>
      </c>
      <c r="O440" s="21">
        <v>0</v>
      </c>
      <c r="P440" s="21">
        <v>0</v>
      </c>
      <c r="Q440" s="21">
        <v>0</v>
      </c>
      <c r="R440" s="21">
        <v>2086081.7</v>
      </c>
      <c r="S440" s="21">
        <v>2086081.7</v>
      </c>
      <c r="T440" s="21">
        <v>3402.3</v>
      </c>
      <c r="U440" s="21">
        <v>3402.3</v>
      </c>
      <c r="V440" s="21">
        <v>0</v>
      </c>
      <c r="W440" s="17">
        <f>+U440</f>
        <v>3402.3</v>
      </c>
      <c r="X440" s="18">
        <f t="shared" si="107"/>
        <v>0.99837170325305191</v>
      </c>
      <c r="Y440" s="18">
        <f t="shared" si="108"/>
        <v>0.99837170325305191</v>
      </c>
      <c r="Z440" s="18">
        <f t="shared" si="109"/>
        <v>0</v>
      </c>
      <c r="AA440" s="18">
        <f t="shared" si="110"/>
        <v>0.99837170325305191</v>
      </c>
    </row>
    <row r="441" spans="1:27" outlineLevel="1" x14ac:dyDescent="0.35">
      <c r="A441" s="44"/>
      <c r="B441" s="44"/>
      <c r="C441" s="44"/>
      <c r="D441" s="50" t="s">
        <v>554</v>
      </c>
      <c r="E441" s="44"/>
      <c r="F441" s="44"/>
      <c r="G441" s="44"/>
      <c r="H441" s="44"/>
      <c r="I441" s="44"/>
      <c r="J441" s="45"/>
      <c r="K441" s="46">
        <f t="shared" ref="K441:W441" si="125">SUBTOTAL(9,K440:K440)</f>
        <v>2092009</v>
      </c>
      <c r="L441" s="46">
        <f t="shared" si="125"/>
        <v>2089484</v>
      </c>
      <c r="M441" s="46">
        <f t="shared" si="125"/>
        <v>0</v>
      </c>
      <c r="N441" s="47">
        <f t="shared" si="125"/>
        <v>2089484</v>
      </c>
      <c r="O441" s="46">
        <f t="shared" si="125"/>
        <v>0</v>
      </c>
      <c r="P441" s="46">
        <f t="shared" si="125"/>
        <v>0</v>
      </c>
      <c r="Q441" s="46">
        <f t="shared" si="125"/>
        <v>0</v>
      </c>
      <c r="R441" s="46">
        <f t="shared" si="125"/>
        <v>2086081.7</v>
      </c>
      <c r="S441" s="46">
        <f t="shared" si="125"/>
        <v>2086081.7</v>
      </c>
      <c r="T441" s="46">
        <f t="shared" si="125"/>
        <v>3402.3</v>
      </c>
      <c r="U441" s="46">
        <f t="shared" si="125"/>
        <v>3402.3</v>
      </c>
      <c r="V441" s="46">
        <f t="shared" si="125"/>
        <v>0</v>
      </c>
      <c r="W441" s="48">
        <f t="shared" si="125"/>
        <v>3402.3</v>
      </c>
      <c r="X441" s="49">
        <f t="shared" si="107"/>
        <v>0.99837170325305191</v>
      </c>
      <c r="Y441" s="49">
        <f t="shared" si="108"/>
        <v>0.99837170325305191</v>
      </c>
      <c r="Z441" s="49">
        <f t="shared" si="109"/>
        <v>0</v>
      </c>
      <c r="AA441" s="49">
        <f t="shared" si="110"/>
        <v>0.99837170325305191</v>
      </c>
    </row>
    <row r="442" spans="1:27" outlineLevel="2" x14ac:dyDescent="0.35">
      <c r="A442" s="14" t="s">
        <v>28</v>
      </c>
      <c r="B442" s="14" t="s">
        <v>29</v>
      </c>
      <c r="C442" s="14" t="s">
        <v>95</v>
      </c>
      <c r="D442" s="14" t="s">
        <v>96</v>
      </c>
      <c r="E442" s="14" t="s">
        <v>32</v>
      </c>
      <c r="F442" s="14" t="s">
        <v>33</v>
      </c>
      <c r="G442" s="14" t="s">
        <v>69</v>
      </c>
      <c r="H442" s="14" t="s">
        <v>35</v>
      </c>
      <c r="I442" s="14" t="s">
        <v>30</v>
      </c>
      <c r="J442" s="15" t="s">
        <v>97</v>
      </c>
      <c r="K442" s="16">
        <v>3139517</v>
      </c>
      <c r="L442" s="16">
        <v>3139517</v>
      </c>
      <c r="M442" s="16">
        <v>0</v>
      </c>
      <c r="N442" s="16">
        <f>+L442</f>
        <v>3139517</v>
      </c>
      <c r="O442" s="16">
        <v>0</v>
      </c>
      <c r="P442" s="16">
        <v>0</v>
      </c>
      <c r="Q442" s="16">
        <v>0</v>
      </c>
      <c r="R442" s="16">
        <v>0</v>
      </c>
      <c r="S442" s="16">
        <v>0</v>
      </c>
      <c r="T442" s="16">
        <v>3139517</v>
      </c>
      <c r="U442" s="16">
        <v>3139517</v>
      </c>
      <c r="V442" s="16">
        <v>3139517</v>
      </c>
      <c r="W442" s="17">
        <f>+U442</f>
        <v>3139517</v>
      </c>
      <c r="X442" s="18">
        <f t="shared" si="107"/>
        <v>0</v>
      </c>
      <c r="Y442" s="18">
        <f t="shared" si="108"/>
        <v>0</v>
      </c>
      <c r="Z442" s="18">
        <f t="shared" si="109"/>
        <v>0</v>
      </c>
      <c r="AA442" s="18">
        <f t="shared" si="110"/>
        <v>0</v>
      </c>
    </row>
    <row r="443" spans="1:27" outlineLevel="1" x14ac:dyDescent="0.35">
      <c r="A443" s="44"/>
      <c r="B443" s="44"/>
      <c r="C443" s="44"/>
      <c r="D443" s="50" t="s">
        <v>555</v>
      </c>
      <c r="E443" s="44"/>
      <c r="F443" s="44"/>
      <c r="G443" s="44"/>
      <c r="H443" s="44"/>
      <c r="I443" s="44"/>
      <c r="J443" s="45"/>
      <c r="K443" s="46">
        <f t="shared" ref="K443:W443" si="126">SUBTOTAL(9,K442:K442)</f>
        <v>3139517</v>
      </c>
      <c r="L443" s="46">
        <f t="shared" si="126"/>
        <v>3139517</v>
      </c>
      <c r="M443" s="46">
        <f t="shared" si="126"/>
        <v>0</v>
      </c>
      <c r="N443" s="47">
        <f t="shared" si="126"/>
        <v>3139517</v>
      </c>
      <c r="O443" s="46">
        <f t="shared" si="126"/>
        <v>0</v>
      </c>
      <c r="P443" s="46">
        <f t="shared" si="126"/>
        <v>0</v>
      </c>
      <c r="Q443" s="46">
        <f t="shared" si="126"/>
        <v>0</v>
      </c>
      <c r="R443" s="46">
        <f t="shared" si="126"/>
        <v>0</v>
      </c>
      <c r="S443" s="46">
        <f t="shared" si="126"/>
        <v>0</v>
      </c>
      <c r="T443" s="46">
        <f t="shared" si="126"/>
        <v>3139517</v>
      </c>
      <c r="U443" s="46">
        <f t="shared" si="126"/>
        <v>3139517</v>
      </c>
      <c r="V443" s="46">
        <f t="shared" si="126"/>
        <v>3139517</v>
      </c>
      <c r="W443" s="48">
        <f t="shared" si="126"/>
        <v>3139517</v>
      </c>
      <c r="X443" s="49">
        <f t="shared" si="107"/>
        <v>0</v>
      </c>
      <c r="Y443" s="49">
        <f t="shared" si="108"/>
        <v>0</v>
      </c>
      <c r="Z443" s="49">
        <f t="shared" si="109"/>
        <v>0</v>
      </c>
      <c r="AA443" s="49">
        <f t="shared" si="110"/>
        <v>0</v>
      </c>
    </row>
    <row r="444" spans="1:27" outlineLevel="2" x14ac:dyDescent="0.35">
      <c r="A444" s="14" t="s">
        <v>186</v>
      </c>
      <c r="B444" s="14" t="s">
        <v>29</v>
      </c>
      <c r="C444" s="14" t="s">
        <v>95</v>
      </c>
      <c r="D444" s="14" t="s">
        <v>237</v>
      </c>
      <c r="E444" s="14" t="s">
        <v>32</v>
      </c>
      <c r="F444" s="14" t="s">
        <v>33</v>
      </c>
      <c r="G444" s="14" t="s">
        <v>69</v>
      </c>
      <c r="H444" s="14" t="s">
        <v>35</v>
      </c>
      <c r="I444" s="14" t="s">
        <v>30</v>
      </c>
      <c r="J444" s="20" t="s">
        <v>238</v>
      </c>
      <c r="K444" s="21">
        <v>300000</v>
      </c>
      <c r="L444" s="21">
        <v>12032066</v>
      </c>
      <c r="M444" s="21">
        <v>0</v>
      </c>
      <c r="N444" s="16">
        <f>+L444</f>
        <v>12032066</v>
      </c>
      <c r="O444" s="21">
        <v>0</v>
      </c>
      <c r="P444" s="21">
        <v>8998303</v>
      </c>
      <c r="Q444" s="21">
        <v>125712.5</v>
      </c>
      <c r="R444" s="21">
        <v>930244.25</v>
      </c>
      <c r="S444" s="21">
        <v>930244.25</v>
      </c>
      <c r="T444" s="21">
        <v>1977806.25</v>
      </c>
      <c r="U444" s="21">
        <v>1977806.25</v>
      </c>
      <c r="V444" s="21">
        <v>0</v>
      </c>
      <c r="W444" s="17">
        <f>+U444</f>
        <v>1977806.25</v>
      </c>
      <c r="X444" s="18">
        <f t="shared" si="107"/>
        <v>7.7313758917213385E-2</v>
      </c>
      <c r="Y444" s="18">
        <f t="shared" si="108"/>
        <v>7.7313758917213385E-2</v>
      </c>
      <c r="Z444" s="18">
        <f t="shared" si="109"/>
        <v>0.75830829884078099</v>
      </c>
      <c r="AA444" s="18">
        <f t="shared" si="110"/>
        <v>0.83562205775799436</v>
      </c>
    </row>
    <row r="445" spans="1:27" outlineLevel="2" x14ac:dyDescent="0.35">
      <c r="A445" s="14" t="s">
        <v>339</v>
      </c>
      <c r="B445" s="14" t="s">
        <v>29</v>
      </c>
      <c r="C445" s="14" t="s">
        <v>95</v>
      </c>
      <c r="D445" s="14" t="s">
        <v>237</v>
      </c>
      <c r="E445" s="14" t="s">
        <v>32</v>
      </c>
      <c r="F445" s="14" t="s">
        <v>33</v>
      </c>
      <c r="G445" s="14" t="s">
        <v>69</v>
      </c>
      <c r="H445" s="14" t="s">
        <v>35</v>
      </c>
      <c r="I445" s="14" t="s">
        <v>30</v>
      </c>
      <c r="J445" s="20" t="s">
        <v>238</v>
      </c>
      <c r="K445" s="21">
        <v>790000</v>
      </c>
      <c r="L445" s="21">
        <v>790000</v>
      </c>
      <c r="M445" s="21">
        <v>0</v>
      </c>
      <c r="N445" s="16">
        <f>+L445</f>
        <v>790000</v>
      </c>
      <c r="O445" s="21">
        <v>0</v>
      </c>
      <c r="P445" s="21">
        <v>0</v>
      </c>
      <c r="Q445" s="21">
        <v>0</v>
      </c>
      <c r="R445" s="21">
        <v>627226.93000000005</v>
      </c>
      <c r="S445" s="21">
        <v>627226.93000000005</v>
      </c>
      <c r="T445" s="21">
        <v>162773.07</v>
      </c>
      <c r="U445" s="21">
        <v>162773.07</v>
      </c>
      <c r="V445" s="21">
        <v>0</v>
      </c>
      <c r="W445" s="17">
        <f>+U445</f>
        <v>162773.07</v>
      </c>
      <c r="X445" s="18">
        <f t="shared" si="107"/>
        <v>0.7939581392405064</v>
      </c>
      <c r="Y445" s="18">
        <f t="shared" si="108"/>
        <v>0.7939581392405064</v>
      </c>
      <c r="Z445" s="18">
        <f t="shared" si="109"/>
        <v>0</v>
      </c>
      <c r="AA445" s="18">
        <f t="shared" si="110"/>
        <v>0.7939581392405064</v>
      </c>
    </row>
    <row r="446" spans="1:27" outlineLevel="1" x14ac:dyDescent="0.35">
      <c r="A446" s="44"/>
      <c r="B446" s="44"/>
      <c r="C446" s="44"/>
      <c r="D446" s="50" t="s">
        <v>556</v>
      </c>
      <c r="E446" s="44"/>
      <c r="F446" s="44"/>
      <c r="G446" s="44"/>
      <c r="H446" s="44"/>
      <c r="I446" s="44"/>
      <c r="J446" s="45"/>
      <c r="K446" s="46">
        <f t="shared" ref="K446:W446" si="127">SUBTOTAL(9,K444:K445)</f>
        <v>1090000</v>
      </c>
      <c r="L446" s="46">
        <f t="shared" si="127"/>
        <v>12822066</v>
      </c>
      <c r="M446" s="46">
        <f t="shared" si="127"/>
        <v>0</v>
      </c>
      <c r="N446" s="47">
        <f t="shared" si="127"/>
        <v>12822066</v>
      </c>
      <c r="O446" s="46">
        <f t="shared" si="127"/>
        <v>0</v>
      </c>
      <c r="P446" s="46">
        <f t="shared" si="127"/>
        <v>8998303</v>
      </c>
      <c r="Q446" s="46">
        <f t="shared" si="127"/>
        <v>125712.5</v>
      </c>
      <c r="R446" s="46">
        <f t="shared" si="127"/>
        <v>1557471.1800000002</v>
      </c>
      <c r="S446" s="46">
        <f t="shared" si="127"/>
        <v>1557471.1800000002</v>
      </c>
      <c r="T446" s="46">
        <f t="shared" si="127"/>
        <v>2140579.3199999998</v>
      </c>
      <c r="U446" s="46">
        <f t="shared" si="127"/>
        <v>2140579.3199999998</v>
      </c>
      <c r="V446" s="46">
        <f t="shared" si="127"/>
        <v>0</v>
      </c>
      <c r="W446" s="48">
        <f t="shared" si="127"/>
        <v>2140579.3199999998</v>
      </c>
      <c r="X446" s="49">
        <f t="shared" si="107"/>
        <v>0.12146803643032256</v>
      </c>
      <c r="Y446" s="49">
        <f t="shared" si="108"/>
        <v>0.12146803643032256</v>
      </c>
      <c r="Z446" s="49">
        <f t="shared" si="109"/>
        <v>0.7115870016579231</v>
      </c>
      <c r="AA446" s="49">
        <f t="shared" si="110"/>
        <v>0.83305503808824566</v>
      </c>
    </row>
    <row r="447" spans="1:27" outlineLevel="2" x14ac:dyDescent="0.35">
      <c r="A447" s="14" t="s">
        <v>186</v>
      </c>
      <c r="B447" s="14" t="s">
        <v>29</v>
      </c>
      <c r="C447" s="14" t="s">
        <v>95</v>
      </c>
      <c r="D447" s="14" t="s">
        <v>239</v>
      </c>
      <c r="E447" s="14" t="s">
        <v>32</v>
      </c>
      <c r="F447" s="14" t="s">
        <v>33</v>
      </c>
      <c r="G447" s="14" t="s">
        <v>69</v>
      </c>
      <c r="H447" s="14" t="s">
        <v>35</v>
      </c>
      <c r="I447" s="14" t="s">
        <v>30</v>
      </c>
      <c r="J447" s="20" t="s">
        <v>240</v>
      </c>
      <c r="K447" s="21">
        <v>50000</v>
      </c>
      <c r="L447" s="21">
        <v>50000</v>
      </c>
      <c r="M447" s="21">
        <v>0</v>
      </c>
      <c r="N447" s="16">
        <f>+L447</f>
        <v>50000</v>
      </c>
      <c r="O447" s="21">
        <v>0</v>
      </c>
      <c r="P447" s="21">
        <v>0</v>
      </c>
      <c r="Q447" s="21">
        <v>0</v>
      </c>
      <c r="R447" s="21">
        <v>0</v>
      </c>
      <c r="S447" s="21">
        <v>0</v>
      </c>
      <c r="T447" s="21">
        <v>50000</v>
      </c>
      <c r="U447" s="21">
        <v>50000</v>
      </c>
      <c r="V447" s="21">
        <v>0</v>
      </c>
      <c r="W447" s="17">
        <f>+U447</f>
        <v>50000</v>
      </c>
      <c r="X447" s="18">
        <f t="shared" si="107"/>
        <v>0</v>
      </c>
      <c r="Y447" s="18">
        <f t="shared" si="108"/>
        <v>0</v>
      </c>
      <c r="Z447" s="18">
        <f t="shared" si="109"/>
        <v>0</v>
      </c>
      <c r="AA447" s="18">
        <f t="shared" si="110"/>
        <v>0</v>
      </c>
    </row>
    <row r="448" spans="1:27" outlineLevel="2" x14ac:dyDescent="0.35">
      <c r="A448" s="14" t="s">
        <v>339</v>
      </c>
      <c r="B448" s="14" t="s">
        <v>29</v>
      </c>
      <c r="C448" s="14" t="s">
        <v>95</v>
      </c>
      <c r="D448" s="14" t="s">
        <v>239</v>
      </c>
      <c r="E448" s="14" t="s">
        <v>32</v>
      </c>
      <c r="F448" s="14" t="s">
        <v>33</v>
      </c>
      <c r="G448" s="14" t="s">
        <v>69</v>
      </c>
      <c r="H448" s="14" t="s">
        <v>35</v>
      </c>
      <c r="I448" s="14" t="s">
        <v>30</v>
      </c>
      <c r="J448" s="20" t="s">
        <v>240</v>
      </c>
      <c r="K448" s="21">
        <v>59447</v>
      </c>
      <c r="L448" s="21">
        <v>59447</v>
      </c>
      <c r="M448" s="21">
        <v>0</v>
      </c>
      <c r="N448" s="16">
        <f>+L448</f>
        <v>59447</v>
      </c>
      <c r="O448" s="21">
        <v>0</v>
      </c>
      <c r="P448" s="21">
        <v>0</v>
      </c>
      <c r="Q448" s="21">
        <v>0</v>
      </c>
      <c r="R448" s="21">
        <v>0</v>
      </c>
      <c r="S448" s="21">
        <v>0</v>
      </c>
      <c r="T448" s="21">
        <v>59447</v>
      </c>
      <c r="U448" s="21">
        <v>59447</v>
      </c>
      <c r="V448" s="21">
        <v>0</v>
      </c>
      <c r="W448" s="17">
        <f>+U448</f>
        <v>59447</v>
      </c>
      <c r="X448" s="18">
        <f t="shared" si="107"/>
        <v>0</v>
      </c>
      <c r="Y448" s="18">
        <f t="shared" si="108"/>
        <v>0</v>
      </c>
      <c r="Z448" s="18">
        <f t="shared" si="109"/>
        <v>0</v>
      </c>
      <c r="AA448" s="18">
        <f t="shared" si="110"/>
        <v>0</v>
      </c>
    </row>
    <row r="449" spans="1:27" outlineLevel="1" x14ac:dyDescent="0.35">
      <c r="A449" s="44"/>
      <c r="B449" s="44"/>
      <c r="C449" s="44"/>
      <c r="D449" s="50" t="s">
        <v>557</v>
      </c>
      <c r="E449" s="44"/>
      <c r="F449" s="44"/>
      <c r="G449" s="44"/>
      <c r="H449" s="44"/>
      <c r="I449" s="44"/>
      <c r="J449" s="45"/>
      <c r="K449" s="46">
        <f t="shared" ref="K449:W449" si="128">SUBTOTAL(9,K447:K448)</f>
        <v>109447</v>
      </c>
      <c r="L449" s="46">
        <f t="shared" si="128"/>
        <v>109447</v>
      </c>
      <c r="M449" s="46">
        <f t="shared" si="128"/>
        <v>0</v>
      </c>
      <c r="N449" s="47">
        <f t="shared" si="128"/>
        <v>109447</v>
      </c>
      <c r="O449" s="46">
        <f t="shared" si="128"/>
        <v>0</v>
      </c>
      <c r="P449" s="46">
        <f t="shared" si="128"/>
        <v>0</v>
      </c>
      <c r="Q449" s="46">
        <f t="shared" si="128"/>
        <v>0</v>
      </c>
      <c r="R449" s="46">
        <f t="shared" si="128"/>
        <v>0</v>
      </c>
      <c r="S449" s="46">
        <f t="shared" si="128"/>
        <v>0</v>
      </c>
      <c r="T449" s="46">
        <f t="shared" si="128"/>
        <v>109447</v>
      </c>
      <c r="U449" s="46">
        <f t="shared" si="128"/>
        <v>109447</v>
      </c>
      <c r="V449" s="46">
        <f t="shared" si="128"/>
        <v>0</v>
      </c>
      <c r="W449" s="48">
        <f t="shared" si="128"/>
        <v>109447</v>
      </c>
      <c r="X449" s="49">
        <f t="shared" si="107"/>
        <v>0</v>
      </c>
      <c r="Y449" s="49">
        <f t="shared" si="108"/>
        <v>0</v>
      </c>
      <c r="Z449" s="49">
        <f t="shared" si="109"/>
        <v>0</v>
      </c>
      <c r="AA449" s="49">
        <f t="shared" si="110"/>
        <v>0</v>
      </c>
    </row>
    <row r="450" spans="1:27" outlineLevel="2" x14ac:dyDescent="0.35">
      <c r="A450" s="14" t="s">
        <v>186</v>
      </c>
      <c r="B450" s="14" t="s">
        <v>29</v>
      </c>
      <c r="C450" s="14" t="s">
        <v>95</v>
      </c>
      <c r="D450" s="14" t="s">
        <v>241</v>
      </c>
      <c r="E450" s="14" t="s">
        <v>32</v>
      </c>
      <c r="F450" s="14" t="s">
        <v>33</v>
      </c>
      <c r="G450" s="14" t="s">
        <v>69</v>
      </c>
      <c r="H450" s="14" t="s">
        <v>35</v>
      </c>
      <c r="I450" s="14" t="s">
        <v>30</v>
      </c>
      <c r="J450" s="20" t="s">
        <v>242</v>
      </c>
      <c r="K450" s="21">
        <v>555860</v>
      </c>
      <c r="L450" s="21">
        <v>555860</v>
      </c>
      <c r="M450" s="21">
        <v>0</v>
      </c>
      <c r="N450" s="16">
        <f>+L450</f>
        <v>555860</v>
      </c>
      <c r="O450" s="21">
        <v>0</v>
      </c>
      <c r="P450" s="21">
        <v>0</v>
      </c>
      <c r="Q450" s="21">
        <v>0</v>
      </c>
      <c r="R450" s="21">
        <v>0</v>
      </c>
      <c r="S450" s="21">
        <v>0</v>
      </c>
      <c r="T450" s="21">
        <v>555860</v>
      </c>
      <c r="U450" s="21">
        <v>555860</v>
      </c>
      <c r="V450" s="21">
        <v>0</v>
      </c>
      <c r="W450" s="17">
        <f>+U450</f>
        <v>555860</v>
      </c>
      <c r="X450" s="18">
        <f t="shared" si="107"/>
        <v>0</v>
      </c>
      <c r="Y450" s="18">
        <f t="shared" si="108"/>
        <v>0</v>
      </c>
      <c r="Z450" s="18">
        <f t="shared" si="109"/>
        <v>0</v>
      </c>
      <c r="AA450" s="18">
        <f t="shared" si="110"/>
        <v>0</v>
      </c>
    </row>
    <row r="451" spans="1:27" outlineLevel="1" x14ac:dyDescent="0.35">
      <c r="A451" s="44"/>
      <c r="B451" s="44"/>
      <c r="C451" s="44"/>
      <c r="D451" s="50" t="s">
        <v>558</v>
      </c>
      <c r="E451" s="44"/>
      <c r="F451" s="44"/>
      <c r="G451" s="44"/>
      <c r="H451" s="44"/>
      <c r="I451" s="44"/>
      <c r="J451" s="45"/>
      <c r="K451" s="46">
        <f t="shared" ref="K451:W451" si="129">SUBTOTAL(9,K450:K450)</f>
        <v>555860</v>
      </c>
      <c r="L451" s="46">
        <f t="shared" si="129"/>
        <v>555860</v>
      </c>
      <c r="M451" s="46">
        <f t="shared" si="129"/>
        <v>0</v>
      </c>
      <c r="N451" s="47">
        <f t="shared" si="129"/>
        <v>555860</v>
      </c>
      <c r="O451" s="46">
        <f t="shared" si="129"/>
        <v>0</v>
      </c>
      <c r="P451" s="46">
        <f t="shared" si="129"/>
        <v>0</v>
      </c>
      <c r="Q451" s="46">
        <f t="shared" si="129"/>
        <v>0</v>
      </c>
      <c r="R451" s="46">
        <f t="shared" si="129"/>
        <v>0</v>
      </c>
      <c r="S451" s="46">
        <f t="shared" si="129"/>
        <v>0</v>
      </c>
      <c r="T451" s="46">
        <f t="shared" si="129"/>
        <v>555860</v>
      </c>
      <c r="U451" s="46">
        <f t="shared" si="129"/>
        <v>555860</v>
      </c>
      <c r="V451" s="46">
        <f t="shared" si="129"/>
        <v>0</v>
      </c>
      <c r="W451" s="48">
        <f t="shared" si="129"/>
        <v>555860</v>
      </c>
      <c r="X451" s="49">
        <f t="shared" si="107"/>
        <v>0</v>
      </c>
      <c r="Y451" s="49">
        <f t="shared" si="108"/>
        <v>0</v>
      </c>
      <c r="Z451" s="49">
        <f t="shared" si="109"/>
        <v>0</v>
      </c>
      <c r="AA451" s="49">
        <f t="shared" si="110"/>
        <v>0</v>
      </c>
    </row>
    <row r="452" spans="1:27" ht="29" outlineLevel="2" x14ac:dyDescent="0.35">
      <c r="A452" s="14" t="s">
        <v>28</v>
      </c>
      <c r="B452" s="14" t="s">
        <v>29</v>
      </c>
      <c r="C452" s="14" t="s">
        <v>95</v>
      </c>
      <c r="D452" s="14" t="s">
        <v>98</v>
      </c>
      <c r="E452" s="14" t="s">
        <v>32</v>
      </c>
      <c r="F452" s="14" t="s">
        <v>33</v>
      </c>
      <c r="G452" s="14" t="s">
        <v>69</v>
      </c>
      <c r="H452" s="14" t="s">
        <v>35</v>
      </c>
      <c r="I452" s="14" t="s">
        <v>30</v>
      </c>
      <c r="J452" s="15" t="s">
        <v>99</v>
      </c>
      <c r="K452" s="16">
        <v>2470645</v>
      </c>
      <c r="L452" s="16">
        <v>2470645</v>
      </c>
      <c r="M452" s="16">
        <v>0</v>
      </c>
      <c r="N452" s="16">
        <f t="shared" ref="N452:N457" si="130">+L452</f>
        <v>2470645</v>
      </c>
      <c r="O452" s="16">
        <v>0</v>
      </c>
      <c r="P452" s="16">
        <v>0</v>
      </c>
      <c r="Q452" s="16">
        <v>0</v>
      </c>
      <c r="R452" s="16">
        <v>1950188.69</v>
      </c>
      <c r="S452" s="16">
        <v>1950188.69</v>
      </c>
      <c r="T452" s="16">
        <v>520456.31</v>
      </c>
      <c r="U452" s="16">
        <v>520456.31</v>
      </c>
      <c r="V452" s="16">
        <v>520456.31</v>
      </c>
      <c r="W452" s="17">
        <f t="shared" ref="W452:W457" si="131">+U452</f>
        <v>520456.31</v>
      </c>
      <c r="X452" s="18">
        <f t="shared" si="107"/>
        <v>0.78934395269251545</v>
      </c>
      <c r="Y452" s="18">
        <f t="shared" si="108"/>
        <v>0.78934395269251545</v>
      </c>
      <c r="Z452" s="18">
        <f t="shared" si="109"/>
        <v>0</v>
      </c>
      <c r="AA452" s="18">
        <f t="shared" si="110"/>
        <v>0.78934395269251545</v>
      </c>
    </row>
    <row r="453" spans="1:27" outlineLevel="2" x14ac:dyDescent="0.35">
      <c r="A453" s="14" t="s">
        <v>186</v>
      </c>
      <c r="B453" s="14" t="s">
        <v>29</v>
      </c>
      <c r="C453" s="14" t="s">
        <v>95</v>
      </c>
      <c r="D453" s="14" t="s">
        <v>98</v>
      </c>
      <c r="E453" s="14" t="s">
        <v>32</v>
      </c>
      <c r="F453" s="14" t="s">
        <v>33</v>
      </c>
      <c r="G453" s="14" t="s">
        <v>69</v>
      </c>
      <c r="H453" s="14" t="s">
        <v>35</v>
      </c>
      <c r="I453" s="14" t="s">
        <v>30</v>
      </c>
      <c r="J453" s="20" t="s">
        <v>99</v>
      </c>
      <c r="K453" s="21">
        <v>2920490</v>
      </c>
      <c r="L453" s="21">
        <v>2653410</v>
      </c>
      <c r="M453" s="21">
        <v>0</v>
      </c>
      <c r="N453" s="16">
        <f t="shared" si="130"/>
        <v>2653410</v>
      </c>
      <c r="O453" s="21">
        <v>0</v>
      </c>
      <c r="P453" s="21">
        <v>493245</v>
      </c>
      <c r="Q453" s="21">
        <v>0</v>
      </c>
      <c r="R453" s="21">
        <v>2159995</v>
      </c>
      <c r="S453" s="21">
        <v>2159995</v>
      </c>
      <c r="T453" s="21">
        <v>170</v>
      </c>
      <c r="U453" s="21">
        <v>170</v>
      </c>
      <c r="V453" s="21">
        <v>0</v>
      </c>
      <c r="W453" s="17">
        <f t="shared" si="131"/>
        <v>170</v>
      </c>
      <c r="X453" s="18">
        <f t="shared" si="107"/>
        <v>0.81404494593749177</v>
      </c>
      <c r="Y453" s="18">
        <f t="shared" si="108"/>
        <v>0.81404494593749177</v>
      </c>
      <c r="Z453" s="18">
        <f t="shared" si="109"/>
        <v>0.18589098556197498</v>
      </c>
      <c r="AA453" s="18">
        <f t="shared" si="110"/>
        <v>0.99993593149946669</v>
      </c>
    </row>
    <row r="454" spans="1:27" outlineLevel="2" x14ac:dyDescent="0.35">
      <c r="A454" s="14" t="s">
        <v>279</v>
      </c>
      <c r="B454" s="14" t="s">
        <v>313</v>
      </c>
      <c r="C454" s="14" t="s">
        <v>95</v>
      </c>
      <c r="D454" s="14" t="s">
        <v>98</v>
      </c>
      <c r="E454" s="14" t="s">
        <v>32</v>
      </c>
      <c r="F454" s="14" t="s">
        <v>33</v>
      </c>
      <c r="G454" s="14" t="s">
        <v>69</v>
      </c>
      <c r="H454" s="14" t="s">
        <v>35</v>
      </c>
      <c r="I454" s="14" t="s">
        <v>30</v>
      </c>
      <c r="J454" s="20" t="s">
        <v>99</v>
      </c>
      <c r="K454" s="21">
        <v>463004</v>
      </c>
      <c r="L454" s="21">
        <v>463004</v>
      </c>
      <c r="M454" s="21">
        <v>0</v>
      </c>
      <c r="N454" s="16">
        <f t="shared" si="130"/>
        <v>463004</v>
      </c>
      <c r="O454" s="21">
        <v>0</v>
      </c>
      <c r="P454" s="21">
        <v>0</v>
      </c>
      <c r="Q454" s="21">
        <v>0</v>
      </c>
      <c r="R454" s="21">
        <v>0</v>
      </c>
      <c r="S454" s="21">
        <v>0</v>
      </c>
      <c r="T454" s="21">
        <v>463004</v>
      </c>
      <c r="U454" s="21">
        <v>463004</v>
      </c>
      <c r="V454" s="21">
        <v>350000</v>
      </c>
      <c r="W454" s="17">
        <f t="shared" si="131"/>
        <v>463004</v>
      </c>
      <c r="X454" s="18">
        <f t="shared" si="107"/>
        <v>0</v>
      </c>
      <c r="Y454" s="18">
        <f t="shared" si="108"/>
        <v>0</v>
      </c>
      <c r="Z454" s="18">
        <f t="shared" si="109"/>
        <v>0</v>
      </c>
      <c r="AA454" s="18">
        <f t="shared" si="110"/>
        <v>0</v>
      </c>
    </row>
    <row r="455" spans="1:27" outlineLevel="2" x14ac:dyDescent="0.35">
      <c r="A455" s="14" t="s">
        <v>321</v>
      </c>
      <c r="B455" s="14" t="s">
        <v>29</v>
      </c>
      <c r="C455" s="14" t="s">
        <v>95</v>
      </c>
      <c r="D455" s="14" t="s">
        <v>98</v>
      </c>
      <c r="E455" s="14" t="s">
        <v>32</v>
      </c>
      <c r="F455" s="14" t="s">
        <v>33</v>
      </c>
      <c r="G455" s="14" t="s">
        <v>69</v>
      </c>
      <c r="H455" s="14" t="s">
        <v>35</v>
      </c>
      <c r="I455" s="14" t="s">
        <v>30</v>
      </c>
      <c r="J455" s="20" t="s">
        <v>99</v>
      </c>
      <c r="K455" s="21">
        <v>1382100</v>
      </c>
      <c r="L455" s="21">
        <v>1382100</v>
      </c>
      <c r="M455" s="21">
        <v>0</v>
      </c>
      <c r="N455" s="16">
        <f t="shared" si="130"/>
        <v>1382100</v>
      </c>
      <c r="O455" s="21">
        <v>0</v>
      </c>
      <c r="P455" s="21">
        <v>0</v>
      </c>
      <c r="Q455" s="21">
        <v>0</v>
      </c>
      <c r="R455" s="21">
        <v>832160.48</v>
      </c>
      <c r="S455" s="21">
        <v>832160.48</v>
      </c>
      <c r="T455" s="21">
        <v>549939.52</v>
      </c>
      <c r="U455" s="21">
        <v>549939.52</v>
      </c>
      <c r="V455" s="21">
        <v>0</v>
      </c>
      <c r="W455" s="17">
        <f t="shared" si="131"/>
        <v>549939.52</v>
      </c>
      <c r="X455" s="18">
        <f t="shared" si="107"/>
        <v>0.60209860357427103</v>
      </c>
      <c r="Y455" s="18">
        <f t="shared" si="108"/>
        <v>0.60209860357427103</v>
      </c>
      <c r="Z455" s="18">
        <f t="shared" si="109"/>
        <v>0</v>
      </c>
      <c r="AA455" s="18">
        <f t="shared" si="110"/>
        <v>0.60209860357427103</v>
      </c>
    </row>
    <row r="456" spans="1:27" outlineLevel="2" x14ac:dyDescent="0.35">
      <c r="A456" s="14" t="s">
        <v>327</v>
      </c>
      <c r="B456" s="14" t="s">
        <v>29</v>
      </c>
      <c r="C456" s="14" t="s">
        <v>95</v>
      </c>
      <c r="D456" s="14" t="s">
        <v>98</v>
      </c>
      <c r="E456" s="14" t="s">
        <v>32</v>
      </c>
      <c r="F456" s="14" t="s">
        <v>33</v>
      </c>
      <c r="G456" s="14" t="s">
        <v>69</v>
      </c>
      <c r="H456" s="14" t="s">
        <v>35</v>
      </c>
      <c r="I456" s="14" t="s">
        <v>30</v>
      </c>
      <c r="J456" s="20" t="s">
        <v>99</v>
      </c>
      <c r="K456" s="21">
        <v>20000000</v>
      </c>
      <c r="L456" s="21">
        <v>20000000</v>
      </c>
      <c r="M456" s="21">
        <v>0</v>
      </c>
      <c r="N456" s="16">
        <f t="shared" si="130"/>
        <v>20000000</v>
      </c>
      <c r="O456" s="21">
        <v>0</v>
      </c>
      <c r="P456" s="21">
        <v>0</v>
      </c>
      <c r="Q456" s="21">
        <v>0</v>
      </c>
      <c r="R456" s="21">
        <v>0</v>
      </c>
      <c r="S456" s="21">
        <v>0</v>
      </c>
      <c r="T456" s="21">
        <v>20000000</v>
      </c>
      <c r="U456" s="21">
        <v>20000000</v>
      </c>
      <c r="V456" s="21">
        <v>20000000</v>
      </c>
      <c r="W456" s="17">
        <f t="shared" si="131"/>
        <v>20000000</v>
      </c>
      <c r="X456" s="18">
        <f t="shared" si="107"/>
        <v>0</v>
      </c>
      <c r="Y456" s="18">
        <f t="shared" si="108"/>
        <v>0</v>
      </c>
      <c r="Z456" s="18">
        <f t="shared" si="109"/>
        <v>0</v>
      </c>
      <c r="AA456" s="18">
        <f t="shared" si="110"/>
        <v>0</v>
      </c>
    </row>
    <row r="457" spans="1:27" outlineLevel="2" x14ac:dyDescent="0.35">
      <c r="A457" s="14" t="s">
        <v>339</v>
      </c>
      <c r="B457" s="14" t="s">
        <v>29</v>
      </c>
      <c r="C457" s="19" t="s">
        <v>95</v>
      </c>
      <c r="D457" s="14" t="s">
        <v>98</v>
      </c>
      <c r="E457" s="14" t="s">
        <v>32</v>
      </c>
      <c r="F457" s="14" t="s">
        <v>33</v>
      </c>
      <c r="G457" s="14" t="s">
        <v>69</v>
      </c>
      <c r="H457" s="14" t="s">
        <v>35</v>
      </c>
      <c r="I457" s="14" t="s">
        <v>30</v>
      </c>
      <c r="J457" s="20" t="s">
        <v>99</v>
      </c>
      <c r="K457" s="21">
        <v>12439883</v>
      </c>
      <c r="L457" s="21">
        <v>11267331</v>
      </c>
      <c r="M457" s="21">
        <v>0</v>
      </c>
      <c r="N457" s="16">
        <f t="shared" si="130"/>
        <v>11267331</v>
      </c>
      <c r="O457" s="21">
        <v>0</v>
      </c>
      <c r="P457" s="21">
        <v>0</v>
      </c>
      <c r="Q457" s="21">
        <v>0</v>
      </c>
      <c r="R457" s="21">
        <v>5144766.55</v>
      </c>
      <c r="S457" s="21">
        <v>5144766.55</v>
      </c>
      <c r="T457" s="21">
        <v>6122564.4500000002</v>
      </c>
      <c r="U457" s="21">
        <v>6122564.4500000002</v>
      </c>
      <c r="V457" s="21">
        <v>6122564.4500000002</v>
      </c>
      <c r="W457" s="17">
        <f t="shared" si="131"/>
        <v>6122564.4500000002</v>
      </c>
      <c r="X457" s="18">
        <f t="shared" si="107"/>
        <v>0.45660916059002793</v>
      </c>
      <c r="Y457" s="18">
        <f t="shared" si="108"/>
        <v>0.45660916059002793</v>
      </c>
      <c r="Z457" s="18">
        <f t="shared" si="109"/>
        <v>0</v>
      </c>
      <c r="AA457" s="18">
        <f t="shared" si="110"/>
        <v>0.45660916059002793</v>
      </c>
    </row>
    <row r="458" spans="1:27" outlineLevel="1" x14ac:dyDescent="0.35">
      <c r="A458" s="44"/>
      <c r="B458" s="44"/>
      <c r="C458" s="44"/>
      <c r="D458" s="50" t="s">
        <v>559</v>
      </c>
      <c r="E458" s="44"/>
      <c r="F458" s="44"/>
      <c r="G458" s="44"/>
      <c r="H458" s="44"/>
      <c r="I458" s="44"/>
      <c r="J458" s="45"/>
      <c r="K458" s="46">
        <f t="shared" ref="K458:W458" si="132">SUBTOTAL(9,K452:K457)</f>
        <v>39676122</v>
      </c>
      <c r="L458" s="46">
        <f t="shared" si="132"/>
        <v>38236490</v>
      </c>
      <c r="M458" s="46">
        <f t="shared" si="132"/>
        <v>0</v>
      </c>
      <c r="N458" s="47">
        <f t="shared" si="132"/>
        <v>38236490</v>
      </c>
      <c r="O458" s="46">
        <f t="shared" si="132"/>
        <v>0</v>
      </c>
      <c r="P458" s="46">
        <f t="shared" si="132"/>
        <v>493245</v>
      </c>
      <c r="Q458" s="46">
        <f t="shared" si="132"/>
        <v>0</v>
      </c>
      <c r="R458" s="46">
        <f t="shared" si="132"/>
        <v>10087110.719999999</v>
      </c>
      <c r="S458" s="46">
        <f t="shared" si="132"/>
        <v>10087110.719999999</v>
      </c>
      <c r="T458" s="46">
        <f t="shared" si="132"/>
        <v>27656134.279999997</v>
      </c>
      <c r="U458" s="46">
        <f t="shared" si="132"/>
        <v>27656134.279999997</v>
      </c>
      <c r="V458" s="46">
        <f t="shared" si="132"/>
        <v>26993020.759999998</v>
      </c>
      <c r="W458" s="48">
        <f t="shared" si="132"/>
        <v>27656134.279999997</v>
      </c>
      <c r="X458" s="49">
        <f t="shared" si="107"/>
        <v>0.26380849078981883</v>
      </c>
      <c r="Y458" s="49">
        <f t="shared" si="108"/>
        <v>0.26380849078981883</v>
      </c>
      <c r="Z458" s="49">
        <f t="shared" si="109"/>
        <v>1.2899850378525854E-2</v>
      </c>
      <c r="AA458" s="49">
        <f t="shared" si="110"/>
        <v>0.2767083411683447</v>
      </c>
    </row>
    <row r="459" spans="1:27" outlineLevel="2" x14ac:dyDescent="0.35">
      <c r="A459" s="14" t="s">
        <v>186</v>
      </c>
      <c r="B459" s="14" t="s">
        <v>29</v>
      </c>
      <c r="C459" s="14" t="s">
        <v>95</v>
      </c>
      <c r="D459" s="14" t="s">
        <v>243</v>
      </c>
      <c r="E459" s="14" t="s">
        <v>32</v>
      </c>
      <c r="F459" s="14" t="s">
        <v>33</v>
      </c>
      <c r="G459" s="14" t="s">
        <v>69</v>
      </c>
      <c r="H459" s="14" t="s">
        <v>35</v>
      </c>
      <c r="I459" s="14" t="s">
        <v>30</v>
      </c>
      <c r="J459" s="20" t="s">
        <v>244</v>
      </c>
      <c r="K459" s="21">
        <v>100000</v>
      </c>
      <c r="L459" s="21">
        <v>1580639</v>
      </c>
      <c r="M459" s="21">
        <v>0</v>
      </c>
      <c r="N459" s="16">
        <f>+L459</f>
        <v>1580639</v>
      </c>
      <c r="O459" s="21">
        <v>0</v>
      </c>
      <c r="P459" s="21">
        <v>628845</v>
      </c>
      <c r="Q459" s="21">
        <v>0</v>
      </c>
      <c r="R459" s="21">
        <v>833940</v>
      </c>
      <c r="S459" s="21">
        <v>833940</v>
      </c>
      <c r="T459" s="21">
        <v>117854</v>
      </c>
      <c r="U459" s="21">
        <v>117854</v>
      </c>
      <c r="V459" s="21">
        <v>0</v>
      </c>
      <c r="W459" s="17">
        <f>+U459</f>
        <v>117854</v>
      </c>
      <c r="X459" s="18">
        <f t="shared" ref="X459:X522" si="133">+IF(L459=0,0,R459/L459)</f>
        <v>0.52759675042814957</v>
      </c>
      <c r="Y459" s="18">
        <f t="shared" ref="Y459:Y522" si="134">+IF(N459=0,0,R459/N459)</f>
        <v>0.52759675042814957</v>
      </c>
      <c r="Z459" s="18">
        <f t="shared" ref="Z459:Z522" si="135">+IF(N459=0,0,(O459+P459+Q459)/N459)</f>
        <v>0.39784226505862502</v>
      </c>
      <c r="AA459" s="18">
        <f t="shared" ref="AA459:AA522" si="136">+Y459+Z459</f>
        <v>0.92543901548677465</v>
      </c>
    </row>
    <row r="460" spans="1:27" outlineLevel="2" x14ac:dyDescent="0.35">
      <c r="A460" s="14" t="s">
        <v>339</v>
      </c>
      <c r="B460" s="14" t="s">
        <v>29</v>
      </c>
      <c r="C460" s="14" t="s">
        <v>95</v>
      </c>
      <c r="D460" s="14" t="s">
        <v>243</v>
      </c>
      <c r="E460" s="14" t="s">
        <v>32</v>
      </c>
      <c r="F460" s="14" t="s">
        <v>33</v>
      </c>
      <c r="G460" s="14" t="s">
        <v>69</v>
      </c>
      <c r="H460" s="14" t="s">
        <v>35</v>
      </c>
      <c r="I460" s="14" t="s">
        <v>30</v>
      </c>
      <c r="J460" s="20" t="s">
        <v>244</v>
      </c>
      <c r="K460" s="21">
        <v>750000</v>
      </c>
      <c r="L460" s="21">
        <v>750000</v>
      </c>
      <c r="M460" s="21">
        <v>0</v>
      </c>
      <c r="N460" s="16">
        <f>+L460</f>
        <v>750000</v>
      </c>
      <c r="O460" s="21">
        <v>0</v>
      </c>
      <c r="P460" s="21">
        <v>0</v>
      </c>
      <c r="Q460" s="21">
        <v>0</v>
      </c>
      <c r="R460" s="21">
        <v>729756.2</v>
      </c>
      <c r="S460" s="21">
        <v>729756.2</v>
      </c>
      <c r="T460" s="21">
        <v>20243.8</v>
      </c>
      <c r="U460" s="21">
        <v>20243.8</v>
      </c>
      <c r="V460" s="21">
        <v>0</v>
      </c>
      <c r="W460" s="17">
        <f>+U460</f>
        <v>20243.8</v>
      </c>
      <c r="X460" s="18">
        <f t="shared" si="133"/>
        <v>0.97300826666666662</v>
      </c>
      <c r="Y460" s="18">
        <f t="shared" si="134"/>
        <v>0.97300826666666662</v>
      </c>
      <c r="Z460" s="18">
        <f t="shared" si="135"/>
        <v>0</v>
      </c>
      <c r="AA460" s="18">
        <f t="shared" si="136"/>
        <v>0.97300826666666662</v>
      </c>
    </row>
    <row r="461" spans="1:27" outlineLevel="1" x14ac:dyDescent="0.35">
      <c r="A461" s="44"/>
      <c r="B461" s="44"/>
      <c r="C461" s="44"/>
      <c r="D461" s="50" t="s">
        <v>560</v>
      </c>
      <c r="E461" s="44"/>
      <c r="F461" s="44"/>
      <c r="G461" s="44"/>
      <c r="H461" s="44"/>
      <c r="I461" s="44"/>
      <c r="J461" s="45"/>
      <c r="K461" s="46">
        <f t="shared" ref="K461:W461" si="137">SUBTOTAL(9,K459:K460)</f>
        <v>850000</v>
      </c>
      <c r="L461" s="46">
        <f t="shared" si="137"/>
        <v>2330639</v>
      </c>
      <c r="M461" s="46">
        <f t="shared" si="137"/>
        <v>0</v>
      </c>
      <c r="N461" s="47">
        <f t="shared" si="137"/>
        <v>2330639</v>
      </c>
      <c r="O461" s="46">
        <f t="shared" si="137"/>
        <v>0</v>
      </c>
      <c r="P461" s="46">
        <f t="shared" si="137"/>
        <v>628845</v>
      </c>
      <c r="Q461" s="46">
        <f t="shared" si="137"/>
        <v>0</v>
      </c>
      <c r="R461" s="46">
        <f t="shared" si="137"/>
        <v>1563696.2</v>
      </c>
      <c r="S461" s="46">
        <f t="shared" si="137"/>
        <v>1563696.2</v>
      </c>
      <c r="T461" s="46">
        <f t="shared" si="137"/>
        <v>138097.79999999999</v>
      </c>
      <c r="U461" s="46">
        <f t="shared" si="137"/>
        <v>138097.79999999999</v>
      </c>
      <c r="V461" s="46">
        <f t="shared" si="137"/>
        <v>0</v>
      </c>
      <c r="W461" s="48">
        <f t="shared" si="137"/>
        <v>138097.79999999999</v>
      </c>
      <c r="X461" s="49">
        <f t="shared" si="133"/>
        <v>0.67093024702667381</v>
      </c>
      <c r="Y461" s="49">
        <f t="shared" si="134"/>
        <v>0.67093024702667381</v>
      </c>
      <c r="Z461" s="49">
        <f t="shared" si="135"/>
        <v>0.26981656103755236</v>
      </c>
      <c r="AA461" s="49">
        <f t="shared" si="136"/>
        <v>0.94074680806422617</v>
      </c>
    </row>
    <row r="462" spans="1:27" outlineLevel="2" x14ac:dyDescent="0.35">
      <c r="A462" s="14" t="s">
        <v>186</v>
      </c>
      <c r="B462" s="14" t="s">
        <v>29</v>
      </c>
      <c r="C462" s="14" t="s">
        <v>95</v>
      </c>
      <c r="D462" s="14" t="s">
        <v>245</v>
      </c>
      <c r="E462" s="14" t="s">
        <v>32</v>
      </c>
      <c r="F462" s="14" t="s">
        <v>33</v>
      </c>
      <c r="G462" s="14" t="s">
        <v>69</v>
      </c>
      <c r="H462" s="14" t="s">
        <v>35</v>
      </c>
      <c r="I462" s="14" t="s">
        <v>30</v>
      </c>
      <c r="J462" s="20" t="s">
        <v>246</v>
      </c>
      <c r="K462" s="21">
        <v>336752</v>
      </c>
      <c r="L462" s="21">
        <v>1419330</v>
      </c>
      <c r="M462" s="21">
        <v>0</v>
      </c>
      <c r="N462" s="16">
        <f>+L462</f>
        <v>1419330</v>
      </c>
      <c r="O462" s="21">
        <v>0</v>
      </c>
      <c r="P462" s="21">
        <v>0</v>
      </c>
      <c r="Q462" s="21">
        <v>0</v>
      </c>
      <c r="R462" s="21">
        <v>693481</v>
      </c>
      <c r="S462" s="21">
        <v>693481</v>
      </c>
      <c r="T462" s="21">
        <v>725849</v>
      </c>
      <c r="U462" s="21">
        <v>725849</v>
      </c>
      <c r="V462" s="21">
        <v>0</v>
      </c>
      <c r="W462" s="17">
        <f>+U462</f>
        <v>725849</v>
      </c>
      <c r="X462" s="18">
        <f t="shared" si="133"/>
        <v>0.48859743681878071</v>
      </c>
      <c r="Y462" s="18">
        <f t="shared" si="134"/>
        <v>0.48859743681878071</v>
      </c>
      <c r="Z462" s="18">
        <f t="shared" si="135"/>
        <v>0</v>
      </c>
      <c r="AA462" s="18">
        <f t="shared" si="136"/>
        <v>0.48859743681878071</v>
      </c>
    </row>
    <row r="463" spans="1:27" outlineLevel="2" x14ac:dyDescent="0.35">
      <c r="A463" s="14" t="s">
        <v>339</v>
      </c>
      <c r="B463" s="14" t="s">
        <v>29</v>
      </c>
      <c r="C463" s="14" t="s">
        <v>95</v>
      </c>
      <c r="D463" s="14" t="s">
        <v>245</v>
      </c>
      <c r="E463" s="14" t="s">
        <v>32</v>
      </c>
      <c r="F463" s="14" t="s">
        <v>33</v>
      </c>
      <c r="G463" s="14" t="s">
        <v>69</v>
      </c>
      <c r="H463" s="14" t="s">
        <v>35</v>
      </c>
      <c r="I463" s="14" t="s">
        <v>30</v>
      </c>
      <c r="J463" s="20" t="s">
        <v>246</v>
      </c>
      <c r="K463" s="21">
        <v>1279133</v>
      </c>
      <c r="L463" s="21">
        <v>1279133</v>
      </c>
      <c r="M463" s="21">
        <v>0</v>
      </c>
      <c r="N463" s="16">
        <f>+L463</f>
        <v>1279133</v>
      </c>
      <c r="O463" s="21">
        <v>0</v>
      </c>
      <c r="P463" s="21">
        <v>0</v>
      </c>
      <c r="Q463" s="21">
        <v>0</v>
      </c>
      <c r="R463" s="21">
        <v>1143215.3999999999</v>
      </c>
      <c r="S463" s="21">
        <v>1143215.3999999999</v>
      </c>
      <c r="T463" s="21">
        <v>135917.6</v>
      </c>
      <c r="U463" s="21">
        <v>135917.6</v>
      </c>
      <c r="V463" s="21">
        <v>0</v>
      </c>
      <c r="W463" s="17">
        <f>+U463</f>
        <v>135917.6</v>
      </c>
      <c r="X463" s="18">
        <f t="shared" si="133"/>
        <v>0.89374240208015887</v>
      </c>
      <c r="Y463" s="18">
        <f t="shared" si="134"/>
        <v>0.89374240208015887</v>
      </c>
      <c r="Z463" s="18">
        <f t="shared" si="135"/>
        <v>0</v>
      </c>
      <c r="AA463" s="18">
        <f t="shared" si="136"/>
        <v>0.89374240208015887</v>
      </c>
    </row>
    <row r="464" spans="1:27" outlineLevel="1" x14ac:dyDescent="0.35">
      <c r="A464" s="44"/>
      <c r="B464" s="44"/>
      <c r="C464" s="44"/>
      <c r="D464" s="50" t="s">
        <v>561</v>
      </c>
      <c r="E464" s="44"/>
      <c r="F464" s="44"/>
      <c r="G464" s="44"/>
      <c r="H464" s="44"/>
      <c r="I464" s="44"/>
      <c r="J464" s="45"/>
      <c r="K464" s="46">
        <f t="shared" ref="K464:W464" si="138">SUBTOTAL(9,K462:K463)</f>
        <v>1615885</v>
      </c>
      <c r="L464" s="46">
        <f t="shared" si="138"/>
        <v>2698463</v>
      </c>
      <c r="M464" s="46">
        <f t="shared" si="138"/>
        <v>0</v>
      </c>
      <c r="N464" s="47">
        <f t="shared" si="138"/>
        <v>2698463</v>
      </c>
      <c r="O464" s="46">
        <f t="shared" si="138"/>
        <v>0</v>
      </c>
      <c r="P464" s="46">
        <f t="shared" si="138"/>
        <v>0</v>
      </c>
      <c r="Q464" s="46">
        <f t="shared" si="138"/>
        <v>0</v>
      </c>
      <c r="R464" s="46">
        <f t="shared" si="138"/>
        <v>1836696.4</v>
      </c>
      <c r="S464" s="46">
        <f t="shared" si="138"/>
        <v>1836696.4</v>
      </c>
      <c r="T464" s="46">
        <f t="shared" si="138"/>
        <v>861766.6</v>
      </c>
      <c r="U464" s="46">
        <f t="shared" si="138"/>
        <v>861766.6</v>
      </c>
      <c r="V464" s="46">
        <f t="shared" si="138"/>
        <v>0</v>
      </c>
      <c r="W464" s="48">
        <f t="shared" si="138"/>
        <v>861766.6</v>
      </c>
      <c r="X464" s="49">
        <f t="shared" si="133"/>
        <v>0.68064538961623711</v>
      </c>
      <c r="Y464" s="49">
        <f t="shared" si="134"/>
        <v>0.68064538961623711</v>
      </c>
      <c r="Z464" s="49">
        <f t="shared" si="135"/>
        <v>0</v>
      </c>
      <c r="AA464" s="49">
        <f t="shared" si="136"/>
        <v>0.68064538961623711</v>
      </c>
    </row>
    <row r="465" spans="1:27" outlineLevel="2" x14ac:dyDescent="0.35">
      <c r="A465" s="14" t="s">
        <v>186</v>
      </c>
      <c r="B465" s="14" t="s">
        <v>29</v>
      </c>
      <c r="C465" s="14" t="s">
        <v>95</v>
      </c>
      <c r="D465" s="14" t="s">
        <v>247</v>
      </c>
      <c r="E465" s="14" t="s">
        <v>32</v>
      </c>
      <c r="F465" s="14" t="s">
        <v>33</v>
      </c>
      <c r="G465" s="14" t="s">
        <v>69</v>
      </c>
      <c r="H465" s="14" t="s">
        <v>35</v>
      </c>
      <c r="I465" s="14" t="s">
        <v>30</v>
      </c>
      <c r="J465" s="20" t="s">
        <v>248</v>
      </c>
      <c r="K465" s="21">
        <v>884779</v>
      </c>
      <c r="L465" s="21">
        <v>2511527</v>
      </c>
      <c r="M465" s="21">
        <v>0</v>
      </c>
      <c r="N465" s="16">
        <f>+L465</f>
        <v>2511527</v>
      </c>
      <c r="O465" s="21">
        <v>0</v>
      </c>
      <c r="P465" s="21">
        <v>967619</v>
      </c>
      <c r="Q465" s="21">
        <v>0</v>
      </c>
      <c r="R465" s="21">
        <v>611217</v>
      </c>
      <c r="S465" s="21">
        <v>611217</v>
      </c>
      <c r="T465" s="21">
        <v>932691</v>
      </c>
      <c r="U465" s="21">
        <v>932691</v>
      </c>
      <c r="V465" s="21">
        <v>0</v>
      </c>
      <c r="W465" s="17">
        <f>+U465</f>
        <v>932691</v>
      </c>
      <c r="X465" s="18">
        <f t="shared" si="133"/>
        <v>0.24336469406858854</v>
      </c>
      <c r="Y465" s="18">
        <f t="shared" si="134"/>
        <v>0.24336469406858854</v>
      </c>
      <c r="Z465" s="18">
        <f t="shared" si="135"/>
        <v>0.38527119158981765</v>
      </c>
      <c r="AA465" s="18">
        <f t="shared" si="136"/>
        <v>0.62863588565840622</v>
      </c>
    </row>
    <row r="466" spans="1:27" outlineLevel="2" x14ac:dyDescent="0.35">
      <c r="A466" s="14" t="s">
        <v>327</v>
      </c>
      <c r="B466" s="14" t="s">
        <v>29</v>
      </c>
      <c r="C466" s="19" t="s">
        <v>95</v>
      </c>
      <c r="D466" s="14" t="s">
        <v>247</v>
      </c>
      <c r="E466" s="14" t="s">
        <v>32</v>
      </c>
      <c r="F466" s="14" t="s">
        <v>33</v>
      </c>
      <c r="G466" s="14" t="s">
        <v>69</v>
      </c>
      <c r="H466" s="14" t="s">
        <v>35</v>
      </c>
      <c r="I466" s="14" t="s">
        <v>30</v>
      </c>
      <c r="J466" s="20" t="s">
        <v>248</v>
      </c>
      <c r="K466" s="21">
        <v>7531464</v>
      </c>
      <c r="L466" s="21">
        <v>7531464</v>
      </c>
      <c r="M466" s="21">
        <v>0</v>
      </c>
      <c r="N466" s="16">
        <f>+L466</f>
        <v>7531464</v>
      </c>
      <c r="O466" s="21">
        <v>0</v>
      </c>
      <c r="P466" s="21">
        <v>0</v>
      </c>
      <c r="Q466" s="21">
        <v>0</v>
      </c>
      <c r="R466" s="21">
        <v>0</v>
      </c>
      <c r="S466" s="21">
        <v>0</v>
      </c>
      <c r="T466" s="21">
        <v>7531464</v>
      </c>
      <c r="U466" s="21">
        <v>7531464</v>
      </c>
      <c r="V466" s="21">
        <v>7531464</v>
      </c>
      <c r="W466" s="17">
        <f>+U466</f>
        <v>7531464</v>
      </c>
      <c r="X466" s="18">
        <f t="shared" si="133"/>
        <v>0</v>
      </c>
      <c r="Y466" s="18">
        <f t="shared" si="134"/>
        <v>0</v>
      </c>
      <c r="Z466" s="18">
        <f t="shared" si="135"/>
        <v>0</v>
      </c>
      <c r="AA466" s="18">
        <f t="shared" si="136"/>
        <v>0</v>
      </c>
    </row>
    <row r="467" spans="1:27" outlineLevel="2" x14ac:dyDescent="0.35">
      <c r="A467" s="14" t="s">
        <v>339</v>
      </c>
      <c r="B467" s="14" t="s">
        <v>29</v>
      </c>
      <c r="C467" s="14" t="s">
        <v>95</v>
      </c>
      <c r="D467" s="14" t="s">
        <v>247</v>
      </c>
      <c r="E467" s="14" t="s">
        <v>32</v>
      </c>
      <c r="F467" s="14" t="s">
        <v>33</v>
      </c>
      <c r="G467" s="14" t="s">
        <v>69</v>
      </c>
      <c r="H467" s="14" t="s">
        <v>35</v>
      </c>
      <c r="I467" s="14" t="s">
        <v>30</v>
      </c>
      <c r="J467" s="20" t="s">
        <v>248</v>
      </c>
      <c r="K467" s="21">
        <v>2760027</v>
      </c>
      <c r="L467" s="21">
        <v>2760027</v>
      </c>
      <c r="M467" s="21">
        <v>0</v>
      </c>
      <c r="N467" s="16">
        <f>+L467</f>
        <v>2760027</v>
      </c>
      <c r="O467" s="21">
        <v>0</v>
      </c>
      <c r="P467" s="21">
        <v>0</v>
      </c>
      <c r="Q467" s="21">
        <v>0</v>
      </c>
      <c r="R467" s="21">
        <v>1785800.72</v>
      </c>
      <c r="S467" s="21">
        <v>1785800.72</v>
      </c>
      <c r="T467" s="21">
        <v>974226.28</v>
      </c>
      <c r="U467" s="21">
        <v>974226.28</v>
      </c>
      <c r="V467" s="21">
        <v>0</v>
      </c>
      <c r="W467" s="17">
        <f>+U467</f>
        <v>974226.28</v>
      </c>
      <c r="X467" s="18">
        <f t="shared" si="133"/>
        <v>0.6470229168047994</v>
      </c>
      <c r="Y467" s="18">
        <f t="shared" si="134"/>
        <v>0.6470229168047994</v>
      </c>
      <c r="Z467" s="18">
        <f t="shared" si="135"/>
        <v>0</v>
      </c>
      <c r="AA467" s="18">
        <f t="shared" si="136"/>
        <v>0.6470229168047994</v>
      </c>
    </row>
    <row r="468" spans="1:27" outlineLevel="1" x14ac:dyDescent="0.35">
      <c r="A468" s="44"/>
      <c r="B468" s="44"/>
      <c r="C468" s="44"/>
      <c r="D468" s="50" t="s">
        <v>562</v>
      </c>
      <c r="E468" s="44"/>
      <c r="F468" s="44"/>
      <c r="G468" s="44"/>
      <c r="H468" s="44"/>
      <c r="I468" s="44"/>
      <c r="J468" s="45"/>
      <c r="K468" s="46">
        <f t="shared" ref="K468:W468" si="139">SUBTOTAL(9,K465:K467)</f>
        <v>11176270</v>
      </c>
      <c r="L468" s="46">
        <f t="shared" si="139"/>
        <v>12803018</v>
      </c>
      <c r="M468" s="46">
        <f t="shared" si="139"/>
        <v>0</v>
      </c>
      <c r="N468" s="47">
        <f t="shared" si="139"/>
        <v>12803018</v>
      </c>
      <c r="O468" s="46">
        <f t="shared" si="139"/>
        <v>0</v>
      </c>
      <c r="P468" s="46">
        <f t="shared" si="139"/>
        <v>967619</v>
      </c>
      <c r="Q468" s="46">
        <f t="shared" si="139"/>
        <v>0</v>
      </c>
      <c r="R468" s="46">
        <f t="shared" si="139"/>
        <v>2397017.7199999997</v>
      </c>
      <c r="S468" s="46">
        <f t="shared" si="139"/>
        <v>2397017.7199999997</v>
      </c>
      <c r="T468" s="46">
        <f t="shared" si="139"/>
        <v>9438381.2799999993</v>
      </c>
      <c r="U468" s="46">
        <f t="shared" si="139"/>
        <v>9438381.2799999993</v>
      </c>
      <c r="V468" s="46">
        <f t="shared" si="139"/>
        <v>7531464</v>
      </c>
      <c r="W468" s="48">
        <f t="shared" si="139"/>
        <v>9438381.2799999993</v>
      </c>
      <c r="X468" s="49">
        <f t="shared" si="133"/>
        <v>0.18722286573368871</v>
      </c>
      <c r="Y468" s="49">
        <f t="shared" si="134"/>
        <v>0.18722286573368871</v>
      </c>
      <c r="Z468" s="49">
        <f t="shared" si="135"/>
        <v>7.5577414637704954E-2</v>
      </c>
      <c r="AA468" s="49">
        <f t="shared" si="136"/>
        <v>0.26280028037139369</v>
      </c>
    </row>
    <row r="469" spans="1:27" outlineLevel="2" x14ac:dyDescent="0.35">
      <c r="A469" s="14" t="s">
        <v>186</v>
      </c>
      <c r="B469" s="14" t="s">
        <v>29</v>
      </c>
      <c r="C469" s="14" t="s">
        <v>95</v>
      </c>
      <c r="D469" s="14" t="s">
        <v>249</v>
      </c>
      <c r="E469" s="14" t="s">
        <v>32</v>
      </c>
      <c r="F469" s="14" t="s">
        <v>33</v>
      </c>
      <c r="G469" s="14" t="s">
        <v>69</v>
      </c>
      <c r="H469" s="14" t="s">
        <v>35</v>
      </c>
      <c r="I469" s="14" t="s">
        <v>30</v>
      </c>
      <c r="J469" s="20" t="s">
        <v>250</v>
      </c>
      <c r="K469" s="21">
        <v>21000000</v>
      </c>
      <c r="L469" s="21">
        <v>21000000</v>
      </c>
      <c r="M469" s="21">
        <v>0</v>
      </c>
      <c r="N469" s="16">
        <f>+L469</f>
        <v>21000000</v>
      </c>
      <c r="O469" s="21">
        <v>0</v>
      </c>
      <c r="P469" s="21">
        <v>432985.32</v>
      </c>
      <c r="Q469" s="21">
        <v>0</v>
      </c>
      <c r="R469" s="21">
        <v>19108986.329999998</v>
      </c>
      <c r="S469" s="21">
        <v>19108986.329999998</v>
      </c>
      <c r="T469" s="21">
        <v>1458028.35</v>
      </c>
      <c r="U469" s="21">
        <v>1458028.35</v>
      </c>
      <c r="V469" s="21">
        <v>0</v>
      </c>
      <c r="W469" s="17">
        <f>+U469</f>
        <v>1458028.35</v>
      </c>
      <c r="X469" s="18">
        <f t="shared" si="133"/>
        <v>0.90995172999999996</v>
      </c>
      <c r="Y469" s="18">
        <f t="shared" si="134"/>
        <v>0.90995172999999996</v>
      </c>
      <c r="Z469" s="18">
        <f t="shared" si="135"/>
        <v>2.0618348571428573E-2</v>
      </c>
      <c r="AA469" s="18">
        <f t="shared" si="136"/>
        <v>0.93057007857142848</v>
      </c>
    </row>
    <row r="470" spans="1:27" outlineLevel="2" x14ac:dyDescent="0.35">
      <c r="A470" s="14" t="s">
        <v>186</v>
      </c>
      <c r="B470" s="14" t="s">
        <v>29</v>
      </c>
      <c r="C470" s="14" t="s">
        <v>95</v>
      </c>
      <c r="D470" s="14" t="s">
        <v>249</v>
      </c>
      <c r="E470" s="14" t="s">
        <v>32</v>
      </c>
      <c r="F470" s="14" t="s">
        <v>211</v>
      </c>
      <c r="G470" s="14" t="s">
        <v>69</v>
      </c>
      <c r="H470" s="14" t="s">
        <v>35</v>
      </c>
      <c r="I470" s="14" t="s">
        <v>30</v>
      </c>
      <c r="J470" s="20" t="s">
        <v>251</v>
      </c>
      <c r="K470" s="21">
        <v>0</v>
      </c>
      <c r="L470" s="21">
        <v>5500000</v>
      </c>
      <c r="M470" s="21">
        <v>0</v>
      </c>
      <c r="N470" s="16">
        <f>+L470</f>
        <v>5500000</v>
      </c>
      <c r="O470" s="21">
        <v>0</v>
      </c>
      <c r="P470" s="21">
        <v>0</v>
      </c>
      <c r="Q470" s="21">
        <v>0</v>
      </c>
      <c r="R470" s="21">
        <v>0</v>
      </c>
      <c r="S470" s="21">
        <v>0</v>
      </c>
      <c r="T470" s="21">
        <v>5500000</v>
      </c>
      <c r="U470" s="21">
        <v>5500000</v>
      </c>
      <c r="V470" s="21">
        <v>0</v>
      </c>
      <c r="W470" s="17">
        <f>+U470</f>
        <v>5500000</v>
      </c>
      <c r="X470" s="18">
        <f t="shared" si="133"/>
        <v>0</v>
      </c>
      <c r="Y470" s="18">
        <f t="shared" si="134"/>
        <v>0</v>
      </c>
      <c r="Z470" s="18">
        <f t="shared" si="135"/>
        <v>0</v>
      </c>
      <c r="AA470" s="18">
        <f t="shared" si="136"/>
        <v>0</v>
      </c>
    </row>
    <row r="471" spans="1:27" outlineLevel="2" x14ac:dyDescent="0.35">
      <c r="A471" s="14" t="s">
        <v>339</v>
      </c>
      <c r="B471" s="14" t="s">
        <v>29</v>
      </c>
      <c r="C471" s="19" t="s">
        <v>95</v>
      </c>
      <c r="D471" s="14" t="s">
        <v>249</v>
      </c>
      <c r="E471" s="14" t="s">
        <v>32</v>
      </c>
      <c r="F471" s="14" t="s">
        <v>33</v>
      </c>
      <c r="G471" s="14" t="s">
        <v>69</v>
      </c>
      <c r="H471" s="14" t="s">
        <v>35</v>
      </c>
      <c r="I471" s="14" t="s">
        <v>30</v>
      </c>
      <c r="J471" s="20" t="s">
        <v>250</v>
      </c>
      <c r="K471" s="21">
        <v>206500</v>
      </c>
      <c r="L471" s="21">
        <v>1379052</v>
      </c>
      <c r="M471" s="21">
        <v>0</v>
      </c>
      <c r="N471" s="16">
        <f>+L471</f>
        <v>1379052</v>
      </c>
      <c r="O471" s="21">
        <v>0</v>
      </c>
      <c r="P471" s="21">
        <v>0</v>
      </c>
      <c r="Q471" s="21">
        <v>0</v>
      </c>
      <c r="R471" s="21">
        <v>1379052</v>
      </c>
      <c r="S471" s="21">
        <v>1379052</v>
      </c>
      <c r="T471" s="21">
        <v>0</v>
      </c>
      <c r="U471" s="21">
        <v>0</v>
      </c>
      <c r="V471" s="21">
        <v>0</v>
      </c>
      <c r="W471" s="17">
        <f>+U471</f>
        <v>0</v>
      </c>
      <c r="X471" s="18">
        <f t="shared" si="133"/>
        <v>1</v>
      </c>
      <c r="Y471" s="18">
        <f t="shared" si="134"/>
        <v>1</v>
      </c>
      <c r="Z471" s="18">
        <f t="shared" si="135"/>
        <v>0</v>
      </c>
      <c r="AA471" s="18">
        <f t="shared" si="136"/>
        <v>1</v>
      </c>
    </row>
    <row r="472" spans="1:27" outlineLevel="1" x14ac:dyDescent="0.35">
      <c r="A472" s="44"/>
      <c r="B472" s="44"/>
      <c r="C472" s="44"/>
      <c r="D472" s="50" t="s">
        <v>563</v>
      </c>
      <c r="E472" s="44"/>
      <c r="F472" s="44"/>
      <c r="G472" s="44"/>
      <c r="H472" s="44"/>
      <c r="I472" s="44"/>
      <c r="J472" s="45"/>
      <c r="K472" s="46">
        <f t="shared" ref="K472:W472" si="140">SUBTOTAL(9,K469:K471)</f>
        <v>21206500</v>
      </c>
      <c r="L472" s="46">
        <f t="shared" si="140"/>
        <v>27879052</v>
      </c>
      <c r="M472" s="46">
        <f t="shared" si="140"/>
        <v>0</v>
      </c>
      <c r="N472" s="47">
        <f t="shared" si="140"/>
        <v>27879052</v>
      </c>
      <c r="O472" s="46">
        <f t="shared" si="140"/>
        <v>0</v>
      </c>
      <c r="P472" s="46">
        <f t="shared" si="140"/>
        <v>432985.32</v>
      </c>
      <c r="Q472" s="46">
        <f t="shared" si="140"/>
        <v>0</v>
      </c>
      <c r="R472" s="46">
        <f t="shared" si="140"/>
        <v>20488038.329999998</v>
      </c>
      <c r="S472" s="46">
        <f t="shared" si="140"/>
        <v>20488038.329999998</v>
      </c>
      <c r="T472" s="46">
        <f t="shared" si="140"/>
        <v>6958028.3499999996</v>
      </c>
      <c r="U472" s="46">
        <f t="shared" si="140"/>
        <v>6958028.3499999996</v>
      </c>
      <c r="V472" s="46">
        <f t="shared" si="140"/>
        <v>0</v>
      </c>
      <c r="W472" s="48">
        <f t="shared" si="140"/>
        <v>6958028.3499999996</v>
      </c>
      <c r="X472" s="49">
        <f t="shared" si="133"/>
        <v>0.73489006476977758</v>
      </c>
      <c r="Y472" s="49">
        <f t="shared" si="134"/>
        <v>0.73489006476977758</v>
      </c>
      <c r="Z472" s="49">
        <f t="shared" si="135"/>
        <v>1.553084803600926E-2</v>
      </c>
      <c r="AA472" s="49">
        <f t="shared" si="136"/>
        <v>0.75042091280578682</v>
      </c>
    </row>
    <row r="473" spans="1:27" outlineLevel="2" x14ac:dyDescent="0.35">
      <c r="A473" s="14" t="s">
        <v>186</v>
      </c>
      <c r="B473" s="14" t="s">
        <v>29</v>
      </c>
      <c r="C473" s="14" t="s">
        <v>95</v>
      </c>
      <c r="D473" s="14" t="s">
        <v>252</v>
      </c>
      <c r="E473" s="14" t="s">
        <v>32</v>
      </c>
      <c r="F473" s="14" t="s">
        <v>33</v>
      </c>
      <c r="G473" s="14" t="s">
        <v>69</v>
      </c>
      <c r="H473" s="14" t="s">
        <v>35</v>
      </c>
      <c r="I473" s="14" t="s">
        <v>30</v>
      </c>
      <c r="J473" s="20" t="s">
        <v>253</v>
      </c>
      <c r="K473" s="21">
        <v>0</v>
      </c>
      <c r="L473" s="21">
        <v>121584</v>
      </c>
      <c r="M473" s="21">
        <v>0</v>
      </c>
      <c r="N473" s="16">
        <f>+L473</f>
        <v>121584</v>
      </c>
      <c r="O473" s="21">
        <v>0</v>
      </c>
      <c r="P473" s="21">
        <v>0</v>
      </c>
      <c r="Q473" s="21">
        <v>0</v>
      </c>
      <c r="R473" s="21">
        <v>0</v>
      </c>
      <c r="S473" s="21">
        <v>0</v>
      </c>
      <c r="T473" s="21">
        <v>121584</v>
      </c>
      <c r="U473" s="21">
        <v>121584</v>
      </c>
      <c r="V473" s="21">
        <v>0</v>
      </c>
      <c r="W473" s="17">
        <f>+U473</f>
        <v>121584</v>
      </c>
      <c r="X473" s="18">
        <f t="shared" si="133"/>
        <v>0</v>
      </c>
      <c r="Y473" s="18">
        <f t="shared" si="134"/>
        <v>0</v>
      </c>
      <c r="Z473" s="18">
        <f t="shared" si="135"/>
        <v>0</v>
      </c>
      <c r="AA473" s="18">
        <f t="shared" si="136"/>
        <v>0</v>
      </c>
    </row>
    <row r="474" spans="1:27" outlineLevel="2" x14ac:dyDescent="0.35">
      <c r="A474" s="14" t="s">
        <v>279</v>
      </c>
      <c r="B474" s="14" t="s">
        <v>280</v>
      </c>
      <c r="C474" s="14" t="s">
        <v>95</v>
      </c>
      <c r="D474" s="14" t="s">
        <v>252</v>
      </c>
      <c r="E474" s="14" t="s">
        <v>32</v>
      </c>
      <c r="F474" s="14" t="s">
        <v>33</v>
      </c>
      <c r="G474" s="14" t="s">
        <v>69</v>
      </c>
      <c r="H474" s="14" t="s">
        <v>35</v>
      </c>
      <c r="I474" s="14" t="s">
        <v>30</v>
      </c>
      <c r="J474" s="20" t="s">
        <v>253</v>
      </c>
      <c r="K474" s="21">
        <v>0</v>
      </c>
      <c r="L474" s="21">
        <v>50000</v>
      </c>
      <c r="M474" s="21">
        <v>0</v>
      </c>
      <c r="N474" s="16">
        <f>+L474</f>
        <v>50000</v>
      </c>
      <c r="O474" s="21">
        <v>0</v>
      </c>
      <c r="P474" s="21">
        <v>0</v>
      </c>
      <c r="Q474" s="21">
        <v>0</v>
      </c>
      <c r="R474" s="21">
        <v>0</v>
      </c>
      <c r="S474" s="21">
        <v>0</v>
      </c>
      <c r="T474" s="21">
        <v>50000</v>
      </c>
      <c r="U474" s="21">
        <v>50000</v>
      </c>
      <c r="V474" s="21">
        <v>0</v>
      </c>
      <c r="W474" s="17">
        <f>+U474</f>
        <v>50000</v>
      </c>
      <c r="X474" s="18">
        <f t="shared" si="133"/>
        <v>0</v>
      </c>
      <c r="Y474" s="18">
        <f t="shared" si="134"/>
        <v>0</v>
      </c>
      <c r="Z474" s="18">
        <f t="shared" si="135"/>
        <v>0</v>
      </c>
      <c r="AA474" s="18">
        <f t="shared" si="136"/>
        <v>0</v>
      </c>
    </row>
    <row r="475" spans="1:27" outlineLevel="2" x14ac:dyDescent="0.35">
      <c r="A475" s="14" t="s">
        <v>339</v>
      </c>
      <c r="B475" s="14" t="s">
        <v>29</v>
      </c>
      <c r="C475" s="14" t="s">
        <v>95</v>
      </c>
      <c r="D475" s="14" t="s">
        <v>252</v>
      </c>
      <c r="E475" s="14" t="s">
        <v>32</v>
      </c>
      <c r="F475" s="14" t="s">
        <v>33</v>
      </c>
      <c r="G475" s="14" t="s">
        <v>69</v>
      </c>
      <c r="H475" s="14" t="s">
        <v>35</v>
      </c>
      <c r="I475" s="14" t="s">
        <v>30</v>
      </c>
      <c r="J475" s="20" t="s">
        <v>253</v>
      </c>
      <c r="K475" s="21">
        <v>30605094</v>
      </c>
      <c r="L475" s="21">
        <v>23147555</v>
      </c>
      <c r="M475" s="21">
        <v>0</v>
      </c>
      <c r="N475" s="16">
        <f>+L475</f>
        <v>23147555</v>
      </c>
      <c r="O475" s="21">
        <v>0</v>
      </c>
      <c r="P475" s="21">
        <v>2585244.5099999998</v>
      </c>
      <c r="Q475" s="21">
        <v>3565584.87</v>
      </c>
      <c r="R475" s="21">
        <v>16980881.879999999</v>
      </c>
      <c r="S475" s="21">
        <v>16980881.879999999</v>
      </c>
      <c r="T475" s="21">
        <v>15843.74</v>
      </c>
      <c r="U475" s="21">
        <v>15843.74</v>
      </c>
      <c r="V475" s="21">
        <v>0</v>
      </c>
      <c r="W475" s="17">
        <f>+U475</f>
        <v>15843.74</v>
      </c>
      <c r="X475" s="18">
        <f t="shared" si="133"/>
        <v>0.73359289480033629</v>
      </c>
      <c r="Y475" s="18">
        <f t="shared" si="134"/>
        <v>0.73359289480033629</v>
      </c>
      <c r="Z475" s="18">
        <f t="shared" si="135"/>
        <v>0.26572263809287849</v>
      </c>
      <c r="AA475" s="18">
        <f t="shared" si="136"/>
        <v>0.99931553289321484</v>
      </c>
    </row>
    <row r="476" spans="1:27" outlineLevel="1" x14ac:dyDescent="0.35">
      <c r="A476" s="44"/>
      <c r="B476" s="44"/>
      <c r="C476" s="44"/>
      <c r="D476" s="50" t="s">
        <v>564</v>
      </c>
      <c r="E476" s="44"/>
      <c r="F476" s="44"/>
      <c r="G476" s="44"/>
      <c r="H476" s="44"/>
      <c r="I476" s="44"/>
      <c r="J476" s="45"/>
      <c r="K476" s="46">
        <f t="shared" ref="K476:W476" si="141">SUBTOTAL(9,K473:K475)</f>
        <v>30605094</v>
      </c>
      <c r="L476" s="46">
        <f t="shared" si="141"/>
        <v>23319139</v>
      </c>
      <c r="M476" s="46">
        <f t="shared" si="141"/>
        <v>0</v>
      </c>
      <c r="N476" s="47">
        <f t="shared" si="141"/>
        <v>23319139</v>
      </c>
      <c r="O476" s="46">
        <f t="shared" si="141"/>
        <v>0</v>
      </c>
      <c r="P476" s="46">
        <f t="shared" si="141"/>
        <v>2585244.5099999998</v>
      </c>
      <c r="Q476" s="46">
        <f t="shared" si="141"/>
        <v>3565584.87</v>
      </c>
      <c r="R476" s="46">
        <f t="shared" si="141"/>
        <v>16980881.879999999</v>
      </c>
      <c r="S476" s="46">
        <f t="shared" si="141"/>
        <v>16980881.879999999</v>
      </c>
      <c r="T476" s="46">
        <f t="shared" si="141"/>
        <v>187427.74</v>
      </c>
      <c r="U476" s="46">
        <f t="shared" si="141"/>
        <v>187427.74</v>
      </c>
      <c r="V476" s="46">
        <f t="shared" si="141"/>
        <v>0</v>
      </c>
      <c r="W476" s="48">
        <f t="shared" si="141"/>
        <v>187427.74</v>
      </c>
      <c r="X476" s="49">
        <f t="shared" si="133"/>
        <v>0.72819506243347998</v>
      </c>
      <c r="Y476" s="49">
        <f t="shared" si="134"/>
        <v>0.72819506243347998</v>
      </c>
      <c r="Z476" s="49">
        <f t="shared" si="135"/>
        <v>0.26376743069287423</v>
      </c>
      <c r="AA476" s="49">
        <f t="shared" si="136"/>
        <v>0.99196249312635421</v>
      </c>
    </row>
    <row r="477" spans="1:27" outlineLevel="2" x14ac:dyDescent="0.35">
      <c r="A477" s="14" t="s">
        <v>186</v>
      </c>
      <c r="B477" s="14" t="s">
        <v>29</v>
      </c>
      <c r="C477" s="14" t="s">
        <v>95</v>
      </c>
      <c r="D477" s="14" t="s">
        <v>254</v>
      </c>
      <c r="E477" s="14" t="s">
        <v>32</v>
      </c>
      <c r="F477" s="14" t="s">
        <v>33</v>
      </c>
      <c r="G477" s="14" t="s">
        <v>69</v>
      </c>
      <c r="H477" s="14" t="s">
        <v>35</v>
      </c>
      <c r="I477" s="14" t="s">
        <v>30</v>
      </c>
      <c r="J477" s="20" t="s">
        <v>255</v>
      </c>
      <c r="K477" s="21">
        <v>800000</v>
      </c>
      <c r="L477" s="21">
        <v>1067080</v>
      </c>
      <c r="M477" s="21">
        <v>0</v>
      </c>
      <c r="N477" s="16">
        <f>+L477</f>
        <v>1067080</v>
      </c>
      <c r="O477" s="21">
        <v>0</v>
      </c>
      <c r="P477" s="21">
        <v>0</v>
      </c>
      <c r="Q477" s="21">
        <v>15000</v>
      </c>
      <c r="R477" s="21">
        <v>32750</v>
      </c>
      <c r="S477" s="21">
        <v>0</v>
      </c>
      <c r="T477" s="21">
        <v>1019330</v>
      </c>
      <c r="U477" s="21">
        <v>1019330</v>
      </c>
      <c r="V477" s="21">
        <v>0</v>
      </c>
      <c r="W477" s="17">
        <f>+U477</f>
        <v>1019330</v>
      </c>
      <c r="X477" s="18">
        <f t="shared" si="133"/>
        <v>3.0691232147542827E-2</v>
      </c>
      <c r="Y477" s="18">
        <f t="shared" si="134"/>
        <v>3.0691232147542827E-2</v>
      </c>
      <c r="Z477" s="18">
        <f t="shared" si="135"/>
        <v>1.4057052892004348E-2</v>
      </c>
      <c r="AA477" s="18">
        <f t="shared" si="136"/>
        <v>4.4748285039547177E-2</v>
      </c>
    </row>
    <row r="478" spans="1:27" outlineLevel="2" x14ac:dyDescent="0.35">
      <c r="A478" s="14" t="s">
        <v>339</v>
      </c>
      <c r="B478" s="14" t="s">
        <v>29</v>
      </c>
      <c r="C478" s="14" t="s">
        <v>95</v>
      </c>
      <c r="D478" s="14" t="s">
        <v>254</v>
      </c>
      <c r="E478" s="14" t="s">
        <v>32</v>
      </c>
      <c r="F478" s="14" t="s">
        <v>33</v>
      </c>
      <c r="G478" s="14" t="s">
        <v>69</v>
      </c>
      <c r="H478" s="14" t="s">
        <v>35</v>
      </c>
      <c r="I478" s="14" t="s">
        <v>30</v>
      </c>
      <c r="J478" s="20" t="s">
        <v>255</v>
      </c>
      <c r="K478" s="21">
        <v>275565</v>
      </c>
      <c r="L478" s="21">
        <v>275565</v>
      </c>
      <c r="M478" s="21">
        <v>0</v>
      </c>
      <c r="N478" s="16">
        <f>+L478</f>
        <v>275565</v>
      </c>
      <c r="O478" s="21">
        <v>0</v>
      </c>
      <c r="P478" s="21">
        <v>0</v>
      </c>
      <c r="Q478" s="21">
        <v>0</v>
      </c>
      <c r="R478" s="21">
        <v>143950</v>
      </c>
      <c r="S478" s="21">
        <v>0</v>
      </c>
      <c r="T478" s="21">
        <v>131615</v>
      </c>
      <c r="U478" s="21">
        <v>131615</v>
      </c>
      <c r="V478" s="21">
        <v>0</v>
      </c>
      <c r="W478" s="17">
        <f>+U478</f>
        <v>131615</v>
      </c>
      <c r="X478" s="18">
        <f t="shared" si="133"/>
        <v>0.52238128935096984</v>
      </c>
      <c r="Y478" s="18">
        <f t="shared" si="134"/>
        <v>0.52238128935096984</v>
      </c>
      <c r="Z478" s="18">
        <f t="shared" si="135"/>
        <v>0</v>
      </c>
      <c r="AA478" s="18">
        <f t="shared" si="136"/>
        <v>0.52238128935096984</v>
      </c>
    </row>
    <row r="479" spans="1:27" outlineLevel="1" x14ac:dyDescent="0.35">
      <c r="A479" s="44"/>
      <c r="B479" s="44"/>
      <c r="C479" s="44"/>
      <c r="D479" s="50" t="s">
        <v>565</v>
      </c>
      <c r="E479" s="44"/>
      <c r="F479" s="44"/>
      <c r="G479" s="44"/>
      <c r="H479" s="44"/>
      <c r="I479" s="44"/>
      <c r="J479" s="45"/>
      <c r="K479" s="46">
        <f t="shared" ref="K479:W479" si="142">SUBTOTAL(9,K477:K478)</f>
        <v>1075565</v>
      </c>
      <c r="L479" s="46">
        <f t="shared" si="142"/>
        <v>1342645</v>
      </c>
      <c r="M479" s="46">
        <f t="shared" si="142"/>
        <v>0</v>
      </c>
      <c r="N479" s="47">
        <f t="shared" si="142"/>
        <v>1342645</v>
      </c>
      <c r="O479" s="46">
        <f t="shared" si="142"/>
        <v>0</v>
      </c>
      <c r="P479" s="46">
        <f t="shared" si="142"/>
        <v>0</v>
      </c>
      <c r="Q479" s="46">
        <f t="shared" si="142"/>
        <v>15000</v>
      </c>
      <c r="R479" s="46">
        <f t="shared" si="142"/>
        <v>176700</v>
      </c>
      <c r="S479" s="46">
        <f t="shared" si="142"/>
        <v>0</v>
      </c>
      <c r="T479" s="46">
        <f t="shared" si="142"/>
        <v>1150945</v>
      </c>
      <c r="U479" s="46">
        <f t="shared" si="142"/>
        <v>1150945</v>
      </c>
      <c r="V479" s="46">
        <f t="shared" si="142"/>
        <v>0</v>
      </c>
      <c r="W479" s="48">
        <f t="shared" si="142"/>
        <v>1150945</v>
      </c>
      <c r="X479" s="49">
        <f t="shared" si="133"/>
        <v>0.13160589731462896</v>
      </c>
      <c r="Y479" s="49">
        <f t="shared" si="134"/>
        <v>0.13160589731462896</v>
      </c>
      <c r="Z479" s="49">
        <f t="shared" si="135"/>
        <v>1.117197770073251E-2</v>
      </c>
      <c r="AA479" s="49">
        <f t="shared" si="136"/>
        <v>0.14277787501536146</v>
      </c>
    </row>
    <row r="480" spans="1:27" outlineLevel="2" x14ac:dyDescent="0.35">
      <c r="A480" s="14" t="s">
        <v>28</v>
      </c>
      <c r="B480" s="14" t="s">
        <v>29</v>
      </c>
      <c r="C480" s="14" t="s">
        <v>95</v>
      </c>
      <c r="D480" s="14" t="s">
        <v>100</v>
      </c>
      <c r="E480" s="14" t="s">
        <v>32</v>
      </c>
      <c r="F480" s="14" t="s">
        <v>33</v>
      </c>
      <c r="G480" s="14" t="s">
        <v>69</v>
      </c>
      <c r="H480" s="14" t="s">
        <v>35</v>
      </c>
      <c r="I480" s="14" t="s">
        <v>30</v>
      </c>
      <c r="J480" s="15" t="s">
        <v>101</v>
      </c>
      <c r="K480" s="16">
        <v>5073687</v>
      </c>
      <c r="L480" s="16">
        <v>5073687</v>
      </c>
      <c r="M480" s="16">
        <v>0</v>
      </c>
      <c r="N480" s="16">
        <f t="shared" ref="N480:N489" si="143">+L480</f>
        <v>5073687</v>
      </c>
      <c r="O480" s="16">
        <v>0</v>
      </c>
      <c r="P480" s="16">
        <v>0</v>
      </c>
      <c r="Q480" s="16">
        <v>0</v>
      </c>
      <c r="R480" s="16">
        <v>5061979.8</v>
      </c>
      <c r="S480" s="16">
        <v>5061979.8</v>
      </c>
      <c r="T480" s="16">
        <v>11707.2</v>
      </c>
      <c r="U480" s="16">
        <v>11707.2</v>
      </c>
      <c r="V480" s="16">
        <v>11707.2</v>
      </c>
      <c r="W480" s="17">
        <f t="shared" ref="W480:W489" si="144">+U480</f>
        <v>11707.2</v>
      </c>
      <c r="X480" s="18">
        <f t="shared" si="133"/>
        <v>0.99769256558396291</v>
      </c>
      <c r="Y480" s="18">
        <f t="shared" si="134"/>
        <v>0.99769256558396291</v>
      </c>
      <c r="Z480" s="18">
        <f t="shared" si="135"/>
        <v>0</v>
      </c>
      <c r="AA480" s="18">
        <f t="shared" si="136"/>
        <v>0.99769256558396291</v>
      </c>
    </row>
    <row r="481" spans="1:27" outlineLevel="2" x14ac:dyDescent="0.35">
      <c r="A481" s="14" t="s">
        <v>186</v>
      </c>
      <c r="B481" s="14" t="s">
        <v>29</v>
      </c>
      <c r="C481" s="14" t="s">
        <v>95</v>
      </c>
      <c r="D481" s="14" t="s">
        <v>100</v>
      </c>
      <c r="E481" s="14" t="s">
        <v>32</v>
      </c>
      <c r="F481" s="14" t="s">
        <v>33</v>
      </c>
      <c r="G481" s="14" t="s">
        <v>69</v>
      </c>
      <c r="H481" s="14" t="s">
        <v>35</v>
      </c>
      <c r="I481" s="14" t="s">
        <v>30</v>
      </c>
      <c r="J481" s="20" t="s">
        <v>101</v>
      </c>
      <c r="K481" s="21">
        <v>9203471</v>
      </c>
      <c r="L481" s="21">
        <v>9081887</v>
      </c>
      <c r="M481" s="21">
        <v>0</v>
      </c>
      <c r="N481" s="16">
        <f t="shared" si="143"/>
        <v>9081887</v>
      </c>
      <c r="O481" s="21">
        <v>0</v>
      </c>
      <c r="P481" s="21">
        <v>0</v>
      </c>
      <c r="Q481" s="21">
        <v>5031969.4800000004</v>
      </c>
      <c r="R481" s="21">
        <v>2479760.4500000002</v>
      </c>
      <c r="S481" s="21">
        <v>2479760.4500000002</v>
      </c>
      <c r="T481" s="21">
        <v>1570157.07</v>
      </c>
      <c r="U481" s="21">
        <v>1570157.07</v>
      </c>
      <c r="V481" s="21">
        <v>0</v>
      </c>
      <c r="W481" s="17">
        <f t="shared" si="144"/>
        <v>1570157.07</v>
      </c>
      <c r="X481" s="18">
        <f t="shared" si="133"/>
        <v>0.27304462717935163</v>
      </c>
      <c r="Y481" s="18">
        <f t="shared" si="134"/>
        <v>0.27304462717935163</v>
      </c>
      <c r="Z481" s="18">
        <f t="shared" si="135"/>
        <v>0.55406651503151272</v>
      </c>
      <c r="AA481" s="18">
        <f t="shared" si="136"/>
        <v>0.82711114221086435</v>
      </c>
    </row>
    <row r="482" spans="1:27" outlineLevel="2" x14ac:dyDescent="0.35">
      <c r="A482" s="14" t="s">
        <v>279</v>
      </c>
      <c r="B482" s="14" t="s">
        <v>280</v>
      </c>
      <c r="C482" s="14" t="s">
        <v>95</v>
      </c>
      <c r="D482" s="14" t="s">
        <v>100</v>
      </c>
      <c r="E482" s="14" t="s">
        <v>32</v>
      </c>
      <c r="F482" s="14" t="s">
        <v>33</v>
      </c>
      <c r="G482" s="14" t="s">
        <v>69</v>
      </c>
      <c r="H482" s="14" t="s">
        <v>35</v>
      </c>
      <c r="I482" s="14" t="s">
        <v>30</v>
      </c>
      <c r="J482" s="20" t="s">
        <v>101</v>
      </c>
      <c r="K482" s="21">
        <v>600000</v>
      </c>
      <c r="L482" s="21">
        <v>550000</v>
      </c>
      <c r="M482" s="21">
        <v>0</v>
      </c>
      <c r="N482" s="16">
        <f t="shared" si="143"/>
        <v>550000</v>
      </c>
      <c r="O482" s="21">
        <v>0</v>
      </c>
      <c r="P482" s="21">
        <v>0</v>
      </c>
      <c r="Q482" s="21">
        <v>0</v>
      </c>
      <c r="R482" s="21">
        <v>131080</v>
      </c>
      <c r="S482" s="21">
        <v>131080</v>
      </c>
      <c r="T482" s="21">
        <v>418920</v>
      </c>
      <c r="U482" s="21">
        <v>418920</v>
      </c>
      <c r="V482" s="21">
        <v>0</v>
      </c>
      <c r="W482" s="17">
        <f t="shared" si="144"/>
        <v>418920</v>
      </c>
      <c r="X482" s="18">
        <f t="shared" si="133"/>
        <v>0.23832727272727272</v>
      </c>
      <c r="Y482" s="18">
        <f t="shared" si="134"/>
        <v>0.23832727272727272</v>
      </c>
      <c r="Z482" s="18">
        <f t="shared" si="135"/>
        <v>0</v>
      </c>
      <c r="AA482" s="18">
        <f t="shared" si="136"/>
        <v>0.23832727272727272</v>
      </c>
    </row>
    <row r="483" spans="1:27" outlineLevel="2" x14ac:dyDescent="0.35">
      <c r="A483" s="14" t="s">
        <v>279</v>
      </c>
      <c r="B483" s="14" t="s">
        <v>281</v>
      </c>
      <c r="C483" s="14" t="s">
        <v>95</v>
      </c>
      <c r="D483" s="14" t="s">
        <v>100</v>
      </c>
      <c r="E483" s="14" t="s">
        <v>32</v>
      </c>
      <c r="F483" s="14" t="s">
        <v>33</v>
      </c>
      <c r="G483" s="14" t="s">
        <v>69</v>
      </c>
      <c r="H483" s="14" t="s">
        <v>35</v>
      </c>
      <c r="I483" s="14" t="s">
        <v>30</v>
      </c>
      <c r="J483" s="20" t="s">
        <v>101</v>
      </c>
      <c r="K483" s="21">
        <v>51827100</v>
      </c>
      <c r="L483" s="21">
        <v>51827100</v>
      </c>
      <c r="M483" s="21">
        <v>0</v>
      </c>
      <c r="N483" s="16">
        <f t="shared" si="143"/>
        <v>51827100</v>
      </c>
      <c r="O483" s="21">
        <v>0</v>
      </c>
      <c r="P483" s="21">
        <v>0</v>
      </c>
      <c r="Q483" s="21">
        <v>0</v>
      </c>
      <c r="R483" s="21">
        <v>41257660.5</v>
      </c>
      <c r="S483" s="21">
        <v>41257660.5</v>
      </c>
      <c r="T483" s="21">
        <v>10569439.5</v>
      </c>
      <c r="U483" s="21">
        <v>10569439.5</v>
      </c>
      <c r="V483" s="21">
        <v>10569439.5</v>
      </c>
      <c r="W483" s="17">
        <f t="shared" si="144"/>
        <v>10569439.5</v>
      </c>
      <c r="X483" s="18">
        <f t="shared" si="133"/>
        <v>0.79606345907835863</v>
      </c>
      <c r="Y483" s="18">
        <f t="shared" si="134"/>
        <v>0.79606345907835863</v>
      </c>
      <c r="Z483" s="18">
        <f t="shared" si="135"/>
        <v>0</v>
      </c>
      <c r="AA483" s="18">
        <f t="shared" si="136"/>
        <v>0.79606345907835863</v>
      </c>
    </row>
    <row r="484" spans="1:27" outlineLevel="2" x14ac:dyDescent="0.35">
      <c r="A484" s="14" t="s">
        <v>279</v>
      </c>
      <c r="B484" s="14" t="s">
        <v>313</v>
      </c>
      <c r="C484" s="14" t="s">
        <v>95</v>
      </c>
      <c r="D484" s="14" t="s">
        <v>100</v>
      </c>
      <c r="E484" s="14" t="s">
        <v>32</v>
      </c>
      <c r="F484" s="14" t="s">
        <v>33</v>
      </c>
      <c r="G484" s="14" t="s">
        <v>69</v>
      </c>
      <c r="H484" s="14" t="s">
        <v>35</v>
      </c>
      <c r="I484" s="14" t="s">
        <v>30</v>
      </c>
      <c r="J484" s="20" t="s">
        <v>101</v>
      </c>
      <c r="K484" s="21">
        <v>6400</v>
      </c>
      <c r="L484" s="21">
        <v>6400</v>
      </c>
      <c r="M484" s="21">
        <v>0</v>
      </c>
      <c r="N484" s="16">
        <f t="shared" si="143"/>
        <v>6400</v>
      </c>
      <c r="O484" s="21">
        <v>0</v>
      </c>
      <c r="P484" s="21">
        <v>0</v>
      </c>
      <c r="Q484" s="21">
        <v>0</v>
      </c>
      <c r="R484" s="21">
        <v>0</v>
      </c>
      <c r="S484" s="21">
        <v>0</v>
      </c>
      <c r="T484" s="21">
        <v>6400</v>
      </c>
      <c r="U484" s="21">
        <v>6400</v>
      </c>
      <c r="V484" s="21">
        <v>0</v>
      </c>
      <c r="W484" s="17">
        <f t="shared" si="144"/>
        <v>6400</v>
      </c>
      <c r="X484" s="18">
        <f t="shared" si="133"/>
        <v>0</v>
      </c>
      <c r="Y484" s="18">
        <f t="shared" si="134"/>
        <v>0</v>
      </c>
      <c r="Z484" s="18">
        <f t="shared" si="135"/>
        <v>0</v>
      </c>
      <c r="AA484" s="18">
        <f t="shared" si="136"/>
        <v>0</v>
      </c>
    </row>
    <row r="485" spans="1:27" outlineLevel="2" x14ac:dyDescent="0.35">
      <c r="A485" s="14" t="s">
        <v>321</v>
      </c>
      <c r="B485" s="14" t="s">
        <v>29</v>
      </c>
      <c r="C485" s="14" t="s">
        <v>95</v>
      </c>
      <c r="D485" s="14" t="s">
        <v>100</v>
      </c>
      <c r="E485" s="14" t="s">
        <v>32</v>
      </c>
      <c r="F485" s="14" t="s">
        <v>33</v>
      </c>
      <c r="G485" s="14" t="s">
        <v>69</v>
      </c>
      <c r="H485" s="14" t="s">
        <v>35</v>
      </c>
      <c r="I485" s="14" t="s">
        <v>30</v>
      </c>
      <c r="J485" s="20" t="s">
        <v>101</v>
      </c>
      <c r="K485" s="21">
        <v>1034372</v>
      </c>
      <c r="L485" s="21">
        <v>1034372</v>
      </c>
      <c r="M485" s="21">
        <v>0</v>
      </c>
      <c r="N485" s="16">
        <f t="shared" si="143"/>
        <v>1034372</v>
      </c>
      <c r="O485" s="21">
        <v>0</v>
      </c>
      <c r="P485" s="21">
        <v>0.01</v>
      </c>
      <c r="Q485" s="21">
        <v>0</v>
      </c>
      <c r="R485" s="21">
        <v>759372.35</v>
      </c>
      <c r="S485" s="21">
        <v>759372.35</v>
      </c>
      <c r="T485" s="21">
        <v>274999.64</v>
      </c>
      <c r="U485" s="21">
        <v>274999.64</v>
      </c>
      <c r="V485" s="21">
        <v>0</v>
      </c>
      <c r="W485" s="17">
        <f t="shared" si="144"/>
        <v>274999.64</v>
      </c>
      <c r="X485" s="18">
        <f t="shared" si="133"/>
        <v>0.73413854009969337</v>
      </c>
      <c r="Y485" s="18">
        <f t="shared" si="134"/>
        <v>0.73413854009969337</v>
      </c>
      <c r="Z485" s="18">
        <f t="shared" si="135"/>
        <v>9.6677017552679305E-9</v>
      </c>
      <c r="AA485" s="18">
        <f t="shared" si="136"/>
        <v>0.73413854976739512</v>
      </c>
    </row>
    <row r="486" spans="1:27" outlineLevel="2" x14ac:dyDescent="0.35">
      <c r="A486" s="14" t="s">
        <v>327</v>
      </c>
      <c r="B486" s="14" t="s">
        <v>29</v>
      </c>
      <c r="C486" s="14" t="s">
        <v>95</v>
      </c>
      <c r="D486" s="14" t="s">
        <v>100</v>
      </c>
      <c r="E486" s="14" t="s">
        <v>32</v>
      </c>
      <c r="F486" s="14" t="s">
        <v>33</v>
      </c>
      <c r="G486" s="14" t="s">
        <v>69</v>
      </c>
      <c r="H486" s="14" t="s">
        <v>35</v>
      </c>
      <c r="I486" s="14" t="s">
        <v>30</v>
      </c>
      <c r="J486" s="20" t="s">
        <v>101</v>
      </c>
      <c r="K486" s="21">
        <v>1158704</v>
      </c>
      <c r="L486" s="21">
        <v>1158704</v>
      </c>
      <c r="M486" s="21">
        <v>0</v>
      </c>
      <c r="N486" s="16">
        <f t="shared" si="143"/>
        <v>1158704</v>
      </c>
      <c r="O486" s="21">
        <v>0</v>
      </c>
      <c r="P486" s="21">
        <v>0</v>
      </c>
      <c r="Q486" s="21">
        <v>0</v>
      </c>
      <c r="R486" s="21">
        <v>188232.93</v>
      </c>
      <c r="S486" s="21">
        <v>188232.93</v>
      </c>
      <c r="T486" s="21">
        <v>970471.07</v>
      </c>
      <c r="U486" s="21">
        <v>970471.07</v>
      </c>
      <c r="V486" s="21">
        <v>970471.07</v>
      </c>
      <c r="W486" s="17">
        <f t="shared" si="144"/>
        <v>970471.07</v>
      </c>
      <c r="X486" s="18">
        <f t="shared" si="133"/>
        <v>0.16245126451621811</v>
      </c>
      <c r="Y486" s="18">
        <f t="shared" si="134"/>
        <v>0.16245126451621811</v>
      </c>
      <c r="Z486" s="18">
        <f t="shared" si="135"/>
        <v>0</v>
      </c>
      <c r="AA486" s="18">
        <f t="shared" si="136"/>
        <v>0.16245126451621811</v>
      </c>
    </row>
    <row r="487" spans="1:27" outlineLevel="2" x14ac:dyDescent="0.35">
      <c r="A487" s="14" t="s">
        <v>337</v>
      </c>
      <c r="B487" s="14" t="s">
        <v>29</v>
      </c>
      <c r="C487" s="14" t="s">
        <v>95</v>
      </c>
      <c r="D487" s="14" t="s">
        <v>100</v>
      </c>
      <c r="E487" s="14" t="s">
        <v>32</v>
      </c>
      <c r="F487" s="14" t="s">
        <v>33</v>
      </c>
      <c r="G487" s="14" t="s">
        <v>69</v>
      </c>
      <c r="H487" s="14" t="s">
        <v>35</v>
      </c>
      <c r="I487" s="14" t="s">
        <v>30</v>
      </c>
      <c r="J487" s="20" t="s">
        <v>101</v>
      </c>
      <c r="K487" s="21">
        <v>32400000</v>
      </c>
      <c r="L487" s="21">
        <v>32400000</v>
      </c>
      <c r="M487" s="21">
        <v>0</v>
      </c>
      <c r="N487" s="16">
        <f t="shared" si="143"/>
        <v>32400000</v>
      </c>
      <c r="O487" s="21">
        <v>0</v>
      </c>
      <c r="P487" s="21">
        <v>0</v>
      </c>
      <c r="Q487" s="21">
        <v>0</v>
      </c>
      <c r="R487" s="21">
        <v>32395069.34</v>
      </c>
      <c r="S487" s="21">
        <v>32395069.34</v>
      </c>
      <c r="T487" s="21">
        <v>4930.66</v>
      </c>
      <c r="U487" s="21">
        <v>4930.66</v>
      </c>
      <c r="V487" s="21">
        <v>0</v>
      </c>
      <c r="W487" s="17">
        <f t="shared" si="144"/>
        <v>4930.66</v>
      </c>
      <c r="X487" s="18">
        <f t="shared" si="133"/>
        <v>0.99984781913580245</v>
      </c>
      <c r="Y487" s="18">
        <f t="shared" si="134"/>
        <v>0.99984781913580245</v>
      </c>
      <c r="Z487" s="18">
        <f t="shared" si="135"/>
        <v>0</v>
      </c>
      <c r="AA487" s="18">
        <f t="shared" si="136"/>
        <v>0.99984781913580245</v>
      </c>
    </row>
    <row r="488" spans="1:27" outlineLevel="2" x14ac:dyDescent="0.35">
      <c r="A488" s="14" t="s">
        <v>339</v>
      </c>
      <c r="B488" s="14" t="s">
        <v>29</v>
      </c>
      <c r="C488" s="14" t="s">
        <v>95</v>
      </c>
      <c r="D488" s="14" t="s">
        <v>100</v>
      </c>
      <c r="E488" s="14" t="s">
        <v>32</v>
      </c>
      <c r="F488" s="14" t="s">
        <v>33</v>
      </c>
      <c r="G488" s="14" t="s">
        <v>69</v>
      </c>
      <c r="H488" s="14" t="s">
        <v>35</v>
      </c>
      <c r="I488" s="14" t="s">
        <v>30</v>
      </c>
      <c r="J488" s="20" t="s">
        <v>101</v>
      </c>
      <c r="K488" s="21">
        <v>54656788</v>
      </c>
      <c r="L488" s="21">
        <v>54656788</v>
      </c>
      <c r="M488" s="21">
        <v>0</v>
      </c>
      <c r="N488" s="16">
        <f t="shared" si="143"/>
        <v>54656788</v>
      </c>
      <c r="O488" s="21">
        <v>0</v>
      </c>
      <c r="P488" s="21">
        <v>521551.5</v>
      </c>
      <c r="Q488" s="21">
        <v>0</v>
      </c>
      <c r="R488" s="21">
        <v>48916412.049999997</v>
      </c>
      <c r="S488" s="21">
        <v>48916412.049999997</v>
      </c>
      <c r="T488" s="21">
        <v>5218824.45</v>
      </c>
      <c r="U488" s="21">
        <v>5218824.45</v>
      </c>
      <c r="V488" s="21">
        <v>0</v>
      </c>
      <c r="W488" s="17">
        <f t="shared" si="144"/>
        <v>5218824.45</v>
      </c>
      <c r="X488" s="18">
        <f t="shared" si="133"/>
        <v>0.89497414392517904</v>
      </c>
      <c r="Y488" s="18">
        <f t="shared" si="134"/>
        <v>0.89497414392517904</v>
      </c>
      <c r="Z488" s="18">
        <f t="shared" si="135"/>
        <v>9.5423005830492635E-3</v>
      </c>
      <c r="AA488" s="18">
        <f t="shared" si="136"/>
        <v>0.90451644450822832</v>
      </c>
    </row>
    <row r="489" spans="1:27" outlineLevel="2" x14ac:dyDescent="0.35">
      <c r="A489" s="14" t="s">
        <v>350</v>
      </c>
      <c r="B489" s="14" t="s">
        <v>29</v>
      </c>
      <c r="C489" s="14" t="s">
        <v>95</v>
      </c>
      <c r="D489" s="14" t="s">
        <v>100</v>
      </c>
      <c r="E489" s="14" t="s">
        <v>32</v>
      </c>
      <c r="F489" s="14" t="s">
        <v>33</v>
      </c>
      <c r="G489" s="14" t="s">
        <v>69</v>
      </c>
      <c r="H489" s="14" t="s">
        <v>351</v>
      </c>
      <c r="I489" s="14" t="s">
        <v>30</v>
      </c>
      <c r="J489" s="20" t="s">
        <v>101</v>
      </c>
      <c r="K489" s="21">
        <v>585804</v>
      </c>
      <c r="L489" s="21">
        <v>585804</v>
      </c>
      <c r="M489" s="21">
        <v>0</v>
      </c>
      <c r="N489" s="16">
        <f t="shared" si="143"/>
        <v>585804</v>
      </c>
      <c r="O489" s="21">
        <v>0</v>
      </c>
      <c r="P489" s="21">
        <v>0</v>
      </c>
      <c r="Q489" s="21">
        <v>0</v>
      </c>
      <c r="R489" s="21">
        <v>584351.72</v>
      </c>
      <c r="S489" s="21">
        <v>584351.72</v>
      </c>
      <c r="T489" s="21">
        <v>1452.28</v>
      </c>
      <c r="U489" s="21">
        <v>1452.28</v>
      </c>
      <c r="V489" s="21">
        <v>0</v>
      </c>
      <c r="W489" s="17">
        <f t="shared" si="144"/>
        <v>1452.28</v>
      </c>
      <c r="X489" s="18">
        <f t="shared" si="133"/>
        <v>0.99752087729001504</v>
      </c>
      <c r="Y489" s="18">
        <f t="shared" si="134"/>
        <v>0.99752087729001504</v>
      </c>
      <c r="Z489" s="18">
        <f t="shared" si="135"/>
        <v>0</v>
      </c>
      <c r="AA489" s="18">
        <f t="shared" si="136"/>
        <v>0.99752087729001504</v>
      </c>
    </row>
    <row r="490" spans="1:27" outlineLevel="1" x14ac:dyDescent="0.35">
      <c r="A490" s="44"/>
      <c r="B490" s="44"/>
      <c r="C490" s="44"/>
      <c r="D490" s="50" t="s">
        <v>566</v>
      </c>
      <c r="E490" s="44"/>
      <c r="F490" s="44"/>
      <c r="G490" s="44"/>
      <c r="H490" s="44"/>
      <c r="I490" s="44"/>
      <c r="J490" s="45"/>
      <c r="K490" s="46">
        <f t="shared" ref="K490:W490" si="145">SUBTOTAL(9,K480:K489)</f>
        <v>156546326</v>
      </c>
      <c r="L490" s="46">
        <f t="shared" si="145"/>
        <v>156374742</v>
      </c>
      <c r="M490" s="46">
        <f t="shared" si="145"/>
        <v>0</v>
      </c>
      <c r="N490" s="47">
        <f t="shared" si="145"/>
        <v>156374742</v>
      </c>
      <c r="O490" s="46">
        <f t="shared" si="145"/>
        <v>0</v>
      </c>
      <c r="P490" s="46">
        <f t="shared" si="145"/>
        <v>521551.51</v>
      </c>
      <c r="Q490" s="46">
        <f t="shared" si="145"/>
        <v>5031969.4800000004</v>
      </c>
      <c r="R490" s="46">
        <f t="shared" si="145"/>
        <v>131773919.14</v>
      </c>
      <c r="S490" s="46">
        <f t="shared" si="145"/>
        <v>131773919.14</v>
      </c>
      <c r="T490" s="46">
        <f t="shared" si="145"/>
        <v>19047301.870000001</v>
      </c>
      <c r="U490" s="46">
        <f t="shared" si="145"/>
        <v>19047301.870000001</v>
      </c>
      <c r="V490" s="46">
        <f t="shared" si="145"/>
        <v>11551617.77</v>
      </c>
      <c r="W490" s="48">
        <f t="shared" si="145"/>
        <v>19047301.870000001</v>
      </c>
      <c r="X490" s="49">
        <f t="shared" si="133"/>
        <v>0.84268032966602757</v>
      </c>
      <c r="Y490" s="49">
        <f t="shared" si="134"/>
        <v>0.84268032966602757</v>
      </c>
      <c r="Z490" s="49">
        <f t="shared" si="135"/>
        <v>3.5514181631711342E-2</v>
      </c>
      <c r="AA490" s="49">
        <f t="shared" si="136"/>
        <v>0.87819451129773896</v>
      </c>
    </row>
    <row r="491" spans="1:27" outlineLevel="2" x14ac:dyDescent="0.35">
      <c r="A491" s="14" t="s">
        <v>186</v>
      </c>
      <c r="B491" s="14" t="s">
        <v>29</v>
      </c>
      <c r="C491" s="14" t="s">
        <v>95</v>
      </c>
      <c r="D491" s="14" t="s">
        <v>256</v>
      </c>
      <c r="E491" s="14" t="s">
        <v>32</v>
      </c>
      <c r="F491" s="14" t="s">
        <v>33</v>
      </c>
      <c r="G491" s="14" t="s">
        <v>69</v>
      </c>
      <c r="H491" s="14" t="s">
        <v>35</v>
      </c>
      <c r="I491" s="14" t="s">
        <v>30</v>
      </c>
      <c r="J491" s="20" t="s">
        <v>257</v>
      </c>
      <c r="K491" s="21">
        <v>0</v>
      </c>
      <c r="L491" s="21">
        <v>3500000</v>
      </c>
      <c r="M491" s="21">
        <v>0</v>
      </c>
      <c r="N491" s="16">
        <f>+L491</f>
        <v>3500000</v>
      </c>
      <c r="O491" s="21">
        <v>0</v>
      </c>
      <c r="P491" s="21">
        <v>2169863.29</v>
      </c>
      <c r="Q491" s="21">
        <v>0</v>
      </c>
      <c r="R491" s="21">
        <v>0</v>
      </c>
      <c r="S491" s="21">
        <v>0</v>
      </c>
      <c r="T491" s="21">
        <v>1330136.71</v>
      </c>
      <c r="U491" s="21">
        <v>1330136.71</v>
      </c>
      <c r="V491" s="21">
        <v>0</v>
      </c>
      <c r="W491" s="17">
        <f>+U491</f>
        <v>1330136.71</v>
      </c>
      <c r="X491" s="18">
        <f t="shared" si="133"/>
        <v>0</v>
      </c>
      <c r="Y491" s="18">
        <f t="shared" si="134"/>
        <v>0</v>
      </c>
      <c r="Z491" s="18">
        <f t="shared" si="135"/>
        <v>0.61996094000000002</v>
      </c>
      <c r="AA491" s="18">
        <f t="shared" si="136"/>
        <v>0.61996094000000002</v>
      </c>
    </row>
    <row r="492" spans="1:27" outlineLevel="2" x14ac:dyDescent="0.35">
      <c r="A492" s="14" t="s">
        <v>279</v>
      </c>
      <c r="B492" s="14" t="s">
        <v>281</v>
      </c>
      <c r="C492" s="14" t="s">
        <v>95</v>
      </c>
      <c r="D492" s="14" t="s">
        <v>256</v>
      </c>
      <c r="E492" s="14" t="s">
        <v>32</v>
      </c>
      <c r="F492" s="14" t="s">
        <v>33</v>
      </c>
      <c r="G492" s="14" t="s">
        <v>69</v>
      </c>
      <c r="H492" s="14" t="s">
        <v>35</v>
      </c>
      <c r="I492" s="14" t="s">
        <v>30</v>
      </c>
      <c r="J492" s="20" t="s">
        <v>257</v>
      </c>
      <c r="K492" s="21">
        <v>59750000</v>
      </c>
      <c r="L492" s="21">
        <v>91859486.530000001</v>
      </c>
      <c r="M492" s="21">
        <v>0</v>
      </c>
      <c r="N492" s="16">
        <f>+L492</f>
        <v>91859486.530000001</v>
      </c>
      <c r="O492" s="21">
        <v>0</v>
      </c>
      <c r="P492" s="21">
        <v>20758325.66</v>
      </c>
      <c r="Q492" s="21">
        <v>0</v>
      </c>
      <c r="R492" s="21">
        <v>60417878.369999997</v>
      </c>
      <c r="S492" s="21">
        <v>60417878.369999997</v>
      </c>
      <c r="T492" s="21">
        <v>10683282.5</v>
      </c>
      <c r="U492" s="21">
        <v>10683282.5</v>
      </c>
      <c r="V492" s="21">
        <v>0</v>
      </c>
      <c r="W492" s="17">
        <f>+U492</f>
        <v>10683282.5</v>
      </c>
      <c r="X492" s="18">
        <f t="shared" si="133"/>
        <v>0.6577206193098889</v>
      </c>
      <c r="Y492" s="18">
        <f t="shared" si="134"/>
        <v>0.6577206193098889</v>
      </c>
      <c r="Z492" s="18">
        <f t="shared" si="135"/>
        <v>0.22597911706398038</v>
      </c>
      <c r="AA492" s="18">
        <f t="shared" si="136"/>
        <v>0.88369973637386923</v>
      </c>
    </row>
    <row r="493" spans="1:27" outlineLevel="2" x14ac:dyDescent="0.35">
      <c r="A493" s="14" t="s">
        <v>339</v>
      </c>
      <c r="B493" s="14" t="s">
        <v>29</v>
      </c>
      <c r="C493" s="14" t="s">
        <v>95</v>
      </c>
      <c r="D493" s="14" t="s">
        <v>256</v>
      </c>
      <c r="E493" s="14" t="s">
        <v>32</v>
      </c>
      <c r="F493" s="14" t="s">
        <v>33</v>
      </c>
      <c r="G493" s="14" t="s">
        <v>69</v>
      </c>
      <c r="H493" s="14" t="s">
        <v>35</v>
      </c>
      <c r="I493" s="14" t="s">
        <v>30</v>
      </c>
      <c r="J493" s="20" t="s">
        <v>257</v>
      </c>
      <c r="K493" s="21">
        <v>11353924</v>
      </c>
      <c r="L493" s="21">
        <v>10753924</v>
      </c>
      <c r="M493" s="21">
        <v>0</v>
      </c>
      <c r="N493" s="16">
        <f>+L493</f>
        <v>10753924</v>
      </c>
      <c r="O493" s="21">
        <v>0</v>
      </c>
      <c r="P493" s="21">
        <v>3454410</v>
      </c>
      <c r="Q493" s="21">
        <v>0</v>
      </c>
      <c r="R493" s="21">
        <v>0</v>
      </c>
      <c r="S493" s="21">
        <v>0</v>
      </c>
      <c r="T493" s="21">
        <v>7299514</v>
      </c>
      <c r="U493" s="21">
        <v>7299514</v>
      </c>
      <c r="V493" s="21">
        <v>7206714</v>
      </c>
      <c r="W493" s="17">
        <f>+U493</f>
        <v>7299514</v>
      </c>
      <c r="X493" s="18">
        <f t="shared" si="133"/>
        <v>0</v>
      </c>
      <c r="Y493" s="18">
        <f t="shared" si="134"/>
        <v>0</v>
      </c>
      <c r="Z493" s="18">
        <f t="shared" si="135"/>
        <v>0.32122321117389335</v>
      </c>
      <c r="AA493" s="18">
        <f t="shared" si="136"/>
        <v>0.32122321117389335</v>
      </c>
    </row>
    <row r="494" spans="1:27" outlineLevel="1" x14ac:dyDescent="0.35">
      <c r="A494" s="44"/>
      <c r="B494" s="44"/>
      <c r="C494" s="44"/>
      <c r="D494" s="50" t="s">
        <v>567</v>
      </c>
      <c r="E494" s="44"/>
      <c r="F494" s="44"/>
      <c r="G494" s="44"/>
      <c r="H494" s="44"/>
      <c r="I494" s="44"/>
      <c r="J494" s="45"/>
      <c r="K494" s="46">
        <f t="shared" ref="K494:W494" si="146">SUBTOTAL(9,K491:K493)</f>
        <v>71103924</v>
      </c>
      <c r="L494" s="46">
        <f t="shared" si="146"/>
        <v>106113410.53</v>
      </c>
      <c r="M494" s="46">
        <f t="shared" si="146"/>
        <v>0</v>
      </c>
      <c r="N494" s="47">
        <f t="shared" si="146"/>
        <v>106113410.53</v>
      </c>
      <c r="O494" s="46">
        <f t="shared" si="146"/>
        <v>0</v>
      </c>
      <c r="P494" s="46">
        <f t="shared" si="146"/>
        <v>26382598.949999999</v>
      </c>
      <c r="Q494" s="46">
        <f t="shared" si="146"/>
        <v>0</v>
      </c>
      <c r="R494" s="46">
        <f t="shared" si="146"/>
        <v>60417878.369999997</v>
      </c>
      <c r="S494" s="46">
        <f t="shared" si="146"/>
        <v>60417878.369999997</v>
      </c>
      <c r="T494" s="46">
        <f t="shared" si="146"/>
        <v>19312933.210000001</v>
      </c>
      <c r="U494" s="46">
        <f t="shared" si="146"/>
        <v>19312933.210000001</v>
      </c>
      <c r="V494" s="46">
        <f t="shared" si="146"/>
        <v>7206714</v>
      </c>
      <c r="W494" s="48">
        <f t="shared" si="146"/>
        <v>19312933.210000001</v>
      </c>
      <c r="X494" s="49">
        <f t="shared" si="133"/>
        <v>0.56937080872467927</v>
      </c>
      <c r="Y494" s="49">
        <f t="shared" si="134"/>
        <v>0.56937080872467927</v>
      </c>
      <c r="Z494" s="49">
        <f t="shared" si="135"/>
        <v>0.24862643485142913</v>
      </c>
      <c r="AA494" s="49">
        <f t="shared" si="136"/>
        <v>0.81799724357610837</v>
      </c>
    </row>
    <row r="495" spans="1:27" outlineLevel="2" x14ac:dyDescent="0.35">
      <c r="A495" s="14" t="s">
        <v>186</v>
      </c>
      <c r="B495" s="14" t="s">
        <v>29</v>
      </c>
      <c r="C495" s="14" t="s">
        <v>95</v>
      </c>
      <c r="D495" s="14" t="s">
        <v>258</v>
      </c>
      <c r="E495" s="14" t="s">
        <v>32</v>
      </c>
      <c r="F495" s="14" t="s">
        <v>33</v>
      </c>
      <c r="G495" s="14" t="s">
        <v>69</v>
      </c>
      <c r="H495" s="14" t="s">
        <v>35</v>
      </c>
      <c r="I495" s="14" t="s">
        <v>30</v>
      </c>
      <c r="J495" s="20" t="s">
        <v>259</v>
      </c>
      <c r="K495" s="21">
        <v>116391537</v>
      </c>
      <c r="L495" s="21">
        <v>93978848</v>
      </c>
      <c r="M495" s="21">
        <v>0</v>
      </c>
      <c r="N495" s="16">
        <f>+L495</f>
        <v>93978848</v>
      </c>
      <c r="O495" s="21">
        <v>0</v>
      </c>
      <c r="P495" s="21">
        <v>22754581.920000002</v>
      </c>
      <c r="Q495" s="21">
        <v>652999.88</v>
      </c>
      <c r="R495" s="21">
        <v>63156237.57</v>
      </c>
      <c r="S495" s="21">
        <v>63156237.57</v>
      </c>
      <c r="T495" s="21">
        <v>7415028.6299999999</v>
      </c>
      <c r="U495" s="21">
        <v>7415028.6299999999</v>
      </c>
      <c r="V495" s="21">
        <v>7000000</v>
      </c>
      <c r="W495" s="17">
        <f>+U495</f>
        <v>7415028.6299999999</v>
      </c>
      <c r="X495" s="18">
        <f t="shared" si="133"/>
        <v>0.67202608793417007</v>
      </c>
      <c r="Y495" s="18">
        <f t="shared" si="134"/>
        <v>0.67202608793417007</v>
      </c>
      <c r="Z495" s="18">
        <f t="shared" si="135"/>
        <v>0.24907287435572736</v>
      </c>
      <c r="AA495" s="18">
        <f t="shared" si="136"/>
        <v>0.9210989622898974</v>
      </c>
    </row>
    <row r="496" spans="1:27" outlineLevel="2" x14ac:dyDescent="0.35">
      <c r="A496" s="14" t="s">
        <v>279</v>
      </c>
      <c r="B496" s="14" t="s">
        <v>313</v>
      </c>
      <c r="C496" s="14" t="s">
        <v>95</v>
      </c>
      <c r="D496" s="14" t="s">
        <v>258</v>
      </c>
      <c r="E496" s="14" t="s">
        <v>32</v>
      </c>
      <c r="F496" s="14" t="s">
        <v>33</v>
      </c>
      <c r="G496" s="14" t="s">
        <v>69</v>
      </c>
      <c r="H496" s="14" t="s">
        <v>35</v>
      </c>
      <c r="I496" s="14" t="s">
        <v>30</v>
      </c>
      <c r="J496" s="20" t="s">
        <v>259</v>
      </c>
      <c r="K496" s="21">
        <v>94016</v>
      </c>
      <c r="L496" s="21">
        <v>94016</v>
      </c>
      <c r="M496" s="21">
        <v>0</v>
      </c>
      <c r="N496" s="16">
        <f>+L496</f>
        <v>94016</v>
      </c>
      <c r="O496" s="21">
        <v>0</v>
      </c>
      <c r="P496" s="21">
        <v>0</v>
      </c>
      <c r="Q496" s="21">
        <v>0</v>
      </c>
      <c r="R496" s="21">
        <v>0</v>
      </c>
      <c r="S496" s="21">
        <v>0</v>
      </c>
      <c r="T496" s="21">
        <v>94016</v>
      </c>
      <c r="U496" s="21">
        <v>94016</v>
      </c>
      <c r="V496" s="21">
        <v>0</v>
      </c>
      <c r="W496" s="17">
        <f>+U496</f>
        <v>94016</v>
      </c>
      <c r="X496" s="18">
        <f t="shared" si="133"/>
        <v>0</v>
      </c>
      <c r="Y496" s="18">
        <f t="shared" si="134"/>
        <v>0</v>
      </c>
      <c r="Z496" s="18">
        <f t="shared" si="135"/>
        <v>0</v>
      </c>
      <c r="AA496" s="18">
        <f t="shared" si="136"/>
        <v>0</v>
      </c>
    </row>
    <row r="497" spans="1:27" outlineLevel="2" x14ac:dyDescent="0.35">
      <c r="A497" s="14" t="s">
        <v>339</v>
      </c>
      <c r="B497" s="14" t="s">
        <v>29</v>
      </c>
      <c r="C497" s="14" t="s">
        <v>95</v>
      </c>
      <c r="D497" s="14" t="s">
        <v>258</v>
      </c>
      <c r="E497" s="14" t="s">
        <v>32</v>
      </c>
      <c r="F497" s="14" t="s">
        <v>33</v>
      </c>
      <c r="G497" s="14" t="s">
        <v>69</v>
      </c>
      <c r="H497" s="14" t="s">
        <v>35</v>
      </c>
      <c r="I497" s="14" t="s">
        <v>30</v>
      </c>
      <c r="J497" s="20" t="s">
        <v>259</v>
      </c>
      <c r="K497" s="21">
        <v>0</v>
      </c>
      <c r="L497" s="21">
        <v>18397999</v>
      </c>
      <c r="M497" s="21">
        <v>0</v>
      </c>
      <c r="N497" s="16">
        <f>+L497</f>
        <v>18397999</v>
      </c>
      <c r="O497" s="21">
        <v>0</v>
      </c>
      <c r="P497" s="21">
        <v>8795776.5</v>
      </c>
      <c r="Q497" s="21">
        <v>0</v>
      </c>
      <c r="R497" s="21">
        <v>9516419.6999999993</v>
      </c>
      <c r="S497" s="21">
        <v>9022609.6999999993</v>
      </c>
      <c r="T497" s="21">
        <v>85802.8</v>
      </c>
      <c r="U497" s="21">
        <v>85802.8</v>
      </c>
      <c r="V497" s="21">
        <v>0</v>
      </c>
      <c r="W497" s="17">
        <f>+U497</f>
        <v>85802.8</v>
      </c>
      <c r="X497" s="18">
        <f t="shared" si="133"/>
        <v>0.51725297408701887</v>
      </c>
      <c r="Y497" s="18">
        <f t="shared" si="134"/>
        <v>0.51725297408701887</v>
      </c>
      <c r="Z497" s="18">
        <f t="shared" si="135"/>
        <v>0.4780833230831244</v>
      </c>
      <c r="AA497" s="18">
        <f t="shared" si="136"/>
        <v>0.99533629717014327</v>
      </c>
    </row>
    <row r="498" spans="1:27" outlineLevel="1" x14ac:dyDescent="0.35">
      <c r="A498" s="44"/>
      <c r="B498" s="44"/>
      <c r="C498" s="44"/>
      <c r="D498" s="50" t="s">
        <v>568</v>
      </c>
      <c r="E498" s="44"/>
      <c r="F498" s="44"/>
      <c r="G498" s="44"/>
      <c r="H498" s="44"/>
      <c r="I498" s="44"/>
      <c r="J498" s="45"/>
      <c r="K498" s="46">
        <f t="shared" ref="K498:W498" si="147">SUBTOTAL(9,K495:K497)</f>
        <v>116485553</v>
      </c>
      <c r="L498" s="46">
        <f t="shared" si="147"/>
        <v>112470863</v>
      </c>
      <c r="M498" s="46">
        <f t="shared" si="147"/>
        <v>0</v>
      </c>
      <c r="N498" s="47">
        <f t="shared" si="147"/>
        <v>112470863</v>
      </c>
      <c r="O498" s="46">
        <f t="shared" si="147"/>
        <v>0</v>
      </c>
      <c r="P498" s="46">
        <f t="shared" si="147"/>
        <v>31550358.420000002</v>
      </c>
      <c r="Q498" s="46">
        <f t="shared" si="147"/>
        <v>652999.88</v>
      </c>
      <c r="R498" s="46">
        <f t="shared" si="147"/>
        <v>72672657.269999996</v>
      </c>
      <c r="S498" s="46">
        <f t="shared" si="147"/>
        <v>72178847.269999996</v>
      </c>
      <c r="T498" s="46">
        <f t="shared" si="147"/>
        <v>7594847.4299999997</v>
      </c>
      <c r="U498" s="46">
        <f t="shared" si="147"/>
        <v>7594847.4299999997</v>
      </c>
      <c r="V498" s="46">
        <f t="shared" si="147"/>
        <v>7000000</v>
      </c>
      <c r="W498" s="48">
        <f t="shared" si="147"/>
        <v>7594847.4299999997</v>
      </c>
      <c r="X498" s="49">
        <f t="shared" si="133"/>
        <v>0.64614652481149715</v>
      </c>
      <c r="Y498" s="49">
        <f t="shared" si="134"/>
        <v>0.64614652481149715</v>
      </c>
      <c r="Z498" s="49">
        <f t="shared" si="135"/>
        <v>0.28632623099904553</v>
      </c>
      <c r="AA498" s="49">
        <f t="shared" si="136"/>
        <v>0.93247275581054268</v>
      </c>
    </row>
    <row r="499" spans="1:27" outlineLevel="2" x14ac:dyDescent="0.35">
      <c r="A499" s="14" t="s">
        <v>186</v>
      </c>
      <c r="B499" s="14" t="s">
        <v>29</v>
      </c>
      <c r="C499" s="14" t="s">
        <v>95</v>
      </c>
      <c r="D499" s="14" t="s">
        <v>260</v>
      </c>
      <c r="E499" s="14" t="s">
        <v>32</v>
      </c>
      <c r="F499" s="14" t="s">
        <v>33</v>
      </c>
      <c r="G499" s="14" t="s">
        <v>69</v>
      </c>
      <c r="H499" s="14" t="s">
        <v>35</v>
      </c>
      <c r="I499" s="14" t="s">
        <v>30</v>
      </c>
      <c r="J499" s="20" t="s">
        <v>261</v>
      </c>
      <c r="K499" s="21">
        <v>1495047</v>
      </c>
      <c r="L499" s="21">
        <v>4357584</v>
      </c>
      <c r="M499" s="21">
        <v>0</v>
      </c>
      <c r="N499" s="16">
        <f>+L499</f>
        <v>4357584</v>
      </c>
      <c r="O499" s="21">
        <v>0</v>
      </c>
      <c r="P499" s="21">
        <v>2033158.15</v>
      </c>
      <c r="Q499" s="21">
        <v>0</v>
      </c>
      <c r="R499" s="21">
        <v>1651777.5</v>
      </c>
      <c r="S499" s="21">
        <v>1651777.5</v>
      </c>
      <c r="T499" s="21">
        <v>672648.35</v>
      </c>
      <c r="U499" s="21">
        <v>672648.35</v>
      </c>
      <c r="V499" s="21">
        <v>0</v>
      </c>
      <c r="W499" s="17">
        <f>+U499</f>
        <v>672648.35</v>
      </c>
      <c r="X499" s="18">
        <f t="shared" si="133"/>
        <v>0.3790580973309981</v>
      </c>
      <c r="Y499" s="18">
        <f t="shared" si="134"/>
        <v>0.3790580973309981</v>
      </c>
      <c r="Z499" s="18">
        <f t="shared" si="135"/>
        <v>0.46657922142177866</v>
      </c>
      <c r="AA499" s="18">
        <f t="shared" si="136"/>
        <v>0.84563731875277681</v>
      </c>
    </row>
    <row r="500" spans="1:27" outlineLevel="2" x14ac:dyDescent="0.35">
      <c r="A500" s="14" t="s">
        <v>279</v>
      </c>
      <c r="B500" s="14" t="s">
        <v>281</v>
      </c>
      <c r="C500" s="14" t="s">
        <v>95</v>
      </c>
      <c r="D500" s="14" t="s">
        <v>260</v>
      </c>
      <c r="E500" s="14" t="s">
        <v>32</v>
      </c>
      <c r="F500" s="14" t="s">
        <v>33</v>
      </c>
      <c r="G500" s="14" t="s">
        <v>69</v>
      </c>
      <c r="H500" s="14" t="s">
        <v>35</v>
      </c>
      <c r="I500" s="14" t="s">
        <v>30</v>
      </c>
      <c r="J500" s="20" t="s">
        <v>261</v>
      </c>
      <c r="K500" s="21">
        <v>98500000</v>
      </c>
      <c r="L500" s="21">
        <v>98500000</v>
      </c>
      <c r="M500" s="21">
        <v>0</v>
      </c>
      <c r="N500" s="16">
        <f>+L500</f>
        <v>98500000</v>
      </c>
      <c r="O500" s="21">
        <v>0</v>
      </c>
      <c r="P500" s="21">
        <v>0</v>
      </c>
      <c r="Q500" s="21">
        <v>0</v>
      </c>
      <c r="R500" s="21">
        <v>0</v>
      </c>
      <c r="S500" s="21">
        <v>0</v>
      </c>
      <c r="T500" s="21">
        <v>98500000</v>
      </c>
      <c r="U500" s="21">
        <v>98500000</v>
      </c>
      <c r="V500" s="21">
        <v>0</v>
      </c>
      <c r="W500" s="17">
        <f>+U500</f>
        <v>98500000</v>
      </c>
      <c r="X500" s="18">
        <f t="shared" si="133"/>
        <v>0</v>
      </c>
      <c r="Y500" s="18">
        <f t="shared" si="134"/>
        <v>0</v>
      </c>
      <c r="Z500" s="18">
        <f t="shared" si="135"/>
        <v>0</v>
      </c>
      <c r="AA500" s="18">
        <f t="shared" si="136"/>
        <v>0</v>
      </c>
    </row>
    <row r="501" spans="1:27" outlineLevel="2" x14ac:dyDescent="0.35">
      <c r="A501" s="14" t="s">
        <v>339</v>
      </c>
      <c r="B501" s="14" t="s">
        <v>29</v>
      </c>
      <c r="C501" s="19" t="s">
        <v>95</v>
      </c>
      <c r="D501" s="14" t="s">
        <v>260</v>
      </c>
      <c r="E501" s="14" t="s">
        <v>32</v>
      </c>
      <c r="F501" s="14" t="s">
        <v>33</v>
      </c>
      <c r="G501" s="14" t="s">
        <v>69</v>
      </c>
      <c r="H501" s="14" t="s">
        <v>35</v>
      </c>
      <c r="I501" s="14" t="s">
        <v>30</v>
      </c>
      <c r="J501" s="20" t="s">
        <v>261</v>
      </c>
      <c r="K501" s="21">
        <v>1331865</v>
      </c>
      <c r="L501" s="21">
        <v>1293998</v>
      </c>
      <c r="M501" s="21">
        <v>0</v>
      </c>
      <c r="N501" s="16">
        <f>+L501</f>
        <v>1293998</v>
      </c>
      <c r="O501" s="21">
        <v>0</v>
      </c>
      <c r="P501" s="21">
        <v>0</v>
      </c>
      <c r="Q501" s="21">
        <v>0</v>
      </c>
      <c r="R501" s="21">
        <v>826218.17</v>
      </c>
      <c r="S501" s="21">
        <v>826218.17</v>
      </c>
      <c r="T501" s="21">
        <v>467779.83</v>
      </c>
      <c r="U501" s="21">
        <v>467779.83</v>
      </c>
      <c r="V501" s="21">
        <v>0</v>
      </c>
      <c r="W501" s="17">
        <f>+U501</f>
        <v>467779.83</v>
      </c>
      <c r="X501" s="18">
        <f t="shared" si="133"/>
        <v>0.63850034544102852</v>
      </c>
      <c r="Y501" s="18">
        <f t="shared" si="134"/>
        <v>0.63850034544102852</v>
      </c>
      <c r="Z501" s="18">
        <f t="shared" si="135"/>
        <v>0</v>
      </c>
      <c r="AA501" s="18">
        <f t="shared" si="136"/>
        <v>0.63850034544102852</v>
      </c>
    </row>
    <row r="502" spans="1:27" outlineLevel="1" x14ac:dyDescent="0.35">
      <c r="A502" s="44"/>
      <c r="B502" s="44"/>
      <c r="C502" s="44"/>
      <c r="D502" s="50" t="s">
        <v>569</v>
      </c>
      <c r="E502" s="44"/>
      <c r="F502" s="44"/>
      <c r="G502" s="44"/>
      <c r="H502" s="44"/>
      <c r="I502" s="44"/>
      <c r="J502" s="45"/>
      <c r="K502" s="46">
        <f t="shared" ref="K502:W502" si="148">SUBTOTAL(9,K499:K501)</f>
        <v>101326912</v>
      </c>
      <c r="L502" s="46">
        <f t="shared" si="148"/>
        <v>104151582</v>
      </c>
      <c r="M502" s="46">
        <f t="shared" si="148"/>
        <v>0</v>
      </c>
      <c r="N502" s="47">
        <f t="shared" si="148"/>
        <v>104151582</v>
      </c>
      <c r="O502" s="46">
        <f t="shared" si="148"/>
        <v>0</v>
      </c>
      <c r="P502" s="46">
        <f t="shared" si="148"/>
        <v>2033158.15</v>
      </c>
      <c r="Q502" s="46">
        <f t="shared" si="148"/>
        <v>0</v>
      </c>
      <c r="R502" s="46">
        <f t="shared" si="148"/>
        <v>2477995.67</v>
      </c>
      <c r="S502" s="46">
        <f t="shared" si="148"/>
        <v>2477995.67</v>
      </c>
      <c r="T502" s="46">
        <f t="shared" si="148"/>
        <v>99640428.179999992</v>
      </c>
      <c r="U502" s="46">
        <f t="shared" si="148"/>
        <v>99640428.179999992</v>
      </c>
      <c r="V502" s="46">
        <f t="shared" si="148"/>
        <v>0</v>
      </c>
      <c r="W502" s="48">
        <f t="shared" si="148"/>
        <v>99640428.179999992</v>
      </c>
      <c r="X502" s="49">
        <f t="shared" si="133"/>
        <v>2.3792203847657348E-2</v>
      </c>
      <c r="Y502" s="49">
        <f t="shared" si="134"/>
        <v>2.3792203847657348E-2</v>
      </c>
      <c r="Z502" s="49">
        <f t="shared" si="135"/>
        <v>1.952114515168862E-2</v>
      </c>
      <c r="AA502" s="49">
        <f t="shared" si="136"/>
        <v>4.3313348999345969E-2</v>
      </c>
    </row>
    <row r="503" spans="1:27" outlineLevel="2" x14ac:dyDescent="0.35">
      <c r="A503" s="14" t="s">
        <v>279</v>
      </c>
      <c r="B503" s="14" t="s">
        <v>281</v>
      </c>
      <c r="C503" s="14" t="s">
        <v>95</v>
      </c>
      <c r="D503" s="14" t="s">
        <v>284</v>
      </c>
      <c r="E503" s="14" t="s">
        <v>32</v>
      </c>
      <c r="F503" s="14" t="s">
        <v>33</v>
      </c>
      <c r="G503" s="14" t="s">
        <v>69</v>
      </c>
      <c r="H503" s="14" t="s">
        <v>35</v>
      </c>
      <c r="I503" s="14" t="s">
        <v>30</v>
      </c>
      <c r="J503" s="20" t="s">
        <v>285</v>
      </c>
      <c r="K503" s="21">
        <v>40000000</v>
      </c>
      <c r="L503" s="21">
        <v>7890513.4699999997</v>
      </c>
      <c r="M503" s="21">
        <v>0</v>
      </c>
      <c r="N503" s="16">
        <f>+L503</f>
        <v>7890513.4699999997</v>
      </c>
      <c r="O503" s="21">
        <v>0</v>
      </c>
      <c r="P503" s="21">
        <v>0</v>
      </c>
      <c r="Q503" s="21">
        <v>0</v>
      </c>
      <c r="R503" s="21">
        <v>0</v>
      </c>
      <c r="S503" s="21">
        <v>0</v>
      </c>
      <c r="T503" s="21">
        <v>7890513.4699999997</v>
      </c>
      <c r="U503" s="21">
        <v>7890513.4699999997</v>
      </c>
      <c r="V503" s="21">
        <v>0</v>
      </c>
      <c r="W503" s="17">
        <f>+U503</f>
        <v>7890513.4699999997</v>
      </c>
      <c r="X503" s="18">
        <f t="shared" si="133"/>
        <v>0</v>
      </c>
      <c r="Y503" s="18">
        <f t="shared" si="134"/>
        <v>0</v>
      </c>
      <c r="Z503" s="18">
        <f t="shared" si="135"/>
        <v>0</v>
      </c>
      <c r="AA503" s="18">
        <f t="shared" si="136"/>
        <v>0</v>
      </c>
    </row>
    <row r="504" spans="1:27" outlineLevel="2" x14ac:dyDescent="0.35">
      <c r="A504" s="14" t="s">
        <v>339</v>
      </c>
      <c r="B504" s="14" t="s">
        <v>29</v>
      </c>
      <c r="C504" s="14" t="s">
        <v>95</v>
      </c>
      <c r="D504" s="14" t="s">
        <v>284</v>
      </c>
      <c r="E504" s="14" t="s">
        <v>32</v>
      </c>
      <c r="F504" s="14" t="s">
        <v>33</v>
      </c>
      <c r="G504" s="14" t="s">
        <v>69</v>
      </c>
      <c r="H504" s="14" t="s">
        <v>35</v>
      </c>
      <c r="I504" s="14" t="s">
        <v>30</v>
      </c>
      <c r="J504" s="20" t="s">
        <v>285</v>
      </c>
      <c r="K504" s="21">
        <v>1131396</v>
      </c>
      <c r="L504" s="21">
        <v>1127873</v>
      </c>
      <c r="M504" s="21">
        <v>0</v>
      </c>
      <c r="N504" s="16">
        <f>+L504</f>
        <v>1127873</v>
      </c>
      <c r="O504" s="21">
        <v>0</v>
      </c>
      <c r="P504" s="21">
        <v>0</v>
      </c>
      <c r="Q504" s="21">
        <v>0</v>
      </c>
      <c r="R504" s="21">
        <v>254672.39</v>
      </c>
      <c r="S504" s="21">
        <v>254672.39</v>
      </c>
      <c r="T504" s="21">
        <v>873200.61</v>
      </c>
      <c r="U504" s="21">
        <v>873200.61</v>
      </c>
      <c r="V504" s="21">
        <v>0</v>
      </c>
      <c r="W504" s="17">
        <f>+U504</f>
        <v>873200.61</v>
      </c>
      <c r="X504" s="18">
        <f t="shared" si="133"/>
        <v>0.22579881777469626</v>
      </c>
      <c r="Y504" s="18">
        <f t="shared" si="134"/>
        <v>0.22579881777469626</v>
      </c>
      <c r="Z504" s="18">
        <f t="shared" si="135"/>
        <v>0</v>
      </c>
      <c r="AA504" s="18">
        <f t="shared" si="136"/>
        <v>0.22579881777469626</v>
      </c>
    </row>
    <row r="505" spans="1:27" outlineLevel="1" x14ac:dyDescent="0.35">
      <c r="A505" s="44"/>
      <c r="B505" s="44"/>
      <c r="C505" s="44"/>
      <c r="D505" s="50" t="s">
        <v>570</v>
      </c>
      <c r="E505" s="44"/>
      <c r="F505" s="44"/>
      <c r="G505" s="44"/>
      <c r="H505" s="44"/>
      <c r="I505" s="44"/>
      <c r="J505" s="45"/>
      <c r="K505" s="46">
        <f t="shared" ref="K505:W505" si="149">SUBTOTAL(9,K503:K504)</f>
        <v>41131396</v>
      </c>
      <c r="L505" s="46">
        <f t="shared" si="149"/>
        <v>9018386.4699999988</v>
      </c>
      <c r="M505" s="46">
        <f t="shared" si="149"/>
        <v>0</v>
      </c>
      <c r="N505" s="47">
        <f t="shared" si="149"/>
        <v>9018386.4699999988</v>
      </c>
      <c r="O505" s="46">
        <f t="shared" si="149"/>
        <v>0</v>
      </c>
      <c r="P505" s="46">
        <f t="shared" si="149"/>
        <v>0</v>
      </c>
      <c r="Q505" s="46">
        <f t="shared" si="149"/>
        <v>0</v>
      </c>
      <c r="R505" s="46">
        <f t="shared" si="149"/>
        <v>254672.39</v>
      </c>
      <c r="S505" s="46">
        <f t="shared" si="149"/>
        <v>254672.39</v>
      </c>
      <c r="T505" s="46">
        <f t="shared" si="149"/>
        <v>8763714.0800000001</v>
      </c>
      <c r="U505" s="46">
        <f t="shared" si="149"/>
        <v>8763714.0800000001</v>
      </c>
      <c r="V505" s="46">
        <f t="shared" si="149"/>
        <v>0</v>
      </c>
      <c r="W505" s="48">
        <f t="shared" si="149"/>
        <v>8763714.0800000001</v>
      </c>
      <c r="X505" s="49">
        <f t="shared" si="133"/>
        <v>2.8239241115600586E-2</v>
      </c>
      <c r="Y505" s="49">
        <f t="shared" si="134"/>
        <v>2.8239241115600586E-2</v>
      </c>
      <c r="Z505" s="49">
        <f t="shared" si="135"/>
        <v>0</v>
      </c>
      <c r="AA505" s="49">
        <f t="shared" si="136"/>
        <v>2.8239241115600586E-2</v>
      </c>
    </row>
    <row r="506" spans="1:27" outlineLevel="2" x14ac:dyDescent="0.35">
      <c r="A506" s="14" t="s">
        <v>186</v>
      </c>
      <c r="B506" s="14" t="s">
        <v>29</v>
      </c>
      <c r="C506" s="14" t="s">
        <v>95</v>
      </c>
      <c r="D506" s="14" t="s">
        <v>262</v>
      </c>
      <c r="E506" s="14" t="s">
        <v>32</v>
      </c>
      <c r="F506" s="14" t="s">
        <v>33</v>
      </c>
      <c r="G506" s="14" t="s">
        <v>69</v>
      </c>
      <c r="H506" s="14" t="s">
        <v>35</v>
      </c>
      <c r="I506" s="14" t="s">
        <v>30</v>
      </c>
      <c r="J506" s="20" t="s">
        <v>263</v>
      </c>
      <c r="K506" s="21">
        <v>3191910</v>
      </c>
      <c r="L506" s="21">
        <v>2797971</v>
      </c>
      <c r="M506" s="21">
        <v>0</v>
      </c>
      <c r="N506" s="16">
        <f>+L506</f>
        <v>2797971</v>
      </c>
      <c r="O506" s="21">
        <v>0</v>
      </c>
      <c r="P506" s="21">
        <v>2010366.09</v>
      </c>
      <c r="Q506" s="21">
        <v>0</v>
      </c>
      <c r="R506" s="21">
        <v>105454.94</v>
      </c>
      <c r="S506" s="21">
        <v>105454.94</v>
      </c>
      <c r="T506" s="21">
        <v>682149.97</v>
      </c>
      <c r="U506" s="21">
        <v>682149.97</v>
      </c>
      <c r="V506" s="21">
        <v>0</v>
      </c>
      <c r="W506" s="17">
        <f>+U506</f>
        <v>682149.97</v>
      </c>
      <c r="X506" s="18">
        <f t="shared" si="133"/>
        <v>3.768979020869051E-2</v>
      </c>
      <c r="Y506" s="18">
        <f t="shared" si="134"/>
        <v>3.768979020869051E-2</v>
      </c>
      <c r="Z506" s="18">
        <f t="shared" si="135"/>
        <v>0.71850855137526448</v>
      </c>
      <c r="AA506" s="18">
        <f t="shared" si="136"/>
        <v>0.75619834158395505</v>
      </c>
    </row>
    <row r="507" spans="1:27" outlineLevel="2" x14ac:dyDescent="0.35">
      <c r="A507" s="14" t="s">
        <v>279</v>
      </c>
      <c r="B507" s="14" t="s">
        <v>281</v>
      </c>
      <c r="C507" s="14" t="s">
        <v>95</v>
      </c>
      <c r="D507" s="14" t="s">
        <v>262</v>
      </c>
      <c r="E507" s="14" t="s">
        <v>32</v>
      </c>
      <c r="F507" s="14" t="s">
        <v>33</v>
      </c>
      <c r="G507" s="14" t="s">
        <v>69</v>
      </c>
      <c r="H507" s="14" t="s">
        <v>35</v>
      </c>
      <c r="I507" s="14" t="s">
        <v>30</v>
      </c>
      <c r="J507" s="20" t="s">
        <v>263</v>
      </c>
      <c r="K507" s="21">
        <v>51500000</v>
      </c>
      <c r="L507" s="21">
        <v>51500000</v>
      </c>
      <c r="M507" s="21">
        <v>0</v>
      </c>
      <c r="N507" s="16">
        <f>+L507</f>
        <v>51500000</v>
      </c>
      <c r="O507" s="21">
        <v>0</v>
      </c>
      <c r="P507" s="21">
        <v>13232865</v>
      </c>
      <c r="Q507" s="21">
        <v>0</v>
      </c>
      <c r="R507" s="21">
        <v>30402876</v>
      </c>
      <c r="S507" s="21">
        <v>30402876</v>
      </c>
      <c r="T507" s="21">
        <v>7864259</v>
      </c>
      <c r="U507" s="21">
        <v>7864259</v>
      </c>
      <c r="V507" s="21">
        <v>0</v>
      </c>
      <c r="W507" s="17">
        <f>+U507</f>
        <v>7864259</v>
      </c>
      <c r="X507" s="18">
        <f t="shared" si="133"/>
        <v>0.59034710679611646</v>
      </c>
      <c r="Y507" s="18">
        <f t="shared" si="134"/>
        <v>0.59034710679611646</v>
      </c>
      <c r="Z507" s="18">
        <f t="shared" si="135"/>
        <v>0.25694883495145632</v>
      </c>
      <c r="AA507" s="18">
        <f t="shared" si="136"/>
        <v>0.84729594174757272</v>
      </c>
    </row>
    <row r="508" spans="1:27" outlineLevel="2" x14ac:dyDescent="0.35">
      <c r="A508" s="14" t="s">
        <v>339</v>
      </c>
      <c r="B508" s="14" t="s">
        <v>29</v>
      </c>
      <c r="C508" s="14" t="s">
        <v>95</v>
      </c>
      <c r="D508" s="14" t="s">
        <v>262</v>
      </c>
      <c r="E508" s="14" t="s">
        <v>32</v>
      </c>
      <c r="F508" s="14" t="s">
        <v>33</v>
      </c>
      <c r="G508" s="14" t="s">
        <v>69</v>
      </c>
      <c r="H508" s="14" t="s">
        <v>35</v>
      </c>
      <c r="I508" s="14" t="s">
        <v>30</v>
      </c>
      <c r="J508" s="20" t="s">
        <v>263</v>
      </c>
      <c r="K508" s="21">
        <v>3528530</v>
      </c>
      <c r="L508" s="21">
        <v>3008720</v>
      </c>
      <c r="M508" s="21">
        <v>0</v>
      </c>
      <c r="N508" s="16">
        <f>+L508</f>
        <v>3008720</v>
      </c>
      <c r="O508" s="21">
        <v>0</v>
      </c>
      <c r="P508" s="21">
        <v>0</v>
      </c>
      <c r="Q508" s="21">
        <v>0</v>
      </c>
      <c r="R508" s="21">
        <v>1794251.29</v>
      </c>
      <c r="S508" s="21">
        <v>1794251.29</v>
      </c>
      <c r="T508" s="21">
        <v>1214468.71</v>
      </c>
      <c r="U508" s="21">
        <v>1214468.71</v>
      </c>
      <c r="V508" s="21">
        <v>0</v>
      </c>
      <c r="W508" s="17">
        <f>+U508</f>
        <v>1214468.71</v>
      </c>
      <c r="X508" s="18">
        <f t="shared" si="133"/>
        <v>0.59635037158658832</v>
      </c>
      <c r="Y508" s="18">
        <f t="shared" si="134"/>
        <v>0.59635037158658832</v>
      </c>
      <c r="Z508" s="18">
        <f t="shared" si="135"/>
        <v>0</v>
      </c>
      <c r="AA508" s="18">
        <f t="shared" si="136"/>
        <v>0.59635037158658832</v>
      </c>
    </row>
    <row r="509" spans="1:27" outlineLevel="1" x14ac:dyDescent="0.35">
      <c r="A509" s="44"/>
      <c r="B509" s="44"/>
      <c r="C509" s="44"/>
      <c r="D509" s="50" t="s">
        <v>571</v>
      </c>
      <c r="E509" s="44"/>
      <c r="F509" s="44"/>
      <c r="G509" s="44"/>
      <c r="H509" s="44"/>
      <c r="I509" s="44"/>
      <c r="J509" s="45"/>
      <c r="K509" s="46">
        <f t="shared" ref="K509:W509" si="150">SUBTOTAL(9,K506:K508)</f>
        <v>58220440</v>
      </c>
      <c r="L509" s="46">
        <f t="shared" si="150"/>
        <v>57306691</v>
      </c>
      <c r="M509" s="46">
        <f t="shared" si="150"/>
        <v>0</v>
      </c>
      <c r="N509" s="47">
        <f t="shared" si="150"/>
        <v>57306691</v>
      </c>
      <c r="O509" s="46">
        <f t="shared" si="150"/>
        <v>0</v>
      </c>
      <c r="P509" s="46">
        <f t="shared" si="150"/>
        <v>15243231.09</v>
      </c>
      <c r="Q509" s="46">
        <f t="shared" si="150"/>
        <v>0</v>
      </c>
      <c r="R509" s="46">
        <f t="shared" si="150"/>
        <v>32302582.23</v>
      </c>
      <c r="S509" s="46">
        <f t="shared" si="150"/>
        <v>32302582.23</v>
      </c>
      <c r="T509" s="46">
        <f t="shared" si="150"/>
        <v>9760877.6799999997</v>
      </c>
      <c r="U509" s="46">
        <f t="shared" si="150"/>
        <v>9760877.6799999997</v>
      </c>
      <c r="V509" s="46">
        <f t="shared" si="150"/>
        <v>0</v>
      </c>
      <c r="W509" s="48">
        <f t="shared" si="150"/>
        <v>9760877.6799999997</v>
      </c>
      <c r="X509" s="49">
        <f t="shared" si="133"/>
        <v>0.56367906899388065</v>
      </c>
      <c r="Y509" s="49">
        <f t="shared" si="134"/>
        <v>0.56367906899388065</v>
      </c>
      <c r="Z509" s="49">
        <f t="shared" si="135"/>
        <v>0.26599391491649726</v>
      </c>
      <c r="AA509" s="49">
        <f t="shared" si="136"/>
        <v>0.82967298391037791</v>
      </c>
    </row>
    <row r="510" spans="1:27" outlineLevel="2" x14ac:dyDescent="0.35">
      <c r="A510" s="14" t="s">
        <v>186</v>
      </c>
      <c r="B510" s="14" t="s">
        <v>29</v>
      </c>
      <c r="C510" s="14" t="s">
        <v>102</v>
      </c>
      <c r="D510" s="14" t="s">
        <v>264</v>
      </c>
      <c r="E510" s="14" t="s">
        <v>32</v>
      </c>
      <c r="F510" s="14" t="s">
        <v>104</v>
      </c>
      <c r="G510" s="14" t="s">
        <v>105</v>
      </c>
      <c r="H510" s="14" t="s">
        <v>35</v>
      </c>
      <c r="I510" s="14" t="s">
        <v>30</v>
      </c>
      <c r="J510" s="20" t="s">
        <v>265</v>
      </c>
      <c r="K510" s="21">
        <v>4120562</v>
      </c>
      <c r="L510" s="21">
        <v>4120562</v>
      </c>
      <c r="M510" s="21">
        <v>0</v>
      </c>
      <c r="N510" s="16">
        <f>+L510</f>
        <v>4120562</v>
      </c>
      <c r="O510" s="21">
        <v>0</v>
      </c>
      <c r="P510" s="21">
        <v>0</v>
      </c>
      <c r="Q510" s="21">
        <v>0</v>
      </c>
      <c r="R510" s="21">
        <v>395613</v>
      </c>
      <c r="S510" s="21">
        <v>395613</v>
      </c>
      <c r="T510" s="21">
        <v>3724949</v>
      </c>
      <c r="U510" s="21">
        <v>3724949</v>
      </c>
      <c r="V510" s="21">
        <v>0</v>
      </c>
      <c r="W510" s="17">
        <f>+U510</f>
        <v>3724949</v>
      </c>
      <c r="X510" s="18">
        <f t="shared" si="133"/>
        <v>9.6009476377251449E-2</v>
      </c>
      <c r="Y510" s="18">
        <f t="shared" si="134"/>
        <v>9.6009476377251449E-2</v>
      </c>
      <c r="Z510" s="18">
        <f t="shared" si="135"/>
        <v>0</v>
      </c>
      <c r="AA510" s="18">
        <f t="shared" si="136"/>
        <v>9.6009476377251449E-2</v>
      </c>
    </row>
    <row r="511" spans="1:27" outlineLevel="2" x14ac:dyDescent="0.35">
      <c r="A511" s="14" t="s">
        <v>337</v>
      </c>
      <c r="B511" s="14" t="s">
        <v>29</v>
      </c>
      <c r="C511" s="14" t="s">
        <v>102</v>
      </c>
      <c r="D511" s="14" t="s">
        <v>264</v>
      </c>
      <c r="E511" s="14" t="s">
        <v>32</v>
      </c>
      <c r="F511" s="14" t="s">
        <v>104</v>
      </c>
      <c r="G511" s="14" t="s">
        <v>105</v>
      </c>
      <c r="H511" s="14" t="s">
        <v>35</v>
      </c>
      <c r="I511" s="14" t="s">
        <v>30</v>
      </c>
      <c r="J511" s="20" t="s">
        <v>265</v>
      </c>
      <c r="K511" s="21">
        <v>30500000</v>
      </c>
      <c r="L511" s="21">
        <v>30500000</v>
      </c>
      <c r="M511" s="21">
        <v>0</v>
      </c>
      <c r="N511" s="16">
        <f>+L511</f>
        <v>30500000</v>
      </c>
      <c r="O511" s="21">
        <v>0</v>
      </c>
      <c r="P511" s="21">
        <v>18412785</v>
      </c>
      <c r="Q511" s="21">
        <v>0</v>
      </c>
      <c r="R511" s="21">
        <v>0</v>
      </c>
      <c r="S511" s="21">
        <v>0</v>
      </c>
      <c r="T511" s="21">
        <v>12087215</v>
      </c>
      <c r="U511" s="21">
        <v>12087215</v>
      </c>
      <c r="V511" s="21">
        <v>10798412</v>
      </c>
      <c r="W511" s="17">
        <f>+U511</f>
        <v>12087215</v>
      </c>
      <c r="X511" s="18">
        <f t="shared" si="133"/>
        <v>0</v>
      </c>
      <c r="Y511" s="18">
        <f t="shared" si="134"/>
        <v>0</v>
      </c>
      <c r="Z511" s="18">
        <f t="shared" si="135"/>
        <v>0.60369786885245902</v>
      </c>
      <c r="AA511" s="18">
        <f t="shared" si="136"/>
        <v>0.60369786885245902</v>
      </c>
    </row>
    <row r="512" spans="1:27" outlineLevel="2" x14ac:dyDescent="0.35">
      <c r="A512" s="14" t="s">
        <v>339</v>
      </c>
      <c r="B512" s="14" t="s">
        <v>29</v>
      </c>
      <c r="C512" s="14" t="s">
        <v>102</v>
      </c>
      <c r="D512" s="14" t="s">
        <v>264</v>
      </c>
      <c r="E512" s="14" t="s">
        <v>32</v>
      </c>
      <c r="F512" s="14" t="s">
        <v>104</v>
      </c>
      <c r="G512" s="14" t="s">
        <v>105</v>
      </c>
      <c r="H512" s="14" t="s">
        <v>35</v>
      </c>
      <c r="I512" s="14" t="s">
        <v>30</v>
      </c>
      <c r="J512" s="20" t="s">
        <v>265</v>
      </c>
      <c r="K512" s="21">
        <v>625595</v>
      </c>
      <c r="L512" s="21">
        <v>614003</v>
      </c>
      <c r="M512" s="21">
        <v>0</v>
      </c>
      <c r="N512" s="16">
        <f>+L512</f>
        <v>614003</v>
      </c>
      <c r="O512" s="21">
        <v>0</v>
      </c>
      <c r="P512" s="21">
        <v>0</v>
      </c>
      <c r="Q512" s="21">
        <v>0</v>
      </c>
      <c r="R512" s="21">
        <v>279277.31</v>
      </c>
      <c r="S512" s="21">
        <v>279277.31</v>
      </c>
      <c r="T512" s="21">
        <v>334725.69</v>
      </c>
      <c r="U512" s="21">
        <v>334725.69</v>
      </c>
      <c r="V512" s="21">
        <v>0</v>
      </c>
      <c r="W512" s="17">
        <f>+U512</f>
        <v>334725.69</v>
      </c>
      <c r="X512" s="18">
        <f t="shared" si="133"/>
        <v>0.45484681670936461</v>
      </c>
      <c r="Y512" s="18">
        <f t="shared" si="134"/>
        <v>0.45484681670936461</v>
      </c>
      <c r="Z512" s="18">
        <f t="shared" si="135"/>
        <v>0</v>
      </c>
      <c r="AA512" s="18">
        <f t="shared" si="136"/>
        <v>0.45484681670936461</v>
      </c>
    </row>
    <row r="513" spans="1:27" outlineLevel="1" x14ac:dyDescent="0.35">
      <c r="A513" s="44"/>
      <c r="B513" s="44"/>
      <c r="C513" s="44"/>
      <c r="D513" s="50" t="s">
        <v>572</v>
      </c>
      <c r="E513" s="44"/>
      <c r="F513" s="44"/>
      <c r="G513" s="44"/>
      <c r="H513" s="44"/>
      <c r="I513" s="44"/>
      <c r="J513" s="45"/>
      <c r="K513" s="46">
        <f t="shared" ref="K513:W513" si="151">SUBTOTAL(9,K510:K512)</f>
        <v>35246157</v>
      </c>
      <c r="L513" s="46">
        <f t="shared" si="151"/>
        <v>35234565</v>
      </c>
      <c r="M513" s="46">
        <f t="shared" si="151"/>
        <v>0</v>
      </c>
      <c r="N513" s="47">
        <f t="shared" si="151"/>
        <v>35234565</v>
      </c>
      <c r="O513" s="46">
        <f t="shared" si="151"/>
        <v>0</v>
      </c>
      <c r="P513" s="46">
        <f t="shared" si="151"/>
        <v>18412785</v>
      </c>
      <c r="Q513" s="46">
        <f t="shared" si="151"/>
        <v>0</v>
      </c>
      <c r="R513" s="46">
        <f t="shared" si="151"/>
        <v>674890.31</v>
      </c>
      <c r="S513" s="46">
        <f t="shared" si="151"/>
        <v>674890.31</v>
      </c>
      <c r="T513" s="46">
        <f t="shared" si="151"/>
        <v>16146889.689999999</v>
      </c>
      <c r="U513" s="46">
        <f t="shared" si="151"/>
        <v>16146889.689999999</v>
      </c>
      <c r="V513" s="46">
        <f t="shared" si="151"/>
        <v>10798412</v>
      </c>
      <c r="W513" s="48">
        <f t="shared" si="151"/>
        <v>16146889.689999999</v>
      </c>
      <c r="X513" s="49">
        <f t="shared" si="133"/>
        <v>1.9154211496580135E-2</v>
      </c>
      <c r="Y513" s="49">
        <f t="shared" si="134"/>
        <v>1.9154211496580135E-2</v>
      </c>
      <c r="Z513" s="49">
        <f t="shared" si="135"/>
        <v>0.52257733279806351</v>
      </c>
      <c r="AA513" s="49">
        <f t="shared" si="136"/>
        <v>0.54173154429464365</v>
      </c>
    </row>
    <row r="514" spans="1:27" outlineLevel="2" x14ac:dyDescent="0.35">
      <c r="A514" s="14" t="s">
        <v>186</v>
      </c>
      <c r="B514" s="14" t="s">
        <v>29</v>
      </c>
      <c r="C514" s="14" t="s">
        <v>102</v>
      </c>
      <c r="D514" s="14" t="s">
        <v>266</v>
      </c>
      <c r="E514" s="14" t="s">
        <v>32</v>
      </c>
      <c r="F514" s="14" t="s">
        <v>104</v>
      </c>
      <c r="G514" s="14" t="s">
        <v>105</v>
      </c>
      <c r="H514" s="14" t="s">
        <v>35</v>
      </c>
      <c r="I514" s="14" t="s">
        <v>30</v>
      </c>
      <c r="J514" s="20" t="s">
        <v>267</v>
      </c>
      <c r="K514" s="21">
        <v>300000000</v>
      </c>
      <c r="L514" s="21">
        <v>368000000</v>
      </c>
      <c r="M514" s="21">
        <v>0</v>
      </c>
      <c r="N514" s="16">
        <f>+L514</f>
        <v>368000000</v>
      </c>
      <c r="O514" s="21">
        <v>56441058</v>
      </c>
      <c r="P514" s="21">
        <v>205882271</v>
      </c>
      <c r="Q514" s="21">
        <v>0</v>
      </c>
      <c r="R514" s="21">
        <v>69791697.549999997</v>
      </c>
      <c r="S514" s="21">
        <v>69791697.549999997</v>
      </c>
      <c r="T514" s="21">
        <v>35884973.450000003</v>
      </c>
      <c r="U514" s="21">
        <v>35884973.450000003</v>
      </c>
      <c r="V514" s="21">
        <v>35884973.450000003</v>
      </c>
      <c r="W514" s="17">
        <f>+U514</f>
        <v>35884973.450000003</v>
      </c>
      <c r="X514" s="18">
        <f t="shared" si="133"/>
        <v>0.18965135203804348</v>
      </c>
      <c r="Y514" s="18">
        <f t="shared" si="134"/>
        <v>0.18965135203804348</v>
      </c>
      <c r="Z514" s="18">
        <f t="shared" si="135"/>
        <v>0.71283513315217395</v>
      </c>
      <c r="AA514" s="18">
        <f t="shared" si="136"/>
        <v>0.90248648519021746</v>
      </c>
    </row>
    <row r="515" spans="1:27" outlineLevel="2" x14ac:dyDescent="0.35">
      <c r="A515" s="14" t="s">
        <v>279</v>
      </c>
      <c r="B515" s="14" t="s">
        <v>313</v>
      </c>
      <c r="C515" s="14" t="s">
        <v>102</v>
      </c>
      <c r="D515" s="14" t="s">
        <v>266</v>
      </c>
      <c r="E515" s="14" t="s">
        <v>32</v>
      </c>
      <c r="F515" s="14" t="s">
        <v>104</v>
      </c>
      <c r="G515" s="14" t="s">
        <v>105</v>
      </c>
      <c r="H515" s="14" t="s">
        <v>35</v>
      </c>
      <c r="I515" s="14" t="s">
        <v>30</v>
      </c>
      <c r="J515" s="20" t="s">
        <v>267</v>
      </c>
      <c r="K515" s="21">
        <v>0</v>
      </c>
      <c r="L515" s="21">
        <v>100000</v>
      </c>
      <c r="M515" s="21">
        <v>0</v>
      </c>
      <c r="N515" s="16">
        <f>+L515</f>
        <v>100000</v>
      </c>
      <c r="O515" s="21">
        <v>0</v>
      </c>
      <c r="P515" s="21">
        <v>0</v>
      </c>
      <c r="Q515" s="21">
        <v>0</v>
      </c>
      <c r="R515" s="21">
        <v>0</v>
      </c>
      <c r="S515" s="21">
        <v>0</v>
      </c>
      <c r="T515" s="21">
        <v>100000</v>
      </c>
      <c r="U515" s="21">
        <v>100000</v>
      </c>
      <c r="V515" s="21">
        <v>0</v>
      </c>
      <c r="W515" s="17">
        <f>+U515</f>
        <v>100000</v>
      </c>
      <c r="X515" s="18">
        <f t="shared" si="133"/>
        <v>0</v>
      </c>
      <c r="Y515" s="18">
        <f t="shared" si="134"/>
        <v>0</v>
      </c>
      <c r="Z515" s="18">
        <f t="shared" si="135"/>
        <v>0</v>
      </c>
      <c r="AA515" s="18">
        <f t="shared" si="136"/>
        <v>0</v>
      </c>
    </row>
    <row r="516" spans="1:27" outlineLevel="2" x14ac:dyDescent="0.35">
      <c r="A516" s="14" t="s">
        <v>339</v>
      </c>
      <c r="B516" s="14" t="s">
        <v>29</v>
      </c>
      <c r="C516" s="14" t="s">
        <v>102</v>
      </c>
      <c r="D516" s="14" t="s">
        <v>266</v>
      </c>
      <c r="E516" s="14" t="s">
        <v>32</v>
      </c>
      <c r="F516" s="14" t="s">
        <v>104</v>
      </c>
      <c r="G516" s="14" t="s">
        <v>105</v>
      </c>
      <c r="H516" s="14" t="s">
        <v>35</v>
      </c>
      <c r="I516" s="14" t="s">
        <v>30</v>
      </c>
      <c r="J516" s="20" t="s">
        <v>267</v>
      </c>
      <c r="K516" s="21">
        <v>1027560</v>
      </c>
      <c r="L516" s="21">
        <v>982632</v>
      </c>
      <c r="M516" s="21">
        <v>0</v>
      </c>
      <c r="N516" s="16">
        <f>+L516</f>
        <v>982632</v>
      </c>
      <c r="O516" s="21">
        <v>0</v>
      </c>
      <c r="P516" s="21">
        <v>0</v>
      </c>
      <c r="Q516" s="21">
        <v>0</v>
      </c>
      <c r="R516" s="21">
        <v>901357.59</v>
      </c>
      <c r="S516" s="21">
        <v>901357.59</v>
      </c>
      <c r="T516" s="21">
        <v>81274.41</v>
      </c>
      <c r="U516" s="21">
        <v>81274.41</v>
      </c>
      <c r="V516" s="21">
        <v>0</v>
      </c>
      <c r="W516" s="17">
        <f>+U516</f>
        <v>81274.41</v>
      </c>
      <c r="X516" s="18">
        <f t="shared" si="133"/>
        <v>0.91728906650709519</v>
      </c>
      <c r="Y516" s="18">
        <f t="shared" si="134"/>
        <v>0.91728906650709519</v>
      </c>
      <c r="Z516" s="18">
        <f t="shared" si="135"/>
        <v>0</v>
      </c>
      <c r="AA516" s="18">
        <f t="shared" si="136"/>
        <v>0.91728906650709519</v>
      </c>
    </row>
    <row r="517" spans="1:27" outlineLevel="1" x14ac:dyDescent="0.35">
      <c r="A517" s="44"/>
      <c r="B517" s="44"/>
      <c r="C517" s="44"/>
      <c r="D517" s="50" t="s">
        <v>573</v>
      </c>
      <c r="E517" s="44"/>
      <c r="F517" s="44"/>
      <c r="G517" s="44"/>
      <c r="H517" s="44"/>
      <c r="I517" s="44"/>
      <c r="J517" s="45"/>
      <c r="K517" s="46">
        <f t="shared" ref="K517:W517" si="152">SUBTOTAL(9,K514:K516)</f>
        <v>301027560</v>
      </c>
      <c r="L517" s="46">
        <f t="shared" si="152"/>
        <v>369082632</v>
      </c>
      <c r="M517" s="46">
        <f t="shared" si="152"/>
        <v>0</v>
      </c>
      <c r="N517" s="47">
        <f t="shared" si="152"/>
        <v>369082632</v>
      </c>
      <c r="O517" s="46">
        <f t="shared" si="152"/>
        <v>56441058</v>
      </c>
      <c r="P517" s="46">
        <f t="shared" si="152"/>
        <v>205882271</v>
      </c>
      <c r="Q517" s="46">
        <f t="shared" si="152"/>
        <v>0</v>
      </c>
      <c r="R517" s="46">
        <f t="shared" si="152"/>
        <v>70693055.140000001</v>
      </c>
      <c r="S517" s="46">
        <f t="shared" si="152"/>
        <v>70693055.140000001</v>
      </c>
      <c r="T517" s="46">
        <f t="shared" si="152"/>
        <v>36066247.859999999</v>
      </c>
      <c r="U517" s="46">
        <f t="shared" si="152"/>
        <v>36066247.859999999</v>
      </c>
      <c r="V517" s="46">
        <f t="shared" si="152"/>
        <v>35884973.450000003</v>
      </c>
      <c r="W517" s="48">
        <f t="shared" si="152"/>
        <v>36066247.859999999</v>
      </c>
      <c r="X517" s="49">
        <f t="shared" si="133"/>
        <v>0.19153720335450519</v>
      </c>
      <c r="Y517" s="49">
        <f t="shared" si="134"/>
        <v>0.19153720335450519</v>
      </c>
      <c r="Z517" s="49">
        <f t="shared" si="135"/>
        <v>0.7107441701564543</v>
      </c>
      <c r="AA517" s="49">
        <f t="shared" si="136"/>
        <v>0.90228137351095949</v>
      </c>
    </row>
    <row r="518" spans="1:27" outlineLevel="2" x14ac:dyDescent="0.35">
      <c r="A518" s="14" t="s">
        <v>28</v>
      </c>
      <c r="B518" s="14" t="s">
        <v>29</v>
      </c>
      <c r="C518" s="14" t="s">
        <v>102</v>
      </c>
      <c r="D518" s="14" t="s">
        <v>103</v>
      </c>
      <c r="E518" s="14" t="s">
        <v>32</v>
      </c>
      <c r="F518" s="14" t="s">
        <v>104</v>
      </c>
      <c r="G518" s="14" t="s">
        <v>105</v>
      </c>
      <c r="H518" s="14" t="s">
        <v>35</v>
      </c>
      <c r="I518" s="14" t="s">
        <v>30</v>
      </c>
      <c r="J518" s="15" t="s">
        <v>106</v>
      </c>
      <c r="K518" s="16">
        <v>4153074</v>
      </c>
      <c r="L518" s="16">
        <v>4153074</v>
      </c>
      <c r="M518" s="16">
        <v>0</v>
      </c>
      <c r="N518" s="16">
        <f t="shared" ref="N518:N524" si="153">+L518</f>
        <v>4153074</v>
      </c>
      <c r="O518" s="16">
        <v>0</v>
      </c>
      <c r="P518" s="16">
        <v>0</v>
      </c>
      <c r="Q518" s="16">
        <v>0</v>
      </c>
      <c r="R518" s="16">
        <v>1948068.48</v>
      </c>
      <c r="S518" s="16">
        <v>1948068.48</v>
      </c>
      <c r="T518" s="16">
        <v>2205005.52</v>
      </c>
      <c r="U518" s="16">
        <v>2205005.52</v>
      </c>
      <c r="V518" s="16">
        <v>2205005.52</v>
      </c>
      <c r="W518" s="17">
        <f t="shared" ref="W518:W524" si="154">+U518</f>
        <v>2205005.52</v>
      </c>
      <c r="X518" s="18">
        <f t="shared" si="133"/>
        <v>0.46906664316600183</v>
      </c>
      <c r="Y518" s="18">
        <f t="shared" si="134"/>
        <v>0.46906664316600183</v>
      </c>
      <c r="Z518" s="18">
        <f t="shared" si="135"/>
        <v>0</v>
      </c>
      <c r="AA518" s="18">
        <f t="shared" si="136"/>
        <v>0.46906664316600183</v>
      </c>
    </row>
    <row r="519" spans="1:27" outlineLevel="2" x14ac:dyDescent="0.35">
      <c r="A519" s="14" t="s">
        <v>279</v>
      </c>
      <c r="B519" s="14" t="s">
        <v>280</v>
      </c>
      <c r="C519" s="14" t="s">
        <v>102</v>
      </c>
      <c r="D519" s="14" t="s">
        <v>103</v>
      </c>
      <c r="E519" s="14" t="s">
        <v>32</v>
      </c>
      <c r="F519" s="14" t="s">
        <v>104</v>
      </c>
      <c r="G519" s="14" t="s">
        <v>105</v>
      </c>
      <c r="H519" s="14" t="s">
        <v>35</v>
      </c>
      <c r="I519" s="14" t="s">
        <v>30</v>
      </c>
      <c r="J519" s="20" t="s">
        <v>106</v>
      </c>
      <c r="K519" s="21">
        <v>15000000</v>
      </c>
      <c r="L519" s="21">
        <v>15000000</v>
      </c>
      <c r="M519" s="21">
        <v>0</v>
      </c>
      <c r="N519" s="16">
        <f t="shared" si="153"/>
        <v>15000000</v>
      </c>
      <c r="O519" s="21">
        <v>0</v>
      </c>
      <c r="P519" s="21">
        <v>0</v>
      </c>
      <c r="Q519" s="21">
        <v>0</v>
      </c>
      <c r="R519" s="21">
        <v>0</v>
      </c>
      <c r="S519" s="21">
        <v>0</v>
      </c>
      <c r="T519" s="21">
        <v>15000000</v>
      </c>
      <c r="U519" s="21">
        <v>15000000</v>
      </c>
      <c r="V519" s="21">
        <v>0</v>
      </c>
      <c r="W519" s="17">
        <f t="shared" si="154"/>
        <v>15000000</v>
      </c>
      <c r="X519" s="18">
        <f t="shared" si="133"/>
        <v>0</v>
      </c>
      <c r="Y519" s="18">
        <f t="shared" si="134"/>
        <v>0</v>
      </c>
      <c r="Z519" s="18">
        <f t="shared" si="135"/>
        <v>0</v>
      </c>
      <c r="AA519" s="18">
        <f t="shared" si="136"/>
        <v>0</v>
      </c>
    </row>
    <row r="520" spans="1:27" outlineLevel="2" x14ac:dyDescent="0.35">
      <c r="A520" s="14" t="s">
        <v>279</v>
      </c>
      <c r="B520" s="14" t="s">
        <v>313</v>
      </c>
      <c r="C520" s="19" t="s">
        <v>102</v>
      </c>
      <c r="D520" s="14" t="s">
        <v>103</v>
      </c>
      <c r="E520" s="14" t="s">
        <v>32</v>
      </c>
      <c r="F520" s="14" t="s">
        <v>104</v>
      </c>
      <c r="G520" s="14" t="s">
        <v>105</v>
      </c>
      <c r="H520" s="14" t="s">
        <v>35</v>
      </c>
      <c r="I520" s="14" t="s">
        <v>30</v>
      </c>
      <c r="J520" s="20" t="s">
        <v>106</v>
      </c>
      <c r="K520" s="21">
        <v>4316407</v>
      </c>
      <c r="L520" s="21">
        <v>4316407</v>
      </c>
      <c r="M520" s="21">
        <v>0</v>
      </c>
      <c r="N520" s="16">
        <f t="shared" si="153"/>
        <v>4316407</v>
      </c>
      <c r="O520" s="21">
        <v>0</v>
      </c>
      <c r="P520" s="21">
        <v>0</v>
      </c>
      <c r="Q520" s="21">
        <v>0</v>
      </c>
      <c r="R520" s="21">
        <v>2973985.03</v>
      </c>
      <c r="S520" s="21">
        <v>2973985.03</v>
      </c>
      <c r="T520" s="21">
        <v>1342421.97</v>
      </c>
      <c r="U520" s="21">
        <v>1342421.97</v>
      </c>
      <c r="V520" s="21">
        <v>0</v>
      </c>
      <c r="W520" s="17">
        <f t="shared" si="154"/>
        <v>1342421.97</v>
      </c>
      <c r="X520" s="18">
        <f t="shared" si="133"/>
        <v>0.68899550714286206</v>
      </c>
      <c r="Y520" s="18">
        <f t="shared" si="134"/>
        <v>0.68899550714286206</v>
      </c>
      <c r="Z520" s="18">
        <f t="shared" si="135"/>
        <v>0</v>
      </c>
      <c r="AA520" s="18">
        <f t="shared" si="136"/>
        <v>0.68899550714286206</v>
      </c>
    </row>
    <row r="521" spans="1:27" outlineLevel="2" x14ac:dyDescent="0.35">
      <c r="A521" s="14" t="s">
        <v>321</v>
      </c>
      <c r="B521" s="14" t="s">
        <v>29</v>
      </c>
      <c r="C521" s="14" t="s">
        <v>102</v>
      </c>
      <c r="D521" s="14" t="s">
        <v>103</v>
      </c>
      <c r="E521" s="14" t="s">
        <v>32</v>
      </c>
      <c r="F521" s="14" t="s">
        <v>104</v>
      </c>
      <c r="G521" s="14" t="s">
        <v>105</v>
      </c>
      <c r="H521" s="14" t="s">
        <v>35</v>
      </c>
      <c r="I521" s="14" t="s">
        <v>30</v>
      </c>
      <c r="J521" s="20" t="s">
        <v>106</v>
      </c>
      <c r="K521" s="21">
        <v>731200</v>
      </c>
      <c r="L521" s="21">
        <v>731200</v>
      </c>
      <c r="M521" s="21">
        <v>0</v>
      </c>
      <c r="N521" s="16">
        <f t="shared" si="153"/>
        <v>731200</v>
      </c>
      <c r="O521" s="21">
        <v>0</v>
      </c>
      <c r="P521" s="21">
        <v>0</v>
      </c>
      <c r="Q521" s="21">
        <v>0</v>
      </c>
      <c r="R521" s="21">
        <v>614832.4</v>
      </c>
      <c r="S521" s="21">
        <v>614832.4</v>
      </c>
      <c r="T521" s="21">
        <v>116367.6</v>
      </c>
      <c r="U521" s="21">
        <v>116367.6</v>
      </c>
      <c r="V521" s="21">
        <v>0</v>
      </c>
      <c r="W521" s="17">
        <f t="shared" si="154"/>
        <v>116367.6</v>
      </c>
      <c r="X521" s="18">
        <f t="shared" si="133"/>
        <v>0.84085393873085346</v>
      </c>
      <c r="Y521" s="18">
        <f t="shared" si="134"/>
        <v>0.84085393873085346</v>
      </c>
      <c r="Z521" s="18">
        <f t="shared" si="135"/>
        <v>0</v>
      </c>
      <c r="AA521" s="18">
        <f t="shared" si="136"/>
        <v>0.84085393873085346</v>
      </c>
    </row>
    <row r="522" spans="1:27" outlineLevel="2" x14ac:dyDescent="0.35">
      <c r="A522" s="14" t="s">
        <v>327</v>
      </c>
      <c r="B522" s="14" t="s">
        <v>29</v>
      </c>
      <c r="C522" s="14" t="s">
        <v>102</v>
      </c>
      <c r="D522" s="14" t="s">
        <v>103</v>
      </c>
      <c r="E522" s="14" t="s">
        <v>32</v>
      </c>
      <c r="F522" s="14" t="s">
        <v>104</v>
      </c>
      <c r="G522" s="14" t="s">
        <v>105</v>
      </c>
      <c r="H522" s="14" t="s">
        <v>35</v>
      </c>
      <c r="I522" s="14" t="s">
        <v>30</v>
      </c>
      <c r="J522" s="20" t="s">
        <v>106</v>
      </c>
      <c r="K522" s="21">
        <v>1650000</v>
      </c>
      <c r="L522" s="21">
        <v>13650000</v>
      </c>
      <c r="M522" s="21">
        <v>0</v>
      </c>
      <c r="N522" s="16">
        <f t="shared" si="153"/>
        <v>13650000</v>
      </c>
      <c r="O522" s="21">
        <v>0</v>
      </c>
      <c r="P522" s="21">
        <v>0</v>
      </c>
      <c r="Q522" s="21">
        <v>0</v>
      </c>
      <c r="R522" s="21">
        <v>0</v>
      </c>
      <c r="S522" s="21">
        <v>0</v>
      </c>
      <c r="T522" s="21">
        <v>13650000</v>
      </c>
      <c r="U522" s="21">
        <v>13650000</v>
      </c>
      <c r="V522" s="21">
        <v>0</v>
      </c>
      <c r="W522" s="17">
        <f t="shared" si="154"/>
        <v>13650000</v>
      </c>
      <c r="X522" s="18">
        <f t="shared" si="133"/>
        <v>0</v>
      </c>
      <c r="Y522" s="18">
        <f t="shared" si="134"/>
        <v>0</v>
      </c>
      <c r="Z522" s="18">
        <f t="shared" si="135"/>
        <v>0</v>
      </c>
      <c r="AA522" s="18">
        <f t="shared" si="136"/>
        <v>0</v>
      </c>
    </row>
    <row r="523" spans="1:27" outlineLevel="2" x14ac:dyDescent="0.35">
      <c r="A523" s="14" t="s">
        <v>337</v>
      </c>
      <c r="B523" s="14" t="s">
        <v>29</v>
      </c>
      <c r="C523" s="14" t="s">
        <v>102</v>
      </c>
      <c r="D523" s="14" t="s">
        <v>103</v>
      </c>
      <c r="E523" s="14" t="s">
        <v>32</v>
      </c>
      <c r="F523" s="14" t="s">
        <v>104</v>
      </c>
      <c r="G523" s="14" t="s">
        <v>105</v>
      </c>
      <c r="H523" s="14" t="s">
        <v>35</v>
      </c>
      <c r="I523" s="14" t="s">
        <v>30</v>
      </c>
      <c r="J523" s="20" t="s">
        <v>106</v>
      </c>
      <c r="K523" s="21">
        <v>0</v>
      </c>
      <c r="L523" s="21">
        <v>0</v>
      </c>
      <c r="M523" s="21">
        <v>0</v>
      </c>
      <c r="N523" s="16">
        <f t="shared" si="153"/>
        <v>0</v>
      </c>
      <c r="O523" s="21">
        <v>0</v>
      </c>
      <c r="P523" s="21">
        <v>0</v>
      </c>
      <c r="Q523" s="21">
        <v>0</v>
      </c>
      <c r="R523" s="21">
        <v>0</v>
      </c>
      <c r="S523" s="21">
        <v>0</v>
      </c>
      <c r="T523" s="21">
        <v>0</v>
      </c>
      <c r="U523" s="21">
        <v>0</v>
      </c>
      <c r="V523" s="21">
        <v>0</v>
      </c>
      <c r="W523" s="17">
        <f t="shared" si="154"/>
        <v>0</v>
      </c>
      <c r="X523" s="18">
        <f t="shared" ref="X523:X586" si="155">+IF(L523=0,0,R523/L523)</f>
        <v>0</v>
      </c>
      <c r="Y523" s="18">
        <f t="shared" ref="Y523:Y586" si="156">+IF(N523=0,0,R523/N523)</f>
        <v>0</v>
      </c>
      <c r="Z523" s="18">
        <f t="shared" ref="Z523:Z586" si="157">+IF(N523=0,0,(O523+P523+Q523)/N523)</f>
        <v>0</v>
      </c>
      <c r="AA523" s="18">
        <f t="shared" ref="AA523:AA586" si="158">+Y523+Z523</f>
        <v>0</v>
      </c>
    </row>
    <row r="524" spans="1:27" outlineLevel="2" x14ac:dyDescent="0.35">
      <c r="A524" s="14" t="s">
        <v>339</v>
      </c>
      <c r="B524" s="14" t="s">
        <v>29</v>
      </c>
      <c r="C524" s="14" t="s">
        <v>102</v>
      </c>
      <c r="D524" s="14" t="s">
        <v>103</v>
      </c>
      <c r="E524" s="14" t="s">
        <v>32</v>
      </c>
      <c r="F524" s="14" t="s">
        <v>104</v>
      </c>
      <c r="G524" s="14" t="s">
        <v>105</v>
      </c>
      <c r="H524" s="14" t="s">
        <v>35</v>
      </c>
      <c r="I524" s="14" t="s">
        <v>30</v>
      </c>
      <c r="J524" s="20" t="s">
        <v>106</v>
      </c>
      <c r="K524" s="21">
        <v>38752855</v>
      </c>
      <c r="L524" s="21">
        <v>38752855</v>
      </c>
      <c r="M524" s="21">
        <v>0</v>
      </c>
      <c r="N524" s="16">
        <f t="shared" si="153"/>
        <v>38752855</v>
      </c>
      <c r="O524" s="21">
        <v>0</v>
      </c>
      <c r="P524" s="21">
        <v>0</v>
      </c>
      <c r="Q524" s="21">
        <v>0</v>
      </c>
      <c r="R524" s="21">
        <v>33453273.489999998</v>
      </c>
      <c r="S524" s="21">
        <v>33453273.489999998</v>
      </c>
      <c r="T524" s="21">
        <v>5299581.51</v>
      </c>
      <c r="U524" s="21">
        <v>5299581.51</v>
      </c>
      <c r="V524" s="21">
        <v>5299581.51</v>
      </c>
      <c r="W524" s="17">
        <f t="shared" si="154"/>
        <v>5299581.51</v>
      </c>
      <c r="X524" s="18">
        <f t="shared" si="155"/>
        <v>0.86324668182511965</v>
      </c>
      <c r="Y524" s="18">
        <f t="shared" si="156"/>
        <v>0.86324668182511965</v>
      </c>
      <c r="Z524" s="18">
        <f t="shared" si="157"/>
        <v>0</v>
      </c>
      <c r="AA524" s="18">
        <f t="shared" si="158"/>
        <v>0.86324668182511965</v>
      </c>
    </row>
    <row r="525" spans="1:27" outlineLevel="1" x14ac:dyDescent="0.35">
      <c r="A525" s="44"/>
      <c r="B525" s="44"/>
      <c r="C525" s="44"/>
      <c r="D525" s="50" t="s">
        <v>574</v>
      </c>
      <c r="E525" s="44"/>
      <c r="F525" s="44"/>
      <c r="G525" s="44"/>
      <c r="H525" s="44"/>
      <c r="I525" s="44"/>
      <c r="J525" s="45"/>
      <c r="K525" s="46">
        <f t="shared" ref="K525:W525" si="159">SUBTOTAL(9,K518:K524)</f>
        <v>64603536</v>
      </c>
      <c r="L525" s="46">
        <f t="shared" si="159"/>
        <v>76603536</v>
      </c>
      <c r="M525" s="46">
        <f t="shared" si="159"/>
        <v>0</v>
      </c>
      <c r="N525" s="47">
        <f t="shared" si="159"/>
        <v>76603536</v>
      </c>
      <c r="O525" s="46">
        <f t="shared" si="159"/>
        <v>0</v>
      </c>
      <c r="P525" s="46">
        <f t="shared" si="159"/>
        <v>0</v>
      </c>
      <c r="Q525" s="46">
        <f t="shared" si="159"/>
        <v>0</v>
      </c>
      <c r="R525" s="46">
        <f t="shared" si="159"/>
        <v>38990159.399999999</v>
      </c>
      <c r="S525" s="46">
        <f t="shared" si="159"/>
        <v>38990159.399999999</v>
      </c>
      <c r="T525" s="46">
        <f t="shared" si="159"/>
        <v>37613376.600000001</v>
      </c>
      <c r="U525" s="46">
        <f t="shared" si="159"/>
        <v>37613376.600000001</v>
      </c>
      <c r="V525" s="46">
        <f t="shared" si="159"/>
        <v>7504587.0299999993</v>
      </c>
      <c r="W525" s="48">
        <f t="shared" si="159"/>
        <v>37613376.600000001</v>
      </c>
      <c r="X525" s="49">
        <f t="shared" si="155"/>
        <v>0.50898641806822076</v>
      </c>
      <c r="Y525" s="49">
        <f t="shared" si="156"/>
        <v>0.50898641806822076</v>
      </c>
      <c r="Z525" s="49">
        <f t="shared" si="157"/>
        <v>0</v>
      </c>
      <c r="AA525" s="49">
        <f t="shared" si="158"/>
        <v>0.50898641806822076</v>
      </c>
    </row>
    <row r="526" spans="1:27" outlineLevel="2" x14ac:dyDescent="0.35">
      <c r="A526" s="14" t="s">
        <v>28</v>
      </c>
      <c r="B526" s="14" t="s">
        <v>29</v>
      </c>
      <c r="C526" s="14" t="s">
        <v>102</v>
      </c>
      <c r="D526" s="14" t="s">
        <v>107</v>
      </c>
      <c r="E526" s="14" t="s">
        <v>32</v>
      </c>
      <c r="F526" s="14" t="s">
        <v>104</v>
      </c>
      <c r="G526" s="14" t="s">
        <v>105</v>
      </c>
      <c r="H526" s="14" t="s">
        <v>35</v>
      </c>
      <c r="I526" s="14" t="s">
        <v>30</v>
      </c>
      <c r="J526" s="15" t="s">
        <v>108</v>
      </c>
      <c r="K526" s="16">
        <v>13934594</v>
      </c>
      <c r="L526" s="16">
        <v>13934594</v>
      </c>
      <c r="M526" s="16">
        <v>0</v>
      </c>
      <c r="N526" s="16">
        <f>+L526</f>
        <v>13934594</v>
      </c>
      <c r="O526" s="16">
        <v>0</v>
      </c>
      <c r="P526" s="16">
        <v>0</v>
      </c>
      <c r="Q526" s="16">
        <v>0</v>
      </c>
      <c r="R526" s="16">
        <v>10253619.609999999</v>
      </c>
      <c r="S526" s="16">
        <v>10253619.609999999</v>
      </c>
      <c r="T526" s="16">
        <v>3680974.39</v>
      </c>
      <c r="U526" s="16">
        <v>3680974.39</v>
      </c>
      <c r="V526" s="16">
        <v>3680974.39</v>
      </c>
      <c r="W526" s="17">
        <f>+U526</f>
        <v>3680974.39</v>
      </c>
      <c r="X526" s="18">
        <f t="shared" si="155"/>
        <v>0.73583913603797857</v>
      </c>
      <c r="Y526" s="18">
        <f t="shared" si="156"/>
        <v>0.73583913603797857</v>
      </c>
      <c r="Z526" s="18">
        <f t="shared" si="157"/>
        <v>0</v>
      </c>
      <c r="AA526" s="18">
        <f t="shared" si="158"/>
        <v>0.73583913603797857</v>
      </c>
    </row>
    <row r="527" spans="1:27" outlineLevel="2" x14ac:dyDescent="0.35">
      <c r="A527" s="14" t="s">
        <v>186</v>
      </c>
      <c r="B527" s="14" t="s">
        <v>29</v>
      </c>
      <c r="C527" s="14" t="s">
        <v>102</v>
      </c>
      <c r="D527" s="14" t="s">
        <v>107</v>
      </c>
      <c r="E527" s="14" t="s">
        <v>32</v>
      </c>
      <c r="F527" s="14" t="s">
        <v>104</v>
      </c>
      <c r="G527" s="14" t="s">
        <v>105</v>
      </c>
      <c r="H527" s="14" t="s">
        <v>35</v>
      </c>
      <c r="I527" s="14" t="s">
        <v>30</v>
      </c>
      <c r="J527" s="20" t="s">
        <v>108</v>
      </c>
      <c r="K527" s="21">
        <v>15330634</v>
      </c>
      <c r="L527" s="21">
        <v>49602755</v>
      </c>
      <c r="M527" s="21">
        <v>0</v>
      </c>
      <c r="N527" s="16">
        <f>+L527</f>
        <v>49602755</v>
      </c>
      <c r="O527" s="21">
        <v>0</v>
      </c>
      <c r="P527" s="21">
        <v>31042264.649999999</v>
      </c>
      <c r="Q527" s="21">
        <v>0</v>
      </c>
      <c r="R527" s="21">
        <v>18512144.039999999</v>
      </c>
      <c r="S527" s="21">
        <v>18512144.039999999</v>
      </c>
      <c r="T527" s="21">
        <v>48346.31</v>
      </c>
      <c r="U527" s="21">
        <v>48346.31</v>
      </c>
      <c r="V527" s="21">
        <v>0</v>
      </c>
      <c r="W527" s="17">
        <f>+U527</f>
        <v>48346.31</v>
      </c>
      <c r="X527" s="18">
        <f t="shared" si="155"/>
        <v>0.37320798088735191</v>
      </c>
      <c r="Y527" s="18">
        <f t="shared" si="156"/>
        <v>0.37320798088735191</v>
      </c>
      <c r="Z527" s="18">
        <f t="shared" si="157"/>
        <v>0.62581734925812083</v>
      </c>
      <c r="AA527" s="18">
        <f t="shared" si="158"/>
        <v>0.99902533014547279</v>
      </c>
    </row>
    <row r="528" spans="1:27" outlineLevel="2" x14ac:dyDescent="0.35">
      <c r="A528" s="14" t="s">
        <v>279</v>
      </c>
      <c r="B528" s="14" t="s">
        <v>280</v>
      </c>
      <c r="C528" s="14" t="s">
        <v>102</v>
      </c>
      <c r="D528" s="14" t="s">
        <v>107</v>
      </c>
      <c r="E528" s="14" t="s">
        <v>32</v>
      </c>
      <c r="F528" s="14" t="s">
        <v>104</v>
      </c>
      <c r="G528" s="14" t="s">
        <v>105</v>
      </c>
      <c r="H528" s="14" t="s">
        <v>35</v>
      </c>
      <c r="I528" s="14" t="s">
        <v>30</v>
      </c>
      <c r="J528" s="20" t="s">
        <v>108</v>
      </c>
      <c r="K528" s="21">
        <v>0</v>
      </c>
      <c r="L528" s="21">
        <v>365000</v>
      </c>
      <c r="M528" s="21">
        <v>0</v>
      </c>
      <c r="N528" s="16">
        <f>+L528</f>
        <v>365000</v>
      </c>
      <c r="O528" s="21">
        <v>0</v>
      </c>
      <c r="P528" s="21">
        <v>0</v>
      </c>
      <c r="Q528" s="21">
        <v>0</v>
      </c>
      <c r="R528" s="21">
        <v>0</v>
      </c>
      <c r="S528" s="21">
        <v>0</v>
      </c>
      <c r="T528" s="21">
        <v>365000</v>
      </c>
      <c r="U528" s="21">
        <v>365000</v>
      </c>
      <c r="V528" s="21">
        <v>0</v>
      </c>
      <c r="W528" s="17">
        <f>+U528</f>
        <v>365000</v>
      </c>
      <c r="X528" s="18">
        <f t="shared" si="155"/>
        <v>0</v>
      </c>
      <c r="Y528" s="18">
        <f t="shared" si="156"/>
        <v>0</v>
      </c>
      <c r="Z528" s="18">
        <f t="shared" si="157"/>
        <v>0</v>
      </c>
      <c r="AA528" s="18">
        <f t="shared" si="158"/>
        <v>0</v>
      </c>
    </row>
    <row r="529" spans="1:27" outlineLevel="2" x14ac:dyDescent="0.35">
      <c r="A529" s="14" t="s">
        <v>279</v>
      </c>
      <c r="B529" s="14" t="s">
        <v>313</v>
      </c>
      <c r="C529" s="14" t="s">
        <v>102</v>
      </c>
      <c r="D529" s="14" t="s">
        <v>107</v>
      </c>
      <c r="E529" s="14" t="s">
        <v>32</v>
      </c>
      <c r="F529" s="14" t="s">
        <v>104</v>
      </c>
      <c r="G529" s="14" t="s">
        <v>105</v>
      </c>
      <c r="H529" s="14" t="s">
        <v>35</v>
      </c>
      <c r="I529" s="14" t="s">
        <v>30</v>
      </c>
      <c r="J529" s="20" t="s">
        <v>108</v>
      </c>
      <c r="K529" s="21">
        <v>1170775</v>
      </c>
      <c r="L529" s="21">
        <v>1170775</v>
      </c>
      <c r="M529" s="21">
        <v>0</v>
      </c>
      <c r="N529" s="16">
        <f>+L529</f>
        <v>1170775</v>
      </c>
      <c r="O529" s="21">
        <v>0</v>
      </c>
      <c r="P529" s="21">
        <v>0</v>
      </c>
      <c r="Q529" s="21">
        <v>0</v>
      </c>
      <c r="R529" s="21">
        <v>350187</v>
      </c>
      <c r="S529" s="21">
        <v>350187</v>
      </c>
      <c r="T529" s="21">
        <v>820588</v>
      </c>
      <c r="U529" s="21">
        <v>820588</v>
      </c>
      <c r="V529" s="21">
        <v>0</v>
      </c>
      <c r="W529" s="17">
        <f>+U529</f>
        <v>820588</v>
      </c>
      <c r="X529" s="18">
        <f t="shared" si="155"/>
        <v>0.29910700177233029</v>
      </c>
      <c r="Y529" s="18">
        <f t="shared" si="156"/>
        <v>0.29910700177233029</v>
      </c>
      <c r="Z529" s="18">
        <f t="shared" si="157"/>
        <v>0</v>
      </c>
      <c r="AA529" s="18">
        <f t="shared" si="158"/>
        <v>0.29910700177233029</v>
      </c>
    </row>
    <row r="530" spans="1:27" outlineLevel="2" x14ac:dyDescent="0.35">
      <c r="A530" s="14" t="s">
        <v>339</v>
      </c>
      <c r="B530" s="14" t="s">
        <v>29</v>
      </c>
      <c r="C530" s="14" t="s">
        <v>102</v>
      </c>
      <c r="D530" s="14" t="s">
        <v>107</v>
      </c>
      <c r="E530" s="14" t="s">
        <v>32</v>
      </c>
      <c r="F530" s="14" t="s">
        <v>104</v>
      </c>
      <c r="G530" s="14" t="s">
        <v>105</v>
      </c>
      <c r="H530" s="14" t="s">
        <v>35</v>
      </c>
      <c r="I530" s="14" t="s">
        <v>30</v>
      </c>
      <c r="J530" s="20" t="s">
        <v>108</v>
      </c>
      <c r="K530" s="21">
        <v>150000000</v>
      </c>
      <c r="L530" s="21">
        <v>150000000</v>
      </c>
      <c r="M530" s="21">
        <v>0</v>
      </c>
      <c r="N530" s="16">
        <f>+L530</f>
        <v>150000000</v>
      </c>
      <c r="O530" s="21">
        <v>0</v>
      </c>
      <c r="P530" s="21">
        <v>49036817.490000002</v>
      </c>
      <c r="Q530" s="21">
        <v>0</v>
      </c>
      <c r="R530" s="21">
        <v>69382973.549999997</v>
      </c>
      <c r="S530" s="21">
        <v>69382973.549999997</v>
      </c>
      <c r="T530" s="21">
        <v>31580208.960000001</v>
      </c>
      <c r="U530" s="21">
        <v>31580208.960000001</v>
      </c>
      <c r="V530" s="21">
        <v>30903910.640000001</v>
      </c>
      <c r="W530" s="17">
        <f>+U530</f>
        <v>31580208.960000001</v>
      </c>
      <c r="X530" s="18">
        <f t="shared" si="155"/>
        <v>0.46255315699999999</v>
      </c>
      <c r="Y530" s="18">
        <f t="shared" si="156"/>
        <v>0.46255315699999999</v>
      </c>
      <c r="Z530" s="18">
        <f t="shared" si="157"/>
        <v>0.32691211660000002</v>
      </c>
      <c r="AA530" s="18">
        <f t="shared" si="158"/>
        <v>0.78946527360000007</v>
      </c>
    </row>
    <row r="531" spans="1:27" outlineLevel="1" x14ac:dyDescent="0.35">
      <c r="A531" s="44"/>
      <c r="B531" s="44"/>
      <c r="C531" s="44"/>
      <c r="D531" s="50" t="s">
        <v>575</v>
      </c>
      <c r="E531" s="44"/>
      <c r="F531" s="44"/>
      <c r="G531" s="44"/>
      <c r="H531" s="44"/>
      <c r="I531" s="44"/>
      <c r="J531" s="45"/>
      <c r="K531" s="46">
        <f t="shared" ref="K531:W531" si="160">SUBTOTAL(9,K526:K530)</f>
        <v>180436003</v>
      </c>
      <c r="L531" s="46">
        <f t="shared" si="160"/>
        <v>215073124</v>
      </c>
      <c r="M531" s="46">
        <f t="shared" si="160"/>
        <v>0</v>
      </c>
      <c r="N531" s="47">
        <f t="shared" si="160"/>
        <v>215073124</v>
      </c>
      <c r="O531" s="46">
        <f t="shared" si="160"/>
        <v>0</v>
      </c>
      <c r="P531" s="46">
        <f t="shared" si="160"/>
        <v>80079082.140000001</v>
      </c>
      <c r="Q531" s="46">
        <f t="shared" si="160"/>
        <v>0</v>
      </c>
      <c r="R531" s="46">
        <f t="shared" si="160"/>
        <v>98498924.199999988</v>
      </c>
      <c r="S531" s="46">
        <f t="shared" si="160"/>
        <v>98498924.199999988</v>
      </c>
      <c r="T531" s="46">
        <f t="shared" si="160"/>
        <v>36495117.660000004</v>
      </c>
      <c r="U531" s="46">
        <f t="shared" si="160"/>
        <v>36495117.660000004</v>
      </c>
      <c r="V531" s="46">
        <f t="shared" si="160"/>
        <v>34584885.030000001</v>
      </c>
      <c r="W531" s="48">
        <f t="shared" si="160"/>
        <v>36495117.660000004</v>
      </c>
      <c r="X531" s="49">
        <f t="shared" si="155"/>
        <v>0.45797876725871145</v>
      </c>
      <c r="Y531" s="49">
        <f t="shared" si="156"/>
        <v>0.45797876725871145</v>
      </c>
      <c r="Z531" s="49">
        <f t="shared" si="157"/>
        <v>0.37233421196783284</v>
      </c>
      <c r="AA531" s="49">
        <f t="shared" si="158"/>
        <v>0.83031297922654423</v>
      </c>
    </row>
    <row r="532" spans="1:27" outlineLevel="2" x14ac:dyDescent="0.35">
      <c r="A532" s="14" t="s">
        <v>28</v>
      </c>
      <c r="B532" s="14" t="s">
        <v>29</v>
      </c>
      <c r="C532" s="14" t="s">
        <v>102</v>
      </c>
      <c r="D532" s="14" t="s">
        <v>109</v>
      </c>
      <c r="E532" s="14" t="s">
        <v>32</v>
      </c>
      <c r="F532" s="14" t="s">
        <v>104</v>
      </c>
      <c r="G532" s="14" t="s">
        <v>105</v>
      </c>
      <c r="H532" s="14" t="s">
        <v>35</v>
      </c>
      <c r="I532" s="14" t="s">
        <v>30</v>
      </c>
      <c r="J532" s="15" t="s">
        <v>110</v>
      </c>
      <c r="K532" s="16">
        <v>545000</v>
      </c>
      <c r="L532" s="16">
        <v>545000</v>
      </c>
      <c r="M532" s="16">
        <v>0</v>
      </c>
      <c r="N532" s="16">
        <f t="shared" ref="N532:N539" si="161">+L532</f>
        <v>545000</v>
      </c>
      <c r="O532" s="16">
        <v>0</v>
      </c>
      <c r="P532" s="16">
        <v>0</v>
      </c>
      <c r="Q532" s="16">
        <v>0</v>
      </c>
      <c r="R532" s="16">
        <v>511862.97</v>
      </c>
      <c r="S532" s="16">
        <v>511862.97</v>
      </c>
      <c r="T532" s="16">
        <v>33137.03</v>
      </c>
      <c r="U532" s="16">
        <v>33137.03</v>
      </c>
      <c r="V532" s="16">
        <v>33137.03</v>
      </c>
      <c r="W532" s="17">
        <f t="shared" ref="W532:W539" si="162">+U532</f>
        <v>33137.03</v>
      </c>
      <c r="X532" s="18">
        <f t="shared" si="155"/>
        <v>0.93919811009174303</v>
      </c>
      <c r="Y532" s="18">
        <f t="shared" si="156"/>
        <v>0.93919811009174303</v>
      </c>
      <c r="Z532" s="18">
        <f t="shared" si="157"/>
        <v>0</v>
      </c>
      <c r="AA532" s="18">
        <f t="shared" si="158"/>
        <v>0.93919811009174303</v>
      </c>
    </row>
    <row r="533" spans="1:27" outlineLevel="2" x14ac:dyDescent="0.35">
      <c r="A533" s="14" t="s">
        <v>186</v>
      </c>
      <c r="B533" s="14" t="s">
        <v>29</v>
      </c>
      <c r="C533" s="14" t="s">
        <v>102</v>
      </c>
      <c r="D533" s="14" t="s">
        <v>109</v>
      </c>
      <c r="E533" s="14" t="s">
        <v>32</v>
      </c>
      <c r="F533" s="14" t="s">
        <v>104</v>
      </c>
      <c r="G533" s="14" t="s">
        <v>105</v>
      </c>
      <c r="H533" s="14" t="s">
        <v>35</v>
      </c>
      <c r="I533" s="14" t="s">
        <v>30</v>
      </c>
      <c r="J533" s="20" t="s">
        <v>110</v>
      </c>
      <c r="K533" s="21">
        <v>30000000</v>
      </c>
      <c r="L533" s="21">
        <v>26570826</v>
      </c>
      <c r="M533" s="21">
        <v>0</v>
      </c>
      <c r="N533" s="16">
        <f t="shared" si="161"/>
        <v>26570826</v>
      </c>
      <c r="O533" s="21">
        <v>0</v>
      </c>
      <c r="P533" s="21">
        <v>0</v>
      </c>
      <c r="Q533" s="21">
        <v>0</v>
      </c>
      <c r="R533" s="21">
        <v>26496775.620000001</v>
      </c>
      <c r="S533" s="21">
        <v>26496775.620000001</v>
      </c>
      <c r="T533" s="21">
        <v>74050.38</v>
      </c>
      <c r="U533" s="21">
        <v>74050.38</v>
      </c>
      <c r="V533" s="21">
        <v>0</v>
      </c>
      <c r="W533" s="17">
        <f t="shared" si="162"/>
        <v>74050.38</v>
      </c>
      <c r="X533" s="18">
        <f t="shared" si="155"/>
        <v>0.99721309454211171</v>
      </c>
      <c r="Y533" s="18">
        <f t="shared" si="156"/>
        <v>0.99721309454211171</v>
      </c>
      <c r="Z533" s="18">
        <f t="shared" si="157"/>
        <v>0</v>
      </c>
      <c r="AA533" s="18">
        <f t="shared" si="158"/>
        <v>0.99721309454211171</v>
      </c>
    </row>
    <row r="534" spans="1:27" outlineLevel="2" x14ac:dyDescent="0.35">
      <c r="A534" s="14" t="s">
        <v>279</v>
      </c>
      <c r="B534" s="14" t="s">
        <v>280</v>
      </c>
      <c r="C534" s="19" t="s">
        <v>102</v>
      </c>
      <c r="D534" s="14" t="s">
        <v>109</v>
      </c>
      <c r="E534" s="14" t="s">
        <v>32</v>
      </c>
      <c r="F534" s="14" t="s">
        <v>104</v>
      </c>
      <c r="G534" s="14" t="s">
        <v>105</v>
      </c>
      <c r="H534" s="14" t="s">
        <v>35</v>
      </c>
      <c r="I534" s="14" t="s">
        <v>30</v>
      </c>
      <c r="J534" s="20" t="s">
        <v>110</v>
      </c>
      <c r="K534" s="21">
        <v>500000</v>
      </c>
      <c r="L534" s="21">
        <v>135000</v>
      </c>
      <c r="M534" s="21">
        <v>0</v>
      </c>
      <c r="N534" s="16">
        <f t="shared" si="161"/>
        <v>135000</v>
      </c>
      <c r="O534" s="21">
        <v>0</v>
      </c>
      <c r="P534" s="21">
        <v>0</v>
      </c>
      <c r="Q534" s="21">
        <v>0</v>
      </c>
      <c r="R534" s="21">
        <v>0</v>
      </c>
      <c r="S534" s="21">
        <v>0</v>
      </c>
      <c r="T534" s="21">
        <v>135000</v>
      </c>
      <c r="U534" s="21">
        <v>135000</v>
      </c>
      <c r="V534" s="21">
        <v>0</v>
      </c>
      <c r="W534" s="17">
        <f t="shared" si="162"/>
        <v>135000</v>
      </c>
      <c r="X534" s="18">
        <f t="shared" si="155"/>
        <v>0</v>
      </c>
      <c r="Y534" s="18">
        <f t="shared" si="156"/>
        <v>0</v>
      </c>
      <c r="Z534" s="18">
        <f t="shared" si="157"/>
        <v>0</v>
      </c>
      <c r="AA534" s="18">
        <f t="shared" si="158"/>
        <v>0</v>
      </c>
    </row>
    <row r="535" spans="1:27" outlineLevel="2" x14ac:dyDescent="0.35">
      <c r="A535" s="14" t="s">
        <v>279</v>
      </c>
      <c r="B535" s="14" t="s">
        <v>313</v>
      </c>
      <c r="C535" s="14" t="s">
        <v>102</v>
      </c>
      <c r="D535" s="14" t="s">
        <v>109</v>
      </c>
      <c r="E535" s="14" t="s">
        <v>32</v>
      </c>
      <c r="F535" s="14" t="s">
        <v>104</v>
      </c>
      <c r="G535" s="14" t="s">
        <v>105</v>
      </c>
      <c r="H535" s="14" t="s">
        <v>35</v>
      </c>
      <c r="I535" s="14" t="s">
        <v>30</v>
      </c>
      <c r="J535" s="20" t="s">
        <v>110</v>
      </c>
      <c r="K535" s="21">
        <v>1000000</v>
      </c>
      <c r="L535" s="21">
        <v>1000000</v>
      </c>
      <c r="M535" s="21">
        <v>0</v>
      </c>
      <c r="N535" s="16">
        <f t="shared" si="161"/>
        <v>1000000</v>
      </c>
      <c r="O535" s="21">
        <v>0</v>
      </c>
      <c r="P535" s="21">
        <v>0</v>
      </c>
      <c r="Q535" s="21">
        <v>0</v>
      </c>
      <c r="R535" s="21">
        <v>0</v>
      </c>
      <c r="S535" s="21">
        <v>0</v>
      </c>
      <c r="T535" s="21">
        <v>1000000</v>
      </c>
      <c r="U535" s="21">
        <v>1000000</v>
      </c>
      <c r="V535" s="21">
        <v>0</v>
      </c>
      <c r="W535" s="17">
        <f t="shared" si="162"/>
        <v>1000000</v>
      </c>
      <c r="X535" s="18">
        <f t="shared" si="155"/>
        <v>0</v>
      </c>
      <c r="Y535" s="18">
        <f t="shared" si="156"/>
        <v>0</v>
      </c>
      <c r="Z535" s="18">
        <f t="shared" si="157"/>
        <v>0</v>
      </c>
      <c r="AA535" s="18">
        <f t="shared" si="158"/>
        <v>0</v>
      </c>
    </row>
    <row r="536" spans="1:27" outlineLevel="2" x14ac:dyDescent="0.35">
      <c r="A536" s="14" t="s">
        <v>321</v>
      </c>
      <c r="B536" s="14" t="s">
        <v>29</v>
      </c>
      <c r="C536" s="14" t="s">
        <v>102</v>
      </c>
      <c r="D536" s="14" t="s">
        <v>109</v>
      </c>
      <c r="E536" s="14" t="s">
        <v>32</v>
      </c>
      <c r="F536" s="14" t="s">
        <v>104</v>
      </c>
      <c r="G536" s="14" t="s">
        <v>105</v>
      </c>
      <c r="H536" s="14" t="s">
        <v>35</v>
      </c>
      <c r="I536" s="14" t="s">
        <v>30</v>
      </c>
      <c r="J536" s="20" t="s">
        <v>110</v>
      </c>
      <c r="K536" s="21">
        <v>3400000</v>
      </c>
      <c r="L536" s="21">
        <v>0</v>
      </c>
      <c r="M536" s="21">
        <v>0</v>
      </c>
      <c r="N536" s="16">
        <f t="shared" si="161"/>
        <v>0</v>
      </c>
      <c r="O536" s="21">
        <v>0</v>
      </c>
      <c r="P536" s="21">
        <v>0</v>
      </c>
      <c r="Q536" s="21">
        <v>0</v>
      </c>
      <c r="R536" s="21">
        <v>0</v>
      </c>
      <c r="S536" s="21">
        <v>0</v>
      </c>
      <c r="T536" s="21">
        <v>0</v>
      </c>
      <c r="U536" s="21">
        <v>0</v>
      </c>
      <c r="V536" s="21">
        <v>0</v>
      </c>
      <c r="W536" s="17">
        <f t="shared" si="162"/>
        <v>0</v>
      </c>
      <c r="X536" s="18">
        <f t="shared" si="155"/>
        <v>0</v>
      </c>
      <c r="Y536" s="18">
        <f t="shared" si="156"/>
        <v>0</v>
      </c>
      <c r="Z536" s="18">
        <f t="shared" si="157"/>
        <v>0</v>
      </c>
      <c r="AA536" s="18">
        <f t="shared" si="158"/>
        <v>0</v>
      </c>
    </row>
    <row r="537" spans="1:27" outlineLevel="2" x14ac:dyDescent="0.35">
      <c r="A537" s="14" t="s">
        <v>327</v>
      </c>
      <c r="B537" s="14" t="s">
        <v>29</v>
      </c>
      <c r="C537" s="14" t="s">
        <v>102</v>
      </c>
      <c r="D537" s="14" t="s">
        <v>109</v>
      </c>
      <c r="E537" s="14" t="s">
        <v>32</v>
      </c>
      <c r="F537" s="14" t="s">
        <v>104</v>
      </c>
      <c r="G537" s="14" t="s">
        <v>105</v>
      </c>
      <c r="H537" s="14" t="s">
        <v>35</v>
      </c>
      <c r="I537" s="14" t="s">
        <v>30</v>
      </c>
      <c r="J537" s="20" t="s">
        <v>110</v>
      </c>
      <c r="K537" s="21">
        <v>273000000</v>
      </c>
      <c r="L537" s="21">
        <v>273000000</v>
      </c>
      <c r="M537" s="21">
        <v>0</v>
      </c>
      <c r="N537" s="16">
        <f t="shared" si="161"/>
        <v>273000000</v>
      </c>
      <c r="O537" s="21">
        <v>0</v>
      </c>
      <c r="P537" s="21">
        <v>42397247.439999998</v>
      </c>
      <c r="Q537" s="21">
        <v>0</v>
      </c>
      <c r="R537" s="21">
        <v>0</v>
      </c>
      <c r="S537" s="21">
        <v>0</v>
      </c>
      <c r="T537" s="21">
        <v>230602752.56</v>
      </c>
      <c r="U537" s="21">
        <v>230602752.56</v>
      </c>
      <c r="V537" s="21">
        <v>190827980</v>
      </c>
      <c r="W537" s="17">
        <f t="shared" si="162"/>
        <v>230602752.56</v>
      </c>
      <c r="X537" s="18">
        <f t="shared" si="155"/>
        <v>0</v>
      </c>
      <c r="Y537" s="18">
        <f t="shared" si="156"/>
        <v>0</v>
      </c>
      <c r="Z537" s="18">
        <f t="shared" si="157"/>
        <v>0.15530127267399266</v>
      </c>
      <c r="AA537" s="18">
        <f t="shared" si="158"/>
        <v>0.15530127267399266</v>
      </c>
    </row>
    <row r="538" spans="1:27" outlineLevel="2" x14ac:dyDescent="0.35">
      <c r="A538" s="14" t="s">
        <v>337</v>
      </c>
      <c r="B538" s="14" t="s">
        <v>29</v>
      </c>
      <c r="C538" s="14" t="s">
        <v>102</v>
      </c>
      <c r="D538" s="14" t="s">
        <v>109</v>
      </c>
      <c r="E538" s="14" t="s">
        <v>32</v>
      </c>
      <c r="F538" s="14" t="s">
        <v>104</v>
      </c>
      <c r="G538" s="14" t="s">
        <v>105</v>
      </c>
      <c r="H538" s="14" t="s">
        <v>35</v>
      </c>
      <c r="I538" s="14" t="s">
        <v>30</v>
      </c>
      <c r="J538" s="20" t="s">
        <v>110</v>
      </c>
      <c r="K538" s="21">
        <v>196500000</v>
      </c>
      <c r="L538" s="21">
        <v>196500000</v>
      </c>
      <c r="M538" s="21">
        <v>0</v>
      </c>
      <c r="N538" s="16">
        <f t="shared" si="161"/>
        <v>196500000</v>
      </c>
      <c r="O538" s="21">
        <v>0</v>
      </c>
      <c r="P538" s="21">
        <v>7337025.9000000004</v>
      </c>
      <c r="Q538" s="21">
        <v>0</v>
      </c>
      <c r="R538" s="21">
        <v>123644697.41</v>
      </c>
      <c r="S538" s="21">
        <v>123644697.41</v>
      </c>
      <c r="T538" s="21">
        <v>65518276.689999998</v>
      </c>
      <c r="U538" s="21">
        <v>65518276.689999998</v>
      </c>
      <c r="V538" s="21">
        <v>49145177.590000004</v>
      </c>
      <c r="W538" s="17">
        <f t="shared" si="162"/>
        <v>65518276.689999998</v>
      </c>
      <c r="X538" s="18">
        <f t="shared" si="155"/>
        <v>0.62923510132315519</v>
      </c>
      <c r="Y538" s="18">
        <f t="shared" si="156"/>
        <v>0.62923510132315519</v>
      </c>
      <c r="Z538" s="18">
        <f t="shared" si="157"/>
        <v>3.7338554198473282E-2</v>
      </c>
      <c r="AA538" s="18">
        <f t="shared" si="158"/>
        <v>0.66657365552162851</v>
      </c>
    </row>
    <row r="539" spans="1:27" outlineLevel="2" x14ac:dyDescent="0.35">
      <c r="A539" s="14" t="s">
        <v>339</v>
      </c>
      <c r="B539" s="14" t="s">
        <v>29</v>
      </c>
      <c r="C539" s="14" t="s">
        <v>102</v>
      </c>
      <c r="D539" s="14" t="s">
        <v>109</v>
      </c>
      <c r="E539" s="14" t="s">
        <v>32</v>
      </c>
      <c r="F539" s="14" t="s">
        <v>104</v>
      </c>
      <c r="G539" s="14" t="s">
        <v>105</v>
      </c>
      <c r="H539" s="14" t="s">
        <v>35</v>
      </c>
      <c r="I539" s="14" t="s">
        <v>30</v>
      </c>
      <c r="J539" s="20" t="s">
        <v>110</v>
      </c>
      <c r="K539" s="21">
        <v>8852440</v>
      </c>
      <c r="L539" s="21">
        <v>8852440</v>
      </c>
      <c r="M539" s="21">
        <v>0</v>
      </c>
      <c r="N539" s="16">
        <f t="shared" si="161"/>
        <v>8852440</v>
      </c>
      <c r="O539" s="21">
        <v>0</v>
      </c>
      <c r="P539" s="21">
        <v>0</v>
      </c>
      <c r="Q539" s="21">
        <v>0</v>
      </c>
      <c r="R539" s="21">
        <v>0</v>
      </c>
      <c r="S539" s="21">
        <v>0</v>
      </c>
      <c r="T539" s="21">
        <v>8852440</v>
      </c>
      <c r="U539" s="21">
        <v>8852440</v>
      </c>
      <c r="V539" s="21">
        <v>0</v>
      </c>
      <c r="W539" s="17">
        <f t="shared" si="162"/>
        <v>8852440</v>
      </c>
      <c r="X539" s="18">
        <f t="shared" si="155"/>
        <v>0</v>
      </c>
      <c r="Y539" s="18">
        <f t="shared" si="156"/>
        <v>0</v>
      </c>
      <c r="Z539" s="18">
        <f t="shared" si="157"/>
        <v>0</v>
      </c>
      <c r="AA539" s="18">
        <f t="shared" si="158"/>
        <v>0</v>
      </c>
    </row>
    <row r="540" spans="1:27" outlineLevel="1" x14ac:dyDescent="0.35">
      <c r="A540" s="44"/>
      <c r="B540" s="44"/>
      <c r="C540" s="44"/>
      <c r="D540" s="50" t="s">
        <v>576</v>
      </c>
      <c r="E540" s="44"/>
      <c r="F540" s="44"/>
      <c r="G540" s="44"/>
      <c r="H540" s="44"/>
      <c r="I540" s="44"/>
      <c r="J540" s="45"/>
      <c r="K540" s="46">
        <f t="shared" ref="K540:W540" si="163">SUBTOTAL(9,K532:K539)</f>
        <v>513797440</v>
      </c>
      <c r="L540" s="46">
        <f t="shared" si="163"/>
        <v>506603266</v>
      </c>
      <c r="M540" s="46">
        <f t="shared" si="163"/>
        <v>0</v>
      </c>
      <c r="N540" s="47">
        <f t="shared" si="163"/>
        <v>506603266</v>
      </c>
      <c r="O540" s="46">
        <f t="shared" si="163"/>
        <v>0</v>
      </c>
      <c r="P540" s="46">
        <f t="shared" si="163"/>
        <v>49734273.339999996</v>
      </c>
      <c r="Q540" s="46">
        <f t="shared" si="163"/>
        <v>0</v>
      </c>
      <c r="R540" s="46">
        <f t="shared" si="163"/>
        <v>150653336</v>
      </c>
      <c r="S540" s="46">
        <f t="shared" si="163"/>
        <v>150653336</v>
      </c>
      <c r="T540" s="46">
        <f t="shared" si="163"/>
        <v>306215656.65999997</v>
      </c>
      <c r="U540" s="46">
        <f t="shared" si="163"/>
        <v>306215656.65999997</v>
      </c>
      <c r="V540" s="46">
        <f t="shared" si="163"/>
        <v>240006294.62</v>
      </c>
      <c r="W540" s="48">
        <f t="shared" si="163"/>
        <v>306215656.65999997</v>
      </c>
      <c r="X540" s="49">
        <f t="shared" si="155"/>
        <v>0.29737932246177029</v>
      </c>
      <c r="Y540" s="49">
        <f t="shared" si="156"/>
        <v>0.29737932246177029</v>
      </c>
      <c r="Z540" s="49">
        <f t="shared" si="157"/>
        <v>9.8172034564025096E-2</v>
      </c>
      <c r="AA540" s="49">
        <f t="shared" si="158"/>
        <v>0.39555135702579536</v>
      </c>
    </row>
    <row r="541" spans="1:27" outlineLevel="2" x14ac:dyDescent="0.35">
      <c r="A541" s="14" t="s">
        <v>186</v>
      </c>
      <c r="B541" s="14" t="s">
        <v>29</v>
      </c>
      <c r="C541" s="14" t="s">
        <v>102</v>
      </c>
      <c r="D541" s="14" t="s">
        <v>268</v>
      </c>
      <c r="E541" s="14" t="s">
        <v>32</v>
      </c>
      <c r="F541" s="14" t="s">
        <v>104</v>
      </c>
      <c r="G541" s="14" t="s">
        <v>105</v>
      </c>
      <c r="H541" s="14" t="s">
        <v>35</v>
      </c>
      <c r="I541" s="14" t="s">
        <v>30</v>
      </c>
      <c r="J541" s="20" t="s">
        <v>269</v>
      </c>
      <c r="K541" s="21">
        <v>1197025</v>
      </c>
      <c r="L541" s="21">
        <v>3955000</v>
      </c>
      <c r="M541" s="21">
        <v>0</v>
      </c>
      <c r="N541" s="16">
        <f>+L541</f>
        <v>3955000</v>
      </c>
      <c r="O541" s="21">
        <v>0</v>
      </c>
      <c r="P541" s="21">
        <v>962293</v>
      </c>
      <c r="Q541" s="21">
        <v>0</v>
      </c>
      <c r="R541" s="21">
        <v>0</v>
      </c>
      <c r="S541" s="21">
        <v>0</v>
      </c>
      <c r="T541" s="21">
        <v>2992707</v>
      </c>
      <c r="U541" s="21">
        <v>2992707</v>
      </c>
      <c r="V541" s="21">
        <v>0</v>
      </c>
      <c r="W541" s="17">
        <f>+U541</f>
        <v>2992707</v>
      </c>
      <c r="X541" s="18">
        <f t="shared" si="155"/>
        <v>0</v>
      </c>
      <c r="Y541" s="18">
        <f t="shared" si="156"/>
        <v>0</v>
      </c>
      <c r="Z541" s="18">
        <f t="shared" si="157"/>
        <v>0.24331049304677624</v>
      </c>
      <c r="AA541" s="18">
        <f t="shared" si="158"/>
        <v>0.24331049304677624</v>
      </c>
    </row>
    <row r="542" spans="1:27" outlineLevel="2" x14ac:dyDescent="0.35">
      <c r="A542" s="14" t="s">
        <v>339</v>
      </c>
      <c r="B542" s="14" t="s">
        <v>29</v>
      </c>
      <c r="C542" s="14" t="s">
        <v>102</v>
      </c>
      <c r="D542" s="14" t="s">
        <v>268</v>
      </c>
      <c r="E542" s="14" t="s">
        <v>32</v>
      </c>
      <c r="F542" s="14" t="s">
        <v>104</v>
      </c>
      <c r="G542" s="14" t="s">
        <v>105</v>
      </c>
      <c r="H542" s="14" t="s">
        <v>35</v>
      </c>
      <c r="I542" s="14" t="s">
        <v>30</v>
      </c>
      <c r="J542" s="20" t="s">
        <v>269</v>
      </c>
      <c r="K542" s="21">
        <v>2640000</v>
      </c>
      <c r="L542" s="21">
        <v>2640000</v>
      </c>
      <c r="M542" s="21">
        <v>0</v>
      </c>
      <c r="N542" s="16">
        <f>+L542</f>
        <v>2640000</v>
      </c>
      <c r="O542" s="21">
        <v>2619375</v>
      </c>
      <c r="P542" s="21">
        <v>0</v>
      </c>
      <c r="Q542" s="21">
        <v>0</v>
      </c>
      <c r="R542" s="21">
        <v>0</v>
      </c>
      <c r="S542" s="21">
        <v>0</v>
      </c>
      <c r="T542" s="21">
        <v>20625</v>
      </c>
      <c r="U542" s="21">
        <v>20625</v>
      </c>
      <c r="V542" s="21">
        <v>0</v>
      </c>
      <c r="W542" s="17">
        <f>+U542</f>
        <v>20625</v>
      </c>
      <c r="X542" s="18">
        <f t="shared" si="155"/>
        <v>0</v>
      </c>
      <c r="Y542" s="18">
        <f t="shared" si="156"/>
        <v>0</v>
      </c>
      <c r="Z542" s="18">
        <f t="shared" si="157"/>
        <v>0.9921875</v>
      </c>
      <c r="AA542" s="18">
        <f t="shared" si="158"/>
        <v>0.9921875</v>
      </c>
    </row>
    <row r="543" spans="1:27" outlineLevel="1" x14ac:dyDescent="0.35">
      <c r="A543" s="44"/>
      <c r="B543" s="44"/>
      <c r="C543" s="44"/>
      <c r="D543" s="50" t="s">
        <v>577</v>
      </c>
      <c r="E543" s="44"/>
      <c r="F543" s="44"/>
      <c r="G543" s="44"/>
      <c r="H543" s="44"/>
      <c r="I543" s="44"/>
      <c r="J543" s="45"/>
      <c r="K543" s="46">
        <f t="shared" ref="K543:W543" si="164">SUBTOTAL(9,K541:K542)</f>
        <v>3837025</v>
      </c>
      <c r="L543" s="46">
        <f t="shared" si="164"/>
        <v>6595000</v>
      </c>
      <c r="M543" s="46">
        <f t="shared" si="164"/>
        <v>0</v>
      </c>
      <c r="N543" s="47">
        <f t="shared" si="164"/>
        <v>6595000</v>
      </c>
      <c r="O543" s="46">
        <f t="shared" si="164"/>
        <v>2619375</v>
      </c>
      <c r="P543" s="46">
        <f t="shared" si="164"/>
        <v>962293</v>
      </c>
      <c r="Q543" s="46">
        <f t="shared" si="164"/>
        <v>0</v>
      </c>
      <c r="R543" s="46">
        <f t="shared" si="164"/>
        <v>0</v>
      </c>
      <c r="S543" s="46">
        <f t="shared" si="164"/>
        <v>0</v>
      </c>
      <c r="T543" s="46">
        <f t="shared" si="164"/>
        <v>3013332</v>
      </c>
      <c r="U543" s="46">
        <f t="shared" si="164"/>
        <v>3013332</v>
      </c>
      <c r="V543" s="46">
        <f t="shared" si="164"/>
        <v>0</v>
      </c>
      <c r="W543" s="48">
        <f t="shared" si="164"/>
        <v>3013332</v>
      </c>
      <c r="X543" s="49">
        <f t="shared" si="155"/>
        <v>0</v>
      </c>
      <c r="Y543" s="49">
        <f t="shared" si="156"/>
        <v>0</v>
      </c>
      <c r="Z543" s="49">
        <f t="shared" si="157"/>
        <v>0.54308840030326</v>
      </c>
      <c r="AA543" s="49">
        <f t="shared" si="158"/>
        <v>0.54308840030326</v>
      </c>
    </row>
    <row r="544" spans="1:27" outlineLevel="2" x14ac:dyDescent="0.35">
      <c r="A544" s="14" t="s">
        <v>279</v>
      </c>
      <c r="B544" s="14" t="s">
        <v>281</v>
      </c>
      <c r="C544" s="19" t="s">
        <v>102</v>
      </c>
      <c r="D544" s="14" t="s">
        <v>286</v>
      </c>
      <c r="E544" s="14" t="s">
        <v>32</v>
      </c>
      <c r="F544" s="14" t="s">
        <v>104</v>
      </c>
      <c r="G544" s="14" t="s">
        <v>105</v>
      </c>
      <c r="H544" s="14" t="s">
        <v>35</v>
      </c>
      <c r="I544" s="14" t="s">
        <v>30</v>
      </c>
      <c r="J544" s="20" t="s">
        <v>287</v>
      </c>
      <c r="K544" s="21">
        <v>403285054</v>
      </c>
      <c r="L544" s="21">
        <v>403285054</v>
      </c>
      <c r="M544" s="21">
        <v>0</v>
      </c>
      <c r="N544" s="16">
        <f t="shared" ref="N544:N549" si="165">+L544</f>
        <v>403285054</v>
      </c>
      <c r="O544" s="21">
        <v>0</v>
      </c>
      <c r="P544" s="21">
        <v>169452850.30000001</v>
      </c>
      <c r="Q544" s="21">
        <v>0</v>
      </c>
      <c r="R544" s="21">
        <v>221864590.81999999</v>
      </c>
      <c r="S544" s="21">
        <v>221864590.81999999</v>
      </c>
      <c r="T544" s="21">
        <v>11967612.880000001</v>
      </c>
      <c r="U544" s="21">
        <v>11967612.880000001</v>
      </c>
      <c r="V544" s="21">
        <v>0</v>
      </c>
      <c r="W544" s="17">
        <f t="shared" ref="W544:W549" si="166">+U544</f>
        <v>11967612.880000001</v>
      </c>
      <c r="X544" s="18">
        <f t="shared" si="155"/>
        <v>0.55014335051454699</v>
      </c>
      <c r="Y544" s="18">
        <f t="shared" si="156"/>
        <v>0.55014335051454699</v>
      </c>
      <c r="Z544" s="18">
        <f t="shared" si="157"/>
        <v>0.42018132985409373</v>
      </c>
      <c r="AA544" s="18">
        <f t="shared" si="158"/>
        <v>0.97032468036864072</v>
      </c>
    </row>
    <row r="545" spans="1:27" outlineLevel="2" x14ac:dyDescent="0.35">
      <c r="A545" s="14" t="s">
        <v>279</v>
      </c>
      <c r="B545" s="14" t="s">
        <v>313</v>
      </c>
      <c r="C545" s="14" t="s">
        <v>102</v>
      </c>
      <c r="D545" s="14" t="s">
        <v>286</v>
      </c>
      <c r="E545" s="14" t="s">
        <v>32</v>
      </c>
      <c r="F545" s="14" t="s">
        <v>104</v>
      </c>
      <c r="G545" s="14" t="s">
        <v>105</v>
      </c>
      <c r="H545" s="14" t="s">
        <v>35</v>
      </c>
      <c r="I545" s="14" t="s">
        <v>30</v>
      </c>
      <c r="J545" s="20" t="s">
        <v>287</v>
      </c>
      <c r="K545" s="21">
        <v>500000</v>
      </c>
      <c r="L545" s="21">
        <v>500000</v>
      </c>
      <c r="M545" s="21">
        <v>0</v>
      </c>
      <c r="N545" s="16">
        <f t="shared" si="165"/>
        <v>500000</v>
      </c>
      <c r="O545" s="21">
        <v>0</v>
      </c>
      <c r="P545" s="21">
        <v>0</v>
      </c>
      <c r="Q545" s="21">
        <v>0</v>
      </c>
      <c r="R545" s="21">
        <v>196199.64</v>
      </c>
      <c r="S545" s="21">
        <v>196199.64</v>
      </c>
      <c r="T545" s="21">
        <v>303800.36</v>
      </c>
      <c r="U545" s="21">
        <v>303800.36</v>
      </c>
      <c r="V545" s="21">
        <v>303800.36</v>
      </c>
      <c r="W545" s="17">
        <f t="shared" si="166"/>
        <v>303800.36</v>
      </c>
      <c r="X545" s="18">
        <f t="shared" si="155"/>
        <v>0.39239928000000002</v>
      </c>
      <c r="Y545" s="18">
        <f t="shared" si="156"/>
        <v>0.39239928000000002</v>
      </c>
      <c r="Z545" s="18">
        <f t="shared" si="157"/>
        <v>0</v>
      </c>
      <c r="AA545" s="18">
        <f t="shared" si="158"/>
        <v>0.39239928000000002</v>
      </c>
    </row>
    <row r="546" spans="1:27" outlineLevel="2" x14ac:dyDescent="0.35">
      <c r="A546" s="14" t="s">
        <v>321</v>
      </c>
      <c r="B546" s="14" t="s">
        <v>29</v>
      </c>
      <c r="C546" s="14" t="s">
        <v>102</v>
      </c>
      <c r="D546" s="14" t="s">
        <v>286</v>
      </c>
      <c r="E546" s="14" t="s">
        <v>32</v>
      </c>
      <c r="F546" s="14" t="s">
        <v>104</v>
      </c>
      <c r="G546" s="14" t="s">
        <v>105</v>
      </c>
      <c r="H546" s="14" t="s">
        <v>35</v>
      </c>
      <c r="I546" s="14" t="s">
        <v>30</v>
      </c>
      <c r="J546" s="20" t="s">
        <v>287</v>
      </c>
      <c r="K546" s="21">
        <v>3849702390</v>
      </c>
      <c r="L546" s="21">
        <v>2649702390</v>
      </c>
      <c r="M546" s="21">
        <v>0</v>
      </c>
      <c r="N546" s="16">
        <f t="shared" si="165"/>
        <v>2649702390</v>
      </c>
      <c r="O546" s="21">
        <v>0</v>
      </c>
      <c r="P546" s="21">
        <v>461510349.94999999</v>
      </c>
      <c r="Q546" s="21">
        <v>0</v>
      </c>
      <c r="R546" s="21">
        <v>2042495427.55</v>
      </c>
      <c r="S546" s="21">
        <v>1969490690.6700001</v>
      </c>
      <c r="T546" s="21">
        <v>145696612.5</v>
      </c>
      <c r="U546" s="21">
        <v>145696612.5</v>
      </c>
      <c r="V546" s="21">
        <v>5879948.0700000003</v>
      </c>
      <c r="W546" s="17">
        <f t="shared" si="166"/>
        <v>145696612.5</v>
      </c>
      <c r="X546" s="18">
        <f t="shared" si="155"/>
        <v>0.77083956117426455</v>
      </c>
      <c r="Y546" s="18">
        <f t="shared" si="156"/>
        <v>0.77083956117426455</v>
      </c>
      <c r="Z546" s="18">
        <f t="shared" si="157"/>
        <v>0.17417440980985038</v>
      </c>
      <c r="AA546" s="18">
        <f t="shared" si="158"/>
        <v>0.94501397098411499</v>
      </c>
    </row>
    <row r="547" spans="1:27" outlineLevel="2" x14ac:dyDescent="0.35">
      <c r="A547" s="14" t="s">
        <v>327</v>
      </c>
      <c r="B547" s="14" t="s">
        <v>29</v>
      </c>
      <c r="C547" s="14" t="s">
        <v>102</v>
      </c>
      <c r="D547" s="14" t="s">
        <v>286</v>
      </c>
      <c r="E547" s="14" t="s">
        <v>32</v>
      </c>
      <c r="F547" s="14" t="s">
        <v>33</v>
      </c>
      <c r="G547" s="14" t="s">
        <v>105</v>
      </c>
      <c r="H547" s="14" t="s">
        <v>35</v>
      </c>
      <c r="I547" s="14" t="s">
        <v>30</v>
      </c>
      <c r="J547" s="20" t="s">
        <v>333</v>
      </c>
      <c r="K547" s="21">
        <v>0</v>
      </c>
      <c r="L547" s="21">
        <v>658639834</v>
      </c>
      <c r="M547" s="21">
        <v>0</v>
      </c>
      <c r="N547" s="16">
        <f t="shared" si="165"/>
        <v>658639834</v>
      </c>
      <c r="O547" s="21">
        <v>0</v>
      </c>
      <c r="P547" s="21">
        <v>0</v>
      </c>
      <c r="Q547" s="21">
        <v>0</v>
      </c>
      <c r="R547" s="21">
        <v>0</v>
      </c>
      <c r="S547" s="21">
        <v>0</v>
      </c>
      <c r="T547" s="21">
        <v>658639834</v>
      </c>
      <c r="U547" s="21">
        <v>658639834</v>
      </c>
      <c r="V547" s="21">
        <v>658639834</v>
      </c>
      <c r="W547" s="17">
        <f t="shared" si="166"/>
        <v>658639834</v>
      </c>
      <c r="X547" s="18">
        <f t="shared" si="155"/>
        <v>0</v>
      </c>
      <c r="Y547" s="18">
        <f t="shared" si="156"/>
        <v>0</v>
      </c>
      <c r="Z547" s="18">
        <f t="shared" si="157"/>
        <v>0</v>
      </c>
      <c r="AA547" s="18">
        <f t="shared" si="158"/>
        <v>0</v>
      </c>
    </row>
    <row r="548" spans="1:27" outlineLevel="2" x14ac:dyDescent="0.35">
      <c r="A548" s="14" t="s">
        <v>327</v>
      </c>
      <c r="B548" s="14" t="s">
        <v>29</v>
      </c>
      <c r="C548" s="19" t="s">
        <v>102</v>
      </c>
      <c r="D548" s="14" t="s">
        <v>286</v>
      </c>
      <c r="E548" s="14" t="s">
        <v>32</v>
      </c>
      <c r="F548" s="14" t="s">
        <v>104</v>
      </c>
      <c r="G548" s="14" t="s">
        <v>105</v>
      </c>
      <c r="H548" s="14" t="s">
        <v>35</v>
      </c>
      <c r="I548" s="14" t="s">
        <v>30</v>
      </c>
      <c r="J548" s="20" t="s">
        <v>287</v>
      </c>
      <c r="K548" s="21">
        <v>0</v>
      </c>
      <c r="L548" s="21">
        <v>1595731531</v>
      </c>
      <c r="M548" s="21">
        <v>0</v>
      </c>
      <c r="N548" s="16">
        <f t="shared" si="165"/>
        <v>1595731531</v>
      </c>
      <c r="O548" s="21">
        <v>0</v>
      </c>
      <c r="P548" s="21">
        <v>0</v>
      </c>
      <c r="Q548" s="21">
        <v>0</v>
      </c>
      <c r="R548" s="21">
        <v>1595698583.2</v>
      </c>
      <c r="S548" s="21">
        <v>1595698583.2</v>
      </c>
      <c r="T548" s="21">
        <v>32947.800000000003</v>
      </c>
      <c r="U548" s="21">
        <v>32947.800000000003</v>
      </c>
      <c r="V548" s="21">
        <v>0</v>
      </c>
      <c r="W548" s="17">
        <f t="shared" si="166"/>
        <v>32947.800000000003</v>
      </c>
      <c r="X548" s="18">
        <f t="shared" si="155"/>
        <v>0.99997935254185311</v>
      </c>
      <c r="Y548" s="18">
        <f t="shared" si="156"/>
        <v>0.99997935254185311</v>
      </c>
      <c r="Z548" s="18">
        <f t="shared" si="157"/>
        <v>0</v>
      </c>
      <c r="AA548" s="18">
        <f t="shared" si="158"/>
        <v>0.99997935254185311</v>
      </c>
    </row>
    <row r="549" spans="1:27" outlineLevel="2" x14ac:dyDescent="0.35">
      <c r="A549" s="14" t="s">
        <v>339</v>
      </c>
      <c r="B549" s="14" t="s">
        <v>29</v>
      </c>
      <c r="C549" s="14" t="s">
        <v>102</v>
      </c>
      <c r="D549" s="14" t="s">
        <v>286</v>
      </c>
      <c r="E549" s="14" t="s">
        <v>32</v>
      </c>
      <c r="F549" s="14" t="s">
        <v>104</v>
      </c>
      <c r="G549" s="14" t="s">
        <v>105</v>
      </c>
      <c r="H549" s="14" t="s">
        <v>35</v>
      </c>
      <c r="I549" s="14" t="s">
        <v>30</v>
      </c>
      <c r="J549" s="20" t="s">
        <v>287</v>
      </c>
      <c r="K549" s="21">
        <v>541948</v>
      </c>
      <c r="L549" s="21">
        <v>0</v>
      </c>
      <c r="M549" s="21">
        <v>0</v>
      </c>
      <c r="N549" s="16">
        <f t="shared" si="165"/>
        <v>0</v>
      </c>
      <c r="O549" s="21">
        <v>0</v>
      </c>
      <c r="P549" s="21">
        <v>0</v>
      </c>
      <c r="Q549" s="21">
        <v>0</v>
      </c>
      <c r="R549" s="21">
        <v>0</v>
      </c>
      <c r="S549" s="21">
        <v>0</v>
      </c>
      <c r="T549" s="21">
        <v>0</v>
      </c>
      <c r="U549" s="21">
        <v>0</v>
      </c>
      <c r="V549" s="21">
        <v>0</v>
      </c>
      <c r="W549" s="17">
        <f t="shared" si="166"/>
        <v>0</v>
      </c>
      <c r="X549" s="18">
        <f t="shared" si="155"/>
        <v>0</v>
      </c>
      <c r="Y549" s="18">
        <f t="shared" si="156"/>
        <v>0</v>
      </c>
      <c r="Z549" s="18">
        <f t="shared" si="157"/>
        <v>0</v>
      </c>
      <c r="AA549" s="18">
        <f t="shared" si="158"/>
        <v>0</v>
      </c>
    </row>
    <row r="550" spans="1:27" outlineLevel="1" x14ac:dyDescent="0.35">
      <c r="A550" s="44"/>
      <c r="B550" s="44"/>
      <c r="C550" s="44"/>
      <c r="D550" s="50" t="s">
        <v>578</v>
      </c>
      <c r="E550" s="44"/>
      <c r="F550" s="44"/>
      <c r="G550" s="44"/>
      <c r="H550" s="44"/>
      <c r="I550" s="44"/>
      <c r="J550" s="45"/>
      <c r="K550" s="46">
        <f t="shared" ref="K550:W550" si="167">SUBTOTAL(9,K544:K549)</f>
        <v>4254029392</v>
      </c>
      <c r="L550" s="46">
        <f t="shared" si="167"/>
        <v>5307858809</v>
      </c>
      <c r="M550" s="46">
        <f t="shared" si="167"/>
        <v>0</v>
      </c>
      <c r="N550" s="47">
        <f t="shared" si="167"/>
        <v>5307858809</v>
      </c>
      <c r="O550" s="46">
        <f t="shared" si="167"/>
        <v>0</v>
      </c>
      <c r="P550" s="46">
        <f t="shared" si="167"/>
        <v>630963200.25</v>
      </c>
      <c r="Q550" s="46">
        <f t="shared" si="167"/>
        <v>0</v>
      </c>
      <c r="R550" s="46">
        <f t="shared" si="167"/>
        <v>3860254801.21</v>
      </c>
      <c r="S550" s="46">
        <f t="shared" si="167"/>
        <v>3787250064.3299999</v>
      </c>
      <c r="T550" s="46">
        <f t="shared" si="167"/>
        <v>816640807.53999996</v>
      </c>
      <c r="U550" s="46">
        <f t="shared" si="167"/>
        <v>816640807.53999996</v>
      </c>
      <c r="V550" s="46">
        <f t="shared" si="167"/>
        <v>664823582.42999995</v>
      </c>
      <c r="W550" s="48">
        <f t="shared" si="167"/>
        <v>816640807.53999996</v>
      </c>
      <c r="X550" s="49">
        <f t="shared" si="155"/>
        <v>0.72727156846458607</v>
      </c>
      <c r="Y550" s="49">
        <f t="shared" si="156"/>
        <v>0.72727156846458607</v>
      </c>
      <c r="Z550" s="49">
        <f t="shared" si="157"/>
        <v>0.11887339564875754</v>
      </c>
      <c r="AA550" s="49">
        <f t="shared" si="158"/>
        <v>0.84614496411334361</v>
      </c>
    </row>
    <row r="551" spans="1:27" outlineLevel="2" x14ac:dyDescent="0.35">
      <c r="A551" s="14" t="s">
        <v>28</v>
      </c>
      <c r="B551" s="14" t="s">
        <v>29</v>
      </c>
      <c r="C551" s="14" t="s">
        <v>102</v>
      </c>
      <c r="D551" s="14" t="s">
        <v>111</v>
      </c>
      <c r="E551" s="14" t="s">
        <v>32</v>
      </c>
      <c r="F551" s="14" t="s">
        <v>104</v>
      </c>
      <c r="G551" s="14" t="s">
        <v>105</v>
      </c>
      <c r="H551" s="14" t="s">
        <v>35</v>
      </c>
      <c r="I551" s="14" t="s">
        <v>30</v>
      </c>
      <c r="J551" s="15" t="s">
        <v>112</v>
      </c>
      <c r="K551" s="16">
        <v>884000</v>
      </c>
      <c r="L551" s="16">
        <v>884000</v>
      </c>
      <c r="M551" s="16">
        <v>0</v>
      </c>
      <c r="N551" s="16">
        <f t="shared" ref="N551:N556" si="168">+L551</f>
        <v>884000</v>
      </c>
      <c r="O551" s="16">
        <v>0</v>
      </c>
      <c r="P551" s="16">
        <v>0</v>
      </c>
      <c r="Q551" s="16">
        <v>0</v>
      </c>
      <c r="R551" s="16">
        <v>864450</v>
      </c>
      <c r="S551" s="16">
        <v>864450</v>
      </c>
      <c r="T551" s="16">
        <v>19550</v>
      </c>
      <c r="U551" s="16">
        <v>19550</v>
      </c>
      <c r="V551" s="16">
        <v>19550</v>
      </c>
      <c r="W551" s="17">
        <f t="shared" ref="W551:W556" si="169">+U551</f>
        <v>19550</v>
      </c>
      <c r="X551" s="18">
        <f t="shared" si="155"/>
        <v>0.97788461538461535</v>
      </c>
      <c r="Y551" s="18">
        <f t="shared" si="156"/>
        <v>0.97788461538461535</v>
      </c>
      <c r="Z551" s="18">
        <f t="shared" si="157"/>
        <v>0</v>
      </c>
      <c r="AA551" s="18">
        <f t="shared" si="158"/>
        <v>0.97788461538461535</v>
      </c>
    </row>
    <row r="552" spans="1:27" outlineLevel="2" x14ac:dyDescent="0.35">
      <c r="A552" s="14" t="s">
        <v>186</v>
      </c>
      <c r="B552" s="14" t="s">
        <v>29</v>
      </c>
      <c r="C552" s="19" t="s">
        <v>102</v>
      </c>
      <c r="D552" s="14" t="s">
        <v>111</v>
      </c>
      <c r="E552" s="14" t="s">
        <v>32</v>
      </c>
      <c r="F552" s="14" t="s">
        <v>104</v>
      </c>
      <c r="G552" s="14" t="s">
        <v>105</v>
      </c>
      <c r="H552" s="14" t="s">
        <v>35</v>
      </c>
      <c r="I552" s="14" t="s">
        <v>30</v>
      </c>
      <c r="J552" s="20" t="s">
        <v>112</v>
      </c>
      <c r="K552" s="21">
        <v>31600000</v>
      </c>
      <c r="L552" s="21">
        <v>13431932</v>
      </c>
      <c r="M552" s="21">
        <v>0</v>
      </c>
      <c r="N552" s="16">
        <f t="shared" si="168"/>
        <v>13431932</v>
      </c>
      <c r="O552" s="21">
        <v>884061</v>
      </c>
      <c r="P552" s="21">
        <v>6848671.2300000004</v>
      </c>
      <c r="Q552" s="21">
        <v>0</v>
      </c>
      <c r="R552" s="21">
        <v>5273109.97</v>
      </c>
      <c r="S552" s="21">
        <v>5273109.97</v>
      </c>
      <c r="T552" s="21">
        <v>426089.8</v>
      </c>
      <c r="U552" s="21">
        <v>426089.8</v>
      </c>
      <c r="V552" s="21">
        <v>0</v>
      </c>
      <c r="W552" s="17">
        <f t="shared" si="169"/>
        <v>426089.8</v>
      </c>
      <c r="X552" s="18">
        <f t="shared" si="155"/>
        <v>0.39258015674885788</v>
      </c>
      <c r="Y552" s="18">
        <f t="shared" si="156"/>
        <v>0.39258015674885788</v>
      </c>
      <c r="Z552" s="18">
        <f t="shared" si="157"/>
        <v>0.57569769039926655</v>
      </c>
      <c r="AA552" s="18">
        <f t="shared" si="158"/>
        <v>0.96827784714812437</v>
      </c>
    </row>
    <row r="553" spans="1:27" outlineLevel="2" x14ac:dyDescent="0.35">
      <c r="A553" s="14" t="s">
        <v>279</v>
      </c>
      <c r="B553" s="14" t="s">
        <v>280</v>
      </c>
      <c r="C553" s="14" t="s">
        <v>102</v>
      </c>
      <c r="D553" s="14" t="s">
        <v>111</v>
      </c>
      <c r="E553" s="14" t="s">
        <v>32</v>
      </c>
      <c r="F553" s="14" t="s">
        <v>104</v>
      </c>
      <c r="G553" s="14" t="s">
        <v>105</v>
      </c>
      <c r="H553" s="14" t="s">
        <v>35</v>
      </c>
      <c r="I553" s="14" t="s">
        <v>30</v>
      </c>
      <c r="J553" s="20" t="s">
        <v>112</v>
      </c>
      <c r="K553" s="21">
        <v>500000</v>
      </c>
      <c r="L553" s="21">
        <v>975000</v>
      </c>
      <c r="M553" s="21">
        <v>0</v>
      </c>
      <c r="N553" s="16">
        <f t="shared" si="168"/>
        <v>975000</v>
      </c>
      <c r="O553" s="21">
        <v>0</v>
      </c>
      <c r="P553" s="21">
        <v>0</v>
      </c>
      <c r="Q553" s="21">
        <v>0</v>
      </c>
      <c r="R553" s="21">
        <v>963438</v>
      </c>
      <c r="S553" s="21">
        <v>963438</v>
      </c>
      <c r="T553" s="21">
        <v>11562</v>
      </c>
      <c r="U553" s="21">
        <v>11562</v>
      </c>
      <c r="V553" s="21">
        <v>0</v>
      </c>
      <c r="W553" s="17">
        <f t="shared" si="169"/>
        <v>11562</v>
      </c>
      <c r="X553" s="18">
        <f t="shared" si="155"/>
        <v>0.98814153846153852</v>
      </c>
      <c r="Y553" s="18">
        <f t="shared" si="156"/>
        <v>0.98814153846153852</v>
      </c>
      <c r="Z553" s="18">
        <f t="shared" si="157"/>
        <v>0</v>
      </c>
      <c r="AA553" s="18">
        <f t="shared" si="158"/>
        <v>0.98814153846153852</v>
      </c>
    </row>
    <row r="554" spans="1:27" outlineLevel="2" x14ac:dyDescent="0.35">
      <c r="A554" s="14" t="s">
        <v>279</v>
      </c>
      <c r="B554" s="14" t="s">
        <v>313</v>
      </c>
      <c r="C554" s="14" t="s">
        <v>102</v>
      </c>
      <c r="D554" s="14" t="s">
        <v>111</v>
      </c>
      <c r="E554" s="14" t="s">
        <v>32</v>
      </c>
      <c r="F554" s="14" t="s">
        <v>104</v>
      </c>
      <c r="G554" s="14" t="s">
        <v>105</v>
      </c>
      <c r="H554" s="14" t="s">
        <v>35</v>
      </c>
      <c r="I554" s="14" t="s">
        <v>30</v>
      </c>
      <c r="J554" s="20" t="s">
        <v>112</v>
      </c>
      <c r="K554" s="21">
        <v>4733617</v>
      </c>
      <c r="L554" s="21">
        <v>4633617</v>
      </c>
      <c r="M554" s="21">
        <v>0</v>
      </c>
      <c r="N554" s="16">
        <f t="shared" si="168"/>
        <v>4633617</v>
      </c>
      <c r="O554" s="21">
        <v>0</v>
      </c>
      <c r="P554" s="21">
        <v>0</v>
      </c>
      <c r="Q554" s="21">
        <v>0</v>
      </c>
      <c r="R554" s="21">
        <v>2314805</v>
      </c>
      <c r="S554" s="21">
        <v>2314805</v>
      </c>
      <c r="T554" s="21">
        <v>2318812</v>
      </c>
      <c r="U554" s="21">
        <v>2318812</v>
      </c>
      <c r="V554" s="21">
        <v>1690000</v>
      </c>
      <c r="W554" s="17">
        <f t="shared" si="169"/>
        <v>2318812</v>
      </c>
      <c r="X554" s="18">
        <f t="shared" si="155"/>
        <v>0.49956761639988806</v>
      </c>
      <c r="Y554" s="18">
        <f t="shared" si="156"/>
        <v>0.49956761639988806</v>
      </c>
      <c r="Z554" s="18">
        <f t="shared" si="157"/>
        <v>0</v>
      </c>
      <c r="AA554" s="18">
        <f t="shared" si="158"/>
        <v>0.49956761639988806</v>
      </c>
    </row>
    <row r="555" spans="1:27" outlineLevel="2" x14ac:dyDescent="0.35">
      <c r="A555" s="14" t="s">
        <v>321</v>
      </c>
      <c r="B555" s="14" t="s">
        <v>29</v>
      </c>
      <c r="C555" s="14" t="s">
        <v>102</v>
      </c>
      <c r="D555" s="14" t="s">
        <v>111</v>
      </c>
      <c r="E555" s="14" t="s">
        <v>32</v>
      </c>
      <c r="F555" s="14" t="s">
        <v>104</v>
      </c>
      <c r="G555" s="14" t="s">
        <v>105</v>
      </c>
      <c r="H555" s="14" t="s">
        <v>35</v>
      </c>
      <c r="I555" s="14" t="s">
        <v>30</v>
      </c>
      <c r="J555" s="20" t="s">
        <v>112</v>
      </c>
      <c r="K555" s="21">
        <v>250800</v>
      </c>
      <c r="L555" s="21">
        <v>250800</v>
      </c>
      <c r="M555" s="21">
        <v>0</v>
      </c>
      <c r="N555" s="16">
        <f t="shared" si="168"/>
        <v>250800</v>
      </c>
      <c r="O555" s="21">
        <v>0</v>
      </c>
      <c r="P555" s="21">
        <v>0</v>
      </c>
      <c r="Q555" s="21">
        <v>0</v>
      </c>
      <c r="R555" s="21">
        <v>247686.96</v>
      </c>
      <c r="S555" s="21">
        <v>247686.96</v>
      </c>
      <c r="T555" s="21">
        <v>3113.04</v>
      </c>
      <c r="U555" s="21">
        <v>3113.04</v>
      </c>
      <c r="V555" s="21">
        <v>0</v>
      </c>
      <c r="W555" s="17">
        <f t="shared" si="169"/>
        <v>3113.04</v>
      </c>
      <c r="X555" s="18">
        <f t="shared" si="155"/>
        <v>0.98758755980861246</v>
      </c>
      <c r="Y555" s="18">
        <f t="shared" si="156"/>
        <v>0.98758755980861246</v>
      </c>
      <c r="Z555" s="18">
        <f t="shared" si="157"/>
        <v>0</v>
      </c>
      <c r="AA555" s="18">
        <f t="shared" si="158"/>
        <v>0.98758755980861246</v>
      </c>
    </row>
    <row r="556" spans="1:27" outlineLevel="2" x14ac:dyDescent="0.35">
      <c r="A556" s="14" t="s">
        <v>339</v>
      </c>
      <c r="B556" s="14" t="s">
        <v>29</v>
      </c>
      <c r="C556" s="14" t="s">
        <v>102</v>
      </c>
      <c r="D556" s="14" t="s">
        <v>111</v>
      </c>
      <c r="E556" s="14" t="s">
        <v>32</v>
      </c>
      <c r="F556" s="14" t="s">
        <v>104</v>
      </c>
      <c r="G556" s="14" t="s">
        <v>105</v>
      </c>
      <c r="H556" s="14" t="s">
        <v>35</v>
      </c>
      <c r="I556" s="14" t="s">
        <v>30</v>
      </c>
      <c r="J556" s="20" t="s">
        <v>112</v>
      </c>
      <c r="K556" s="21">
        <v>48250662</v>
      </c>
      <c r="L556" s="21">
        <v>48250662</v>
      </c>
      <c r="M556" s="21">
        <v>0</v>
      </c>
      <c r="N556" s="16">
        <f t="shared" si="168"/>
        <v>48250662</v>
      </c>
      <c r="O556" s="21">
        <v>0</v>
      </c>
      <c r="P556" s="21">
        <v>0</v>
      </c>
      <c r="Q556" s="21">
        <v>18057400</v>
      </c>
      <c r="R556" s="21">
        <v>26241752.739999998</v>
      </c>
      <c r="S556" s="21">
        <v>25733309.239999998</v>
      </c>
      <c r="T556" s="21">
        <v>3951509.26</v>
      </c>
      <c r="U556" s="21">
        <v>3951509.26</v>
      </c>
      <c r="V556" s="21">
        <v>0</v>
      </c>
      <c r="W556" s="17">
        <f t="shared" si="169"/>
        <v>3951509.26</v>
      </c>
      <c r="X556" s="18">
        <f t="shared" si="155"/>
        <v>0.54386306119489092</v>
      </c>
      <c r="Y556" s="18">
        <f t="shared" si="156"/>
        <v>0.54386306119489092</v>
      </c>
      <c r="Z556" s="18">
        <f t="shared" si="157"/>
        <v>0.37424149745344426</v>
      </c>
      <c r="AA556" s="18">
        <f t="shared" si="158"/>
        <v>0.91810455864833518</v>
      </c>
    </row>
    <row r="557" spans="1:27" outlineLevel="1" x14ac:dyDescent="0.35">
      <c r="A557" s="44"/>
      <c r="B557" s="44"/>
      <c r="C557" s="44"/>
      <c r="D557" s="50" t="s">
        <v>579</v>
      </c>
      <c r="E557" s="44"/>
      <c r="F557" s="44"/>
      <c r="G557" s="44"/>
      <c r="H557" s="44"/>
      <c r="I557" s="44"/>
      <c r="J557" s="45"/>
      <c r="K557" s="46">
        <f t="shared" ref="K557:W557" si="170">SUBTOTAL(9,K551:K556)</f>
        <v>86219079</v>
      </c>
      <c r="L557" s="46">
        <f t="shared" si="170"/>
        <v>68426011</v>
      </c>
      <c r="M557" s="46">
        <f t="shared" si="170"/>
        <v>0</v>
      </c>
      <c r="N557" s="47">
        <f t="shared" si="170"/>
        <v>68426011</v>
      </c>
      <c r="O557" s="46">
        <f t="shared" si="170"/>
        <v>884061</v>
      </c>
      <c r="P557" s="46">
        <f t="shared" si="170"/>
        <v>6848671.2300000004</v>
      </c>
      <c r="Q557" s="46">
        <f t="shared" si="170"/>
        <v>18057400</v>
      </c>
      <c r="R557" s="46">
        <f t="shared" si="170"/>
        <v>35905242.670000002</v>
      </c>
      <c r="S557" s="46">
        <f t="shared" si="170"/>
        <v>35396799.170000002</v>
      </c>
      <c r="T557" s="46">
        <f t="shared" si="170"/>
        <v>6730636.0999999996</v>
      </c>
      <c r="U557" s="46">
        <f t="shared" si="170"/>
        <v>6730636.0999999996</v>
      </c>
      <c r="V557" s="46">
        <f t="shared" si="170"/>
        <v>1709550</v>
      </c>
      <c r="W557" s="48">
        <f t="shared" si="170"/>
        <v>6730636.0999999996</v>
      </c>
      <c r="X557" s="49">
        <f t="shared" si="155"/>
        <v>0.52473090488937024</v>
      </c>
      <c r="Y557" s="49">
        <f t="shared" si="156"/>
        <v>0.52473090488937024</v>
      </c>
      <c r="Z557" s="49">
        <f t="shared" si="157"/>
        <v>0.376905388069458</v>
      </c>
      <c r="AA557" s="49">
        <f t="shared" si="158"/>
        <v>0.90163629295882819</v>
      </c>
    </row>
    <row r="558" spans="1:27" outlineLevel="2" x14ac:dyDescent="0.35">
      <c r="A558" s="14" t="s">
        <v>186</v>
      </c>
      <c r="B558" s="14" t="s">
        <v>29</v>
      </c>
      <c r="C558" s="14" t="s">
        <v>102</v>
      </c>
      <c r="D558" s="14" t="s">
        <v>270</v>
      </c>
      <c r="E558" s="14" t="s">
        <v>32</v>
      </c>
      <c r="F558" s="14" t="s">
        <v>104</v>
      </c>
      <c r="G558" s="14" t="s">
        <v>271</v>
      </c>
      <c r="H558" s="14" t="s">
        <v>35</v>
      </c>
      <c r="I558" s="14" t="s">
        <v>30</v>
      </c>
      <c r="J558" s="20" t="s">
        <v>272</v>
      </c>
      <c r="K558" s="21">
        <v>162000000</v>
      </c>
      <c r="L558" s="21">
        <v>78500000</v>
      </c>
      <c r="M558" s="21">
        <v>0</v>
      </c>
      <c r="N558" s="16">
        <f>+L558</f>
        <v>78500000</v>
      </c>
      <c r="O558" s="21">
        <v>25614334</v>
      </c>
      <c r="P558" s="21">
        <v>36068200</v>
      </c>
      <c r="Q558" s="21">
        <v>0</v>
      </c>
      <c r="R558" s="21">
        <v>0</v>
      </c>
      <c r="S558" s="21">
        <v>0</v>
      </c>
      <c r="T558" s="21">
        <v>16817466</v>
      </c>
      <c r="U558" s="21">
        <v>16817466</v>
      </c>
      <c r="V558" s="21">
        <v>10000000</v>
      </c>
      <c r="W558" s="17">
        <f>+U558</f>
        <v>16817466</v>
      </c>
      <c r="X558" s="18">
        <f t="shared" si="155"/>
        <v>0</v>
      </c>
      <c r="Y558" s="18">
        <f t="shared" si="156"/>
        <v>0</v>
      </c>
      <c r="Z558" s="18">
        <f t="shared" si="157"/>
        <v>0.78576476433121023</v>
      </c>
      <c r="AA558" s="18">
        <f t="shared" si="158"/>
        <v>0.78576476433121023</v>
      </c>
    </row>
    <row r="559" spans="1:27" outlineLevel="2" x14ac:dyDescent="0.35">
      <c r="A559" s="14" t="s">
        <v>321</v>
      </c>
      <c r="B559" s="14" t="s">
        <v>29</v>
      </c>
      <c r="C559" s="14" t="s">
        <v>102</v>
      </c>
      <c r="D559" s="14" t="s">
        <v>270</v>
      </c>
      <c r="E559" s="14" t="s">
        <v>32</v>
      </c>
      <c r="F559" s="14" t="s">
        <v>104</v>
      </c>
      <c r="G559" s="14" t="s">
        <v>271</v>
      </c>
      <c r="H559" s="14" t="s">
        <v>35</v>
      </c>
      <c r="I559" s="14" t="s">
        <v>30</v>
      </c>
      <c r="J559" s="20" t="s">
        <v>323</v>
      </c>
      <c r="K559" s="21">
        <v>4000000000</v>
      </c>
      <c r="L559" s="21">
        <v>689248950</v>
      </c>
      <c r="M559" s="21">
        <v>0</v>
      </c>
      <c r="N559" s="16">
        <f>+L559</f>
        <v>689248950</v>
      </c>
      <c r="O559" s="21">
        <v>50000000</v>
      </c>
      <c r="P559" s="21">
        <v>0.01</v>
      </c>
      <c r="Q559" s="21">
        <v>0</v>
      </c>
      <c r="R559" s="21">
        <v>387545949.19999999</v>
      </c>
      <c r="S559" s="21">
        <v>387545949.19999999</v>
      </c>
      <c r="T559" s="21">
        <v>251703000.78999999</v>
      </c>
      <c r="U559" s="21">
        <v>251703000.78999999</v>
      </c>
      <c r="V559" s="21">
        <v>0</v>
      </c>
      <c r="W559" s="17">
        <f>+U559</f>
        <v>251703000.78999999</v>
      </c>
      <c r="X559" s="18">
        <f t="shared" si="155"/>
        <v>0.56227281768075232</v>
      </c>
      <c r="Y559" s="18">
        <f t="shared" si="156"/>
        <v>0.56227281768075232</v>
      </c>
      <c r="Z559" s="18">
        <f t="shared" si="157"/>
        <v>7.2542729314277521E-2</v>
      </c>
      <c r="AA559" s="18">
        <f t="shared" si="158"/>
        <v>0.63481554699502984</v>
      </c>
    </row>
    <row r="560" spans="1:27" outlineLevel="1" x14ac:dyDescent="0.35">
      <c r="A560" s="44"/>
      <c r="B560" s="44"/>
      <c r="C560" s="44"/>
      <c r="D560" s="50" t="s">
        <v>580</v>
      </c>
      <c r="E560" s="44"/>
      <c r="F560" s="44"/>
      <c r="G560" s="44"/>
      <c r="H560" s="44"/>
      <c r="I560" s="44"/>
      <c r="J560" s="45"/>
      <c r="K560" s="46">
        <f t="shared" ref="K560:W560" si="171">SUBTOTAL(9,K558:K559)</f>
        <v>4162000000</v>
      </c>
      <c r="L560" s="46">
        <f t="shared" si="171"/>
        <v>767748950</v>
      </c>
      <c r="M560" s="46">
        <f t="shared" si="171"/>
        <v>0</v>
      </c>
      <c r="N560" s="47">
        <f t="shared" si="171"/>
        <v>767748950</v>
      </c>
      <c r="O560" s="46">
        <f t="shared" si="171"/>
        <v>75614334</v>
      </c>
      <c r="P560" s="46">
        <f t="shared" si="171"/>
        <v>36068200.009999998</v>
      </c>
      <c r="Q560" s="46">
        <f t="shared" si="171"/>
        <v>0</v>
      </c>
      <c r="R560" s="46">
        <f t="shared" si="171"/>
        <v>387545949.19999999</v>
      </c>
      <c r="S560" s="46">
        <f t="shared" si="171"/>
        <v>387545949.19999999</v>
      </c>
      <c r="T560" s="46">
        <f t="shared" si="171"/>
        <v>268520466.78999996</v>
      </c>
      <c r="U560" s="46">
        <f t="shared" si="171"/>
        <v>268520466.78999996</v>
      </c>
      <c r="V560" s="46">
        <f t="shared" si="171"/>
        <v>10000000</v>
      </c>
      <c r="W560" s="48">
        <f t="shared" si="171"/>
        <v>268520466.78999996</v>
      </c>
      <c r="X560" s="49">
        <f t="shared" si="155"/>
        <v>0.50478212858513183</v>
      </c>
      <c r="Y560" s="49">
        <f t="shared" si="156"/>
        <v>0.50478212858513183</v>
      </c>
      <c r="Z560" s="49">
        <f t="shared" si="157"/>
        <v>0.14546751774782629</v>
      </c>
      <c r="AA560" s="49">
        <f t="shared" si="158"/>
        <v>0.65024964633295812</v>
      </c>
    </row>
    <row r="561" spans="1:27" outlineLevel="2" x14ac:dyDescent="0.35">
      <c r="A561" s="14" t="s">
        <v>327</v>
      </c>
      <c r="B561" s="14" t="s">
        <v>29</v>
      </c>
      <c r="C561" s="14" t="s">
        <v>102</v>
      </c>
      <c r="D561" s="14" t="s">
        <v>334</v>
      </c>
      <c r="E561" s="14" t="s">
        <v>32</v>
      </c>
      <c r="F561" s="14" t="s">
        <v>104</v>
      </c>
      <c r="G561" s="14" t="s">
        <v>335</v>
      </c>
      <c r="H561" s="14" t="s">
        <v>35</v>
      </c>
      <c r="I561" s="14" t="s">
        <v>30</v>
      </c>
      <c r="J561" s="20" t="s">
        <v>336</v>
      </c>
      <c r="K561" s="21">
        <v>6887350</v>
      </c>
      <c r="L561" s="21">
        <v>0</v>
      </c>
      <c r="M561" s="21">
        <v>0</v>
      </c>
      <c r="N561" s="16">
        <f>+L561</f>
        <v>0</v>
      </c>
      <c r="O561" s="21">
        <v>0</v>
      </c>
      <c r="P561" s="21">
        <v>0</v>
      </c>
      <c r="Q561" s="21">
        <v>0</v>
      </c>
      <c r="R561" s="21">
        <v>0</v>
      </c>
      <c r="S561" s="21">
        <v>0</v>
      </c>
      <c r="T561" s="21">
        <v>0</v>
      </c>
      <c r="U561" s="21">
        <v>0</v>
      </c>
      <c r="V561" s="21">
        <v>0</v>
      </c>
      <c r="W561" s="17">
        <f>+U561</f>
        <v>0</v>
      </c>
      <c r="X561" s="18">
        <f t="shared" si="155"/>
        <v>0</v>
      </c>
      <c r="Y561" s="18">
        <f t="shared" si="156"/>
        <v>0</v>
      </c>
      <c r="Z561" s="18">
        <f t="shared" si="157"/>
        <v>0</v>
      </c>
      <c r="AA561" s="18">
        <f t="shared" si="158"/>
        <v>0</v>
      </c>
    </row>
    <row r="562" spans="1:27" outlineLevel="1" x14ac:dyDescent="0.35">
      <c r="A562" s="44"/>
      <c r="B562" s="44"/>
      <c r="C562" s="44"/>
      <c r="D562" s="50" t="s">
        <v>581</v>
      </c>
      <c r="E562" s="44"/>
      <c r="F562" s="44"/>
      <c r="G562" s="44"/>
      <c r="H562" s="44"/>
      <c r="I562" s="44"/>
      <c r="J562" s="45"/>
      <c r="K562" s="46">
        <f t="shared" ref="K562:W562" si="172">SUBTOTAL(9,K561:K561)</f>
        <v>6887350</v>
      </c>
      <c r="L562" s="46">
        <f t="shared" si="172"/>
        <v>0</v>
      </c>
      <c r="M562" s="46">
        <f t="shared" si="172"/>
        <v>0</v>
      </c>
      <c r="N562" s="47">
        <f t="shared" si="172"/>
        <v>0</v>
      </c>
      <c r="O562" s="46">
        <f t="shared" si="172"/>
        <v>0</v>
      </c>
      <c r="P562" s="46">
        <f t="shared" si="172"/>
        <v>0</v>
      </c>
      <c r="Q562" s="46">
        <f t="shared" si="172"/>
        <v>0</v>
      </c>
      <c r="R562" s="46">
        <f t="shared" si="172"/>
        <v>0</v>
      </c>
      <c r="S562" s="46">
        <f t="shared" si="172"/>
        <v>0</v>
      </c>
      <c r="T562" s="46">
        <f t="shared" si="172"/>
        <v>0</v>
      </c>
      <c r="U562" s="46">
        <f t="shared" si="172"/>
        <v>0</v>
      </c>
      <c r="V562" s="46">
        <f t="shared" si="172"/>
        <v>0</v>
      </c>
      <c r="W562" s="48">
        <f t="shared" si="172"/>
        <v>0</v>
      </c>
      <c r="X562" s="49">
        <f t="shared" si="155"/>
        <v>0</v>
      </c>
      <c r="Y562" s="49">
        <f t="shared" si="156"/>
        <v>0</v>
      </c>
      <c r="Z562" s="49">
        <f t="shared" si="157"/>
        <v>0</v>
      </c>
      <c r="AA562" s="49">
        <f t="shared" si="158"/>
        <v>0</v>
      </c>
    </row>
    <row r="563" spans="1:27" outlineLevel="2" x14ac:dyDescent="0.35">
      <c r="A563" s="14" t="s">
        <v>28</v>
      </c>
      <c r="B563" s="14" t="s">
        <v>29</v>
      </c>
      <c r="C563" s="14" t="s">
        <v>102</v>
      </c>
      <c r="D563" s="14" t="s">
        <v>113</v>
      </c>
      <c r="E563" s="14" t="s">
        <v>32</v>
      </c>
      <c r="F563" s="14" t="s">
        <v>104</v>
      </c>
      <c r="G563" s="14" t="s">
        <v>114</v>
      </c>
      <c r="H563" s="14" t="s">
        <v>35</v>
      </c>
      <c r="I563" s="14" t="s">
        <v>30</v>
      </c>
      <c r="J563" s="15" t="s">
        <v>115</v>
      </c>
      <c r="K563" s="16">
        <v>40447050</v>
      </c>
      <c r="L563" s="16">
        <v>31190270</v>
      </c>
      <c r="M563" s="16">
        <v>0</v>
      </c>
      <c r="N563" s="16">
        <f t="shared" ref="N563:N570" si="173">+L563</f>
        <v>31190270</v>
      </c>
      <c r="O563" s="16">
        <v>1479236.9</v>
      </c>
      <c r="P563" s="16">
        <v>7945110.3200000003</v>
      </c>
      <c r="Q563" s="16">
        <v>0</v>
      </c>
      <c r="R563" s="16">
        <v>19070183.460000001</v>
      </c>
      <c r="S563" s="16">
        <v>19070183.460000001</v>
      </c>
      <c r="T563" s="16">
        <v>2695739.32</v>
      </c>
      <c r="U563" s="16">
        <v>2695739.32</v>
      </c>
      <c r="V563" s="16">
        <v>0</v>
      </c>
      <c r="W563" s="17">
        <f t="shared" ref="W563:W570" si="174">+U563</f>
        <v>2695739.32</v>
      </c>
      <c r="X563" s="18">
        <f t="shared" si="155"/>
        <v>0.61141450394626273</v>
      </c>
      <c r="Y563" s="18">
        <f t="shared" si="156"/>
        <v>0.61141450394626273</v>
      </c>
      <c r="Z563" s="18">
        <f t="shared" si="157"/>
        <v>0.30215664115764307</v>
      </c>
      <c r="AA563" s="18">
        <f t="shared" si="158"/>
        <v>0.9135711451039058</v>
      </c>
    </row>
    <row r="564" spans="1:27" outlineLevel="2" x14ac:dyDescent="0.35">
      <c r="A564" s="14" t="s">
        <v>186</v>
      </c>
      <c r="B564" s="14" t="s">
        <v>29</v>
      </c>
      <c r="C564" s="19" t="s">
        <v>102</v>
      </c>
      <c r="D564" s="14" t="s">
        <v>113</v>
      </c>
      <c r="E564" s="14" t="s">
        <v>32</v>
      </c>
      <c r="F564" s="14" t="s">
        <v>104</v>
      </c>
      <c r="G564" s="14" t="s">
        <v>114</v>
      </c>
      <c r="H564" s="14" t="s">
        <v>35</v>
      </c>
      <c r="I564" s="14" t="s">
        <v>30</v>
      </c>
      <c r="J564" s="20" t="s">
        <v>115</v>
      </c>
      <c r="K564" s="21">
        <v>6000000</v>
      </c>
      <c r="L564" s="21">
        <v>6000000</v>
      </c>
      <c r="M564" s="21">
        <v>0</v>
      </c>
      <c r="N564" s="16">
        <f t="shared" si="173"/>
        <v>6000000</v>
      </c>
      <c r="O564" s="21">
        <v>0</v>
      </c>
      <c r="P564" s="21">
        <v>0</v>
      </c>
      <c r="Q564" s="21">
        <v>0</v>
      </c>
      <c r="R564" s="21">
        <v>5972050</v>
      </c>
      <c r="S564" s="21">
        <v>5972050</v>
      </c>
      <c r="T564" s="21">
        <v>27950</v>
      </c>
      <c r="U564" s="21">
        <v>27950</v>
      </c>
      <c r="V564" s="21">
        <v>0</v>
      </c>
      <c r="W564" s="17">
        <f t="shared" si="174"/>
        <v>27950</v>
      </c>
      <c r="X564" s="18">
        <f t="shared" si="155"/>
        <v>0.99534166666666668</v>
      </c>
      <c r="Y564" s="18">
        <f t="shared" si="156"/>
        <v>0.99534166666666668</v>
      </c>
      <c r="Z564" s="18">
        <f t="shared" si="157"/>
        <v>0</v>
      </c>
      <c r="AA564" s="18">
        <f t="shared" si="158"/>
        <v>0.99534166666666668</v>
      </c>
    </row>
    <row r="565" spans="1:27" outlineLevel="2" x14ac:dyDescent="0.35">
      <c r="A565" s="14" t="s">
        <v>279</v>
      </c>
      <c r="B565" s="14" t="s">
        <v>280</v>
      </c>
      <c r="C565" s="14" t="s">
        <v>102</v>
      </c>
      <c r="D565" s="14" t="s">
        <v>113</v>
      </c>
      <c r="E565" s="14" t="s">
        <v>32</v>
      </c>
      <c r="F565" s="14" t="s">
        <v>104</v>
      </c>
      <c r="G565" s="14" t="s">
        <v>114</v>
      </c>
      <c r="H565" s="14" t="s">
        <v>35</v>
      </c>
      <c r="I565" s="14" t="s">
        <v>30</v>
      </c>
      <c r="J565" s="20" t="s">
        <v>115</v>
      </c>
      <c r="K565" s="21">
        <v>600000</v>
      </c>
      <c r="L565" s="21">
        <v>125000</v>
      </c>
      <c r="M565" s="21">
        <v>0</v>
      </c>
      <c r="N565" s="16">
        <f t="shared" si="173"/>
        <v>125000</v>
      </c>
      <c r="O565" s="21">
        <v>0</v>
      </c>
      <c r="P565" s="21">
        <v>0</v>
      </c>
      <c r="Q565" s="21">
        <v>0</v>
      </c>
      <c r="R565" s="21">
        <v>0</v>
      </c>
      <c r="S565" s="21">
        <v>0</v>
      </c>
      <c r="T565" s="21">
        <v>125000</v>
      </c>
      <c r="U565" s="21">
        <v>125000</v>
      </c>
      <c r="V565" s="21">
        <v>0</v>
      </c>
      <c r="W565" s="17">
        <f t="shared" si="174"/>
        <v>125000</v>
      </c>
      <c r="X565" s="18">
        <f t="shared" si="155"/>
        <v>0</v>
      </c>
      <c r="Y565" s="18">
        <f t="shared" si="156"/>
        <v>0</v>
      </c>
      <c r="Z565" s="18">
        <f t="shared" si="157"/>
        <v>0</v>
      </c>
      <c r="AA565" s="18">
        <f t="shared" si="158"/>
        <v>0</v>
      </c>
    </row>
    <row r="566" spans="1:27" outlineLevel="2" x14ac:dyDescent="0.35">
      <c r="A566" s="14" t="s">
        <v>279</v>
      </c>
      <c r="B566" s="14" t="s">
        <v>281</v>
      </c>
      <c r="C566" s="14" t="s">
        <v>102</v>
      </c>
      <c r="D566" s="14" t="s">
        <v>113</v>
      </c>
      <c r="E566" s="14" t="s">
        <v>32</v>
      </c>
      <c r="F566" s="14" t="s">
        <v>104</v>
      </c>
      <c r="G566" s="14" t="s">
        <v>114</v>
      </c>
      <c r="H566" s="14" t="s">
        <v>35</v>
      </c>
      <c r="I566" s="14" t="s">
        <v>30</v>
      </c>
      <c r="J566" s="20" t="s">
        <v>115</v>
      </c>
      <c r="K566" s="21">
        <v>52116660</v>
      </c>
      <c r="L566" s="21">
        <v>52116660</v>
      </c>
      <c r="M566" s="21">
        <v>0</v>
      </c>
      <c r="N566" s="16">
        <f t="shared" si="173"/>
        <v>52116660</v>
      </c>
      <c r="O566" s="21">
        <v>0</v>
      </c>
      <c r="P566" s="21">
        <v>33579555.020000003</v>
      </c>
      <c r="Q566" s="21">
        <v>0</v>
      </c>
      <c r="R566" s="21">
        <v>0</v>
      </c>
      <c r="S566" s="21">
        <v>0</v>
      </c>
      <c r="T566" s="21">
        <v>18537104.98</v>
      </c>
      <c r="U566" s="21">
        <v>18537104.98</v>
      </c>
      <c r="V566" s="21">
        <v>18537104.98</v>
      </c>
      <c r="W566" s="17">
        <f t="shared" si="174"/>
        <v>18537104.98</v>
      </c>
      <c r="X566" s="18">
        <f t="shared" si="155"/>
        <v>0</v>
      </c>
      <c r="Y566" s="18">
        <f t="shared" si="156"/>
        <v>0</v>
      </c>
      <c r="Z566" s="18">
        <f t="shared" si="157"/>
        <v>0.64431517714297126</v>
      </c>
      <c r="AA566" s="18">
        <f t="shared" si="158"/>
        <v>0.64431517714297126</v>
      </c>
    </row>
    <row r="567" spans="1:27" outlineLevel="2" x14ac:dyDescent="0.35">
      <c r="A567" s="14" t="s">
        <v>279</v>
      </c>
      <c r="B567" s="14" t="s">
        <v>313</v>
      </c>
      <c r="C567" s="14" t="s">
        <v>102</v>
      </c>
      <c r="D567" s="14" t="s">
        <v>113</v>
      </c>
      <c r="E567" s="14" t="s">
        <v>32</v>
      </c>
      <c r="F567" s="14" t="s">
        <v>104</v>
      </c>
      <c r="G567" s="14" t="s">
        <v>114</v>
      </c>
      <c r="H567" s="14" t="s">
        <v>35</v>
      </c>
      <c r="I567" s="14" t="s">
        <v>30</v>
      </c>
      <c r="J567" s="20" t="s">
        <v>115</v>
      </c>
      <c r="K567" s="21">
        <v>47180000</v>
      </c>
      <c r="L567" s="21">
        <v>47180000</v>
      </c>
      <c r="M567" s="21">
        <v>0</v>
      </c>
      <c r="N567" s="16">
        <f t="shared" si="173"/>
        <v>47180000</v>
      </c>
      <c r="O567" s="21">
        <v>0</v>
      </c>
      <c r="P567" s="21">
        <v>0</v>
      </c>
      <c r="Q567" s="21">
        <v>0</v>
      </c>
      <c r="R567" s="21">
        <v>15201630.17</v>
      </c>
      <c r="S567" s="21">
        <v>206213.77</v>
      </c>
      <c r="T567" s="21">
        <v>31978369.829999998</v>
      </c>
      <c r="U567" s="21">
        <v>31978369.829999998</v>
      </c>
      <c r="V567" s="21">
        <v>0</v>
      </c>
      <c r="W567" s="17">
        <f t="shared" si="174"/>
        <v>31978369.829999998</v>
      </c>
      <c r="X567" s="18">
        <f t="shared" si="155"/>
        <v>0.32220496333192028</v>
      </c>
      <c r="Y567" s="18">
        <f t="shared" si="156"/>
        <v>0.32220496333192028</v>
      </c>
      <c r="Z567" s="18">
        <f t="shared" si="157"/>
        <v>0</v>
      </c>
      <c r="AA567" s="18">
        <f t="shared" si="158"/>
        <v>0.32220496333192028</v>
      </c>
    </row>
    <row r="568" spans="1:27" outlineLevel="2" x14ac:dyDescent="0.35">
      <c r="A568" s="14" t="s">
        <v>321</v>
      </c>
      <c r="B568" s="14" t="s">
        <v>29</v>
      </c>
      <c r="C568" s="19" t="s">
        <v>102</v>
      </c>
      <c r="D568" s="14" t="s">
        <v>113</v>
      </c>
      <c r="E568" s="14" t="s">
        <v>32</v>
      </c>
      <c r="F568" s="14" t="s">
        <v>104</v>
      </c>
      <c r="G568" s="14" t="s">
        <v>114</v>
      </c>
      <c r="H568" s="14" t="s">
        <v>35</v>
      </c>
      <c r="I568" s="14" t="s">
        <v>30</v>
      </c>
      <c r="J568" s="20" t="s">
        <v>115</v>
      </c>
      <c r="K568" s="21">
        <v>125000000</v>
      </c>
      <c r="L568" s="21">
        <v>125000000</v>
      </c>
      <c r="M568" s="21">
        <v>0</v>
      </c>
      <c r="N568" s="16">
        <f t="shared" si="173"/>
        <v>125000000</v>
      </c>
      <c r="O568" s="21">
        <v>0</v>
      </c>
      <c r="P568" s="21">
        <v>99904232.930000007</v>
      </c>
      <c r="Q568" s="21">
        <v>0</v>
      </c>
      <c r="R568" s="21">
        <v>0</v>
      </c>
      <c r="S568" s="21">
        <v>0</v>
      </c>
      <c r="T568" s="21">
        <v>25095767.07</v>
      </c>
      <c r="U568" s="21">
        <v>25095767.07</v>
      </c>
      <c r="V568" s="21">
        <v>25000000</v>
      </c>
      <c r="W568" s="17">
        <f t="shared" si="174"/>
        <v>25095767.07</v>
      </c>
      <c r="X568" s="18">
        <f t="shared" si="155"/>
        <v>0</v>
      </c>
      <c r="Y568" s="18">
        <f t="shared" si="156"/>
        <v>0</v>
      </c>
      <c r="Z568" s="18">
        <f t="shared" si="157"/>
        <v>0.79923386344000003</v>
      </c>
      <c r="AA568" s="18">
        <f t="shared" si="158"/>
        <v>0.79923386344000003</v>
      </c>
    </row>
    <row r="569" spans="1:27" outlineLevel="2" x14ac:dyDescent="0.35">
      <c r="A569" s="14" t="s">
        <v>327</v>
      </c>
      <c r="B569" s="14" t="s">
        <v>29</v>
      </c>
      <c r="C569" s="14" t="s">
        <v>102</v>
      </c>
      <c r="D569" s="14" t="s">
        <v>113</v>
      </c>
      <c r="E569" s="14" t="s">
        <v>32</v>
      </c>
      <c r="F569" s="14" t="s">
        <v>104</v>
      </c>
      <c r="G569" s="14" t="s">
        <v>114</v>
      </c>
      <c r="H569" s="14" t="s">
        <v>35</v>
      </c>
      <c r="I569" s="14" t="s">
        <v>30</v>
      </c>
      <c r="J569" s="20" t="s">
        <v>115</v>
      </c>
      <c r="K569" s="21">
        <v>2290402183</v>
      </c>
      <c r="L569" s="21">
        <v>682670652</v>
      </c>
      <c r="M569" s="21">
        <v>0</v>
      </c>
      <c r="N569" s="16">
        <f t="shared" si="173"/>
        <v>682670652</v>
      </c>
      <c r="O569" s="21">
        <v>0</v>
      </c>
      <c r="P569" s="21">
        <v>63543441.240000002</v>
      </c>
      <c r="Q569" s="21">
        <v>0</v>
      </c>
      <c r="R569" s="21">
        <v>481447221.70999998</v>
      </c>
      <c r="S569" s="21">
        <v>481447221.70999998</v>
      </c>
      <c r="T569" s="21">
        <v>137679989.05000001</v>
      </c>
      <c r="U569" s="21">
        <v>137679989.05000001</v>
      </c>
      <c r="V569" s="21">
        <v>128670479</v>
      </c>
      <c r="W569" s="17">
        <f t="shared" si="174"/>
        <v>137679989.05000001</v>
      </c>
      <c r="X569" s="18">
        <f t="shared" si="155"/>
        <v>0.70524083655788972</v>
      </c>
      <c r="Y569" s="18">
        <f t="shared" si="156"/>
        <v>0.70524083655788972</v>
      </c>
      <c r="Z569" s="18">
        <f t="shared" si="157"/>
        <v>9.3080669359139237E-2</v>
      </c>
      <c r="AA569" s="18">
        <f t="shared" si="158"/>
        <v>0.798321505917029</v>
      </c>
    </row>
    <row r="570" spans="1:27" outlineLevel="2" x14ac:dyDescent="0.35">
      <c r="A570" s="14" t="s">
        <v>337</v>
      </c>
      <c r="B570" s="14" t="s">
        <v>29</v>
      </c>
      <c r="C570" s="19" t="s">
        <v>102</v>
      </c>
      <c r="D570" s="14" t="s">
        <v>113</v>
      </c>
      <c r="E570" s="14" t="s">
        <v>32</v>
      </c>
      <c r="F570" s="14" t="s">
        <v>104</v>
      </c>
      <c r="G570" s="14" t="s">
        <v>114</v>
      </c>
      <c r="H570" s="14" t="s">
        <v>35</v>
      </c>
      <c r="I570" s="14" t="s">
        <v>30</v>
      </c>
      <c r="J570" s="20" t="s">
        <v>115</v>
      </c>
      <c r="K570" s="21">
        <v>34150000</v>
      </c>
      <c r="L570" s="21">
        <v>34111525.950000003</v>
      </c>
      <c r="M570" s="21">
        <v>0</v>
      </c>
      <c r="N570" s="16">
        <f t="shared" si="173"/>
        <v>34111525.950000003</v>
      </c>
      <c r="O570" s="21">
        <v>0</v>
      </c>
      <c r="P570" s="21">
        <v>31889.39</v>
      </c>
      <c r="Q570" s="21">
        <v>0</v>
      </c>
      <c r="R570" s="21">
        <v>22313241.93</v>
      </c>
      <c r="S570" s="21">
        <v>22313241.93</v>
      </c>
      <c r="T570" s="21">
        <v>11766394.630000001</v>
      </c>
      <c r="U570" s="21">
        <v>11766394.630000001</v>
      </c>
      <c r="V570" s="21">
        <v>9766394.6300000008</v>
      </c>
      <c r="W570" s="17">
        <f t="shared" si="174"/>
        <v>11766394.630000001</v>
      </c>
      <c r="X570" s="18">
        <f t="shared" si="155"/>
        <v>0.65412617315057398</v>
      </c>
      <c r="Y570" s="18">
        <f t="shared" si="156"/>
        <v>0.65412617315057398</v>
      </c>
      <c r="Z570" s="18">
        <f t="shared" si="157"/>
        <v>9.3485674158179952E-4</v>
      </c>
      <c r="AA570" s="18">
        <f t="shared" si="158"/>
        <v>0.65506102989215576</v>
      </c>
    </row>
    <row r="571" spans="1:27" outlineLevel="1" x14ac:dyDescent="0.35">
      <c r="A571" s="44"/>
      <c r="B571" s="44"/>
      <c r="C571" s="44"/>
      <c r="D571" s="50" t="s">
        <v>582</v>
      </c>
      <c r="E571" s="44"/>
      <c r="F571" s="44"/>
      <c r="G571" s="44"/>
      <c r="H571" s="44"/>
      <c r="I571" s="44"/>
      <c r="J571" s="45"/>
      <c r="K571" s="46">
        <f t="shared" ref="K571:W571" si="175">SUBTOTAL(9,K563:K570)</f>
        <v>2595895893</v>
      </c>
      <c r="L571" s="46">
        <f t="shared" si="175"/>
        <v>978394107.95000005</v>
      </c>
      <c r="M571" s="46">
        <f t="shared" si="175"/>
        <v>0</v>
      </c>
      <c r="N571" s="47">
        <f t="shared" si="175"/>
        <v>978394107.95000005</v>
      </c>
      <c r="O571" s="46">
        <f t="shared" si="175"/>
        <v>1479236.9</v>
      </c>
      <c r="P571" s="46">
        <f t="shared" si="175"/>
        <v>205004228.90000001</v>
      </c>
      <c r="Q571" s="46">
        <f t="shared" si="175"/>
        <v>0</v>
      </c>
      <c r="R571" s="46">
        <f t="shared" si="175"/>
        <v>544004327.26999998</v>
      </c>
      <c r="S571" s="46">
        <f t="shared" si="175"/>
        <v>529008910.87</v>
      </c>
      <c r="T571" s="46">
        <f t="shared" si="175"/>
        <v>227906314.88</v>
      </c>
      <c r="U571" s="46">
        <f t="shared" si="175"/>
        <v>227906314.88</v>
      </c>
      <c r="V571" s="46">
        <f t="shared" si="175"/>
        <v>181973978.61000001</v>
      </c>
      <c r="W571" s="48">
        <f t="shared" si="175"/>
        <v>227906314.88</v>
      </c>
      <c r="X571" s="49">
        <f t="shared" si="155"/>
        <v>0.5560175831494284</v>
      </c>
      <c r="Y571" s="49">
        <f t="shared" si="156"/>
        <v>0.5560175831494284</v>
      </c>
      <c r="Z571" s="49">
        <f t="shared" si="157"/>
        <v>0.21104324333334207</v>
      </c>
      <c r="AA571" s="49">
        <f t="shared" si="158"/>
        <v>0.76706082648277052</v>
      </c>
    </row>
    <row r="572" spans="1:27" ht="87" outlineLevel="2" x14ac:dyDescent="0.35">
      <c r="A572" s="14" t="s">
        <v>28</v>
      </c>
      <c r="B572" s="14" t="s">
        <v>29</v>
      </c>
      <c r="C572" s="14" t="s">
        <v>116</v>
      </c>
      <c r="D572" s="14" t="s">
        <v>117</v>
      </c>
      <c r="E572" s="14" t="s">
        <v>54</v>
      </c>
      <c r="F572" s="14" t="s">
        <v>33</v>
      </c>
      <c r="G572" s="14" t="s">
        <v>118</v>
      </c>
      <c r="H572" s="14" t="s">
        <v>35</v>
      </c>
      <c r="I572" s="14" t="s">
        <v>30</v>
      </c>
      <c r="J572" s="15" t="s">
        <v>119</v>
      </c>
      <c r="K572" s="16">
        <v>37280148</v>
      </c>
      <c r="L572" s="16">
        <v>34981215</v>
      </c>
      <c r="M572" s="16">
        <v>0</v>
      </c>
      <c r="N572" s="16">
        <f t="shared" ref="N572:N603" si="176">+L572</f>
        <v>34981215</v>
      </c>
      <c r="O572" s="16">
        <v>0</v>
      </c>
      <c r="P572" s="16">
        <v>9504959.1300000008</v>
      </c>
      <c r="Q572" s="16">
        <v>0</v>
      </c>
      <c r="R572" s="16">
        <v>25476255.870000001</v>
      </c>
      <c r="S572" s="16">
        <v>25476255.870000001</v>
      </c>
      <c r="T572" s="16">
        <v>0</v>
      </c>
      <c r="U572" s="16">
        <v>0</v>
      </c>
      <c r="V572" s="16">
        <v>0</v>
      </c>
      <c r="W572" s="17">
        <f t="shared" ref="W572:W603" si="177">+U572</f>
        <v>0</v>
      </c>
      <c r="X572" s="18">
        <f t="shared" si="155"/>
        <v>0.72828390523313735</v>
      </c>
      <c r="Y572" s="18">
        <f t="shared" si="156"/>
        <v>0.72828390523313735</v>
      </c>
      <c r="Z572" s="18">
        <f t="shared" si="157"/>
        <v>0.27171609476686276</v>
      </c>
      <c r="AA572" s="18">
        <f t="shared" si="158"/>
        <v>1</v>
      </c>
    </row>
    <row r="573" spans="1:27" outlineLevel="2" x14ac:dyDescent="0.35">
      <c r="A573" s="14" t="s">
        <v>186</v>
      </c>
      <c r="B573" s="14" t="s">
        <v>29</v>
      </c>
      <c r="C573" s="14" t="s">
        <v>116</v>
      </c>
      <c r="D573" s="14" t="s">
        <v>117</v>
      </c>
      <c r="E573" s="14" t="s">
        <v>54</v>
      </c>
      <c r="F573" s="14" t="s">
        <v>33</v>
      </c>
      <c r="G573" s="14" t="s">
        <v>118</v>
      </c>
      <c r="H573" s="14" t="s">
        <v>35</v>
      </c>
      <c r="I573" s="14" t="s">
        <v>30</v>
      </c>
      <c r="J573" s="20" t="s">
        <v>119</v>
      </c>
      <c r="K573" s="21">
        <v>54407779</v>
      </c>
      <c r="L573" s="21">
        <v>49463290</v>
      </c>
      <c r="M573" s="21">
        <v>0</v>
      </c>
      <c r="N573" s="16">
        <f t="shared" si="176"/>
        <v>49463290</v>
      </c>
      <c r="O573" s="21">
        <v>0</v>
      </c>
      <c r="P573" s="21">
        <v>7534411.4199999999</v>
      </c>
      <c r="Q573" s="21">
        <v>0</v>
      </c>
      <c r="R573" s="21">
        <v>41928878.579999998</v>
      </c>
      <c r="S573" s="21">
        <v>41928878.579999998</v>
      </c>
      <c r="T573" s="21">
        <v>0</v>
      </c>
      <c r="U573" s="21">
        <v>0</v>
      </c>
      <c r="V573" s="21">
        <v>0</v>
      </c>
      <c r="W573" s="17">
        <f t="shared" si="177"/>
        <v>0</v>
      </c>
      <c r="X573" s="18">
        <f t="shared" si="155"/>
        <v>0.84767670286388141</v>
      </c>
      <c r="Y573" s="18">
        <f t="shared" si="156"/>
        <v>0.84767670286388141</v>
      </c>
      <c r="Z573" s="18">
        <f t="shared" si="157"/>
        <v>0.15232329713611853</v>
      </c>
      <c r="AA573" s="18">
        <f t="shared" si="158"/>
        <v>1</v>
      </c>
    </row>
    <row r="574" spans="1:27" outlineLevel="2" x14ac:dyDescent="0.35">
      <c r="A574" s="14" t="s">
        <v>279</v>
      </c>
      <c r="B574" s="14" t="s">
        <v>280</v>
      </c>
      <c r="C574" s="19" t="s">
        <v>116</v>
      </c>
      <c r="D574" s="14" t="s">
        <v>117</v>
      </c>
      <c r="E574" s="14" t="s">
        <v>54</v>
      </c>
      <c r="F574" s="14" t="s">
        <v>33</v>
      </c>
      <c r="G574" s="14" t="s">
        <v>118</v>
      </c>
      <c r="H574" s="14" t="s">
        <v>35</v>
      </c>
      <c r="I574" s="14" t="s">
        <v>30</v>
      </c>
      <c r="J574" s="20" t="s">
        <v>119</v>
      </c>
      <c r="K574" s="21">
        <v>1398253</v>
      </c>
      <c r="L574" s="21">
        <v>1898253</v>
      </c>
      <c r="M574" s="21">
        <v>0</v>
      </c>
      <c r="N574" s="16">
        <f t="shared" si="176"/>
        <v>1898253</v>
      </c>
      <c r="O574" s="21">
        <v>0</v>
      </c>
      <c r="P574" s="21">
        <v>1122478.3400000001</v>
      </c>
      <c r="Q574" s="21">
        <v>0</v>
      </c>
      <c r="R574" s="21">
        <v>775774.66</v>
      </c>
      <c r="S574" s="21">
        <v>775774.66</v>
      </c>
      <c r="T574" s="21">
        <v>0</v>
      </c>
      <c r="U574" s="21">
        <v>0</v>
      </c>
      <c r="V574" s="21">
        <v>0</v>
      </c>
      <c r="W574" s="17">
        <f t="shared" si="177"/>
        <v>0</v>
      </c>
      <c r="X574" s="18">
        <f t="shared" si="155"/>
        <v>0.40867822150155964</v>
      </c>
      <c r="Y574" s="18">
        <f t="shared" si="156"/>
        <v>0.40867822150155964</v>
      </c>
      <c r="Z574" s="18">
        <f t="shared" si="157"/>
        <v>0.59132177849844048</v>
      </c>
      <c r="AA574" s="18">
        <f t="shared" si="158"/>
        <v>1</v>
      </c>
    </row>
    <row r="575" spans="1:27" outlineLevel="2" x14ac:dyDescent="0.35">
      <c r="A575" s="14" t="s">
        <v>279</v>
      </c>
      <c r="B575" s="14" t="s">
        <v>281</v>
      </c>
      <c r="C575" s="14" t="s">
        <v>116</v>
      </c>
      <c r="D575" s="14" t="s">
        <v>117</v>
      </c>
      <c r="E575" s="14" t="s">
        <v>54</v>
      </c>
      <c r="F575" s="14" t="s">
        <v>33</v>
      </c>
      <c r="G575" s="14" t="s">
        <v>118</v>
      </c>
      <c r="H575" s="14" t="s">
        <v>35</v>
      </c>
      <c r="I575" s="14" t="s">
        <v>30</v>
      </c>
      <c r="J575" s="20" t="s">
        <v>119</v>
      </c>
      <c r="K575" s="21">
        <v>25294932</v>
      </c>
      <c r="L575" s="21">
        <v>22231328</v>
      </c>
      <c r="M575" s="21">
        <v>0</v>
      </c>
      <c r="N575" s="16">
        <f t="shared" si="176"/>
        <v>22231328</v>
      </c>
      <c r="O575" s="21">
        <v>0</v>
      </c>
      <c r="P575" s="21">
        <v>4546807.54</v>
      </c>
      <c r="Q575" s="21">
        <v>0</v>
      </c>
      <c r="R575" s="21">
        <v>17684520.460000001</v>
      </c>
      <c r="S575" s="21">
        <v>17684520.460000001</v>
      </c>
      <c r="T575" s="21">
        <v>0</v>
      </c>
      <c r="U575" s="21">
        <v>0</v>
      </c>
      <c r="V575" s="21">
        <v>0</v>
      </c>
      <c r="W575" s="17">
        <f t="shared" si="177"/>
        <v>0</v>
      </c>
      <c r="X575" s="18">
        <f t="shared" si="155"/>
        <v>0.79547746585359191</v>
      </c>
      <c r="Y575" s="18">
        <f t="shared" si="156"/>
        <v>0.79547746585359191</v>
      </c>
      <c r="Z575" s="18">
        <f t="shared" si="157"/>
        <v>0.20452253414640817</v>
      </c>
      <c r="AA575" s="18">
        <f t="shared" si="158"/>
        <v>1</v>
      </c>
    </row>
    <row r="576" spans="1:27" outlineLevel="2" x14ac:dyDescent="0.35">
      <c r="A576" s="14" t="s">
        <v>279</v>
      </c>
      <c r="B576" s="14" t="s">
        <v>313</v>
      </c>
      <c r="C576" s="14" t="s">
        <v>116</v>
      </c>
      <c r="D576" s="14" t="s">
        <v>117</v>
      </c>
      <c r="E576" s="14" t="s">
        <v>54</v>
      </c>
      <c r="F576" s="14" t="s">
        <v>33</v>
      </c>
      <c r="G576" s="14" t="s">
        <v>118</v>
      </c>
      <c r="H576" s="14" t="s">
        <v>35</v>
      </c>
      <c r="I576" s="14" t="s">
        <v>30</v>
      </c>
      <c r="J576" s="20" t="s">
        <v>119</v>
      </c>
      <c r="K576" s="21">
        <v>4981342</v>
      </c>
      <c r="L576" s="21">
        <v>4981342</v>
      </c>
      <c r="M576" s="21">
        <v>0</v>
      </c>
      <c r="N576" s="16">
        <f t="shared" si="176"/>
        <v>4981342</v>
      </c>
      <c r="O576" s="21">
        <v>0</v>
      </c>
      <c r="P576" s="21">
        <v>1449063</v>
      </c>
      <c r="Q576" s="21">
        <v>0</v>
      </c>
      <c r="R576" s="21">
        <v>3532279</v>
      </c>
      <c r="S576" s="21">
        <v>3532279</v>
      </c>
      <c r="T576" s="21">
        <v>0</v>
      </c>
      <c r="U576" s="21">
        <v>0</v>
      </c>
      <c r="V576" s="21">
        <v>0</v>
      </c>
      <c r="W576" s="17">
        <f t="shared" si="177"/>
        <v>0</v>
      </c>
      <c r="X576" s="18">
        <f t="shared" si="155"/>
        <v>0.70910188459254553</v>
      </c>
      <c r="Y576" s="18">
        <f t="shared" si="156"/>
        <v>0.70910188459254553</v>
      </c>
      <c r="Z576" s="18">
        <f t="shared" si="157"/>
        <v>0.29089811540745447</v>
      </c>
      <c r="AA576" s="18">
        <f t="shared" si="158"/>
        <v>1</v>
      </c>
    </row>
    <row r="577" spans="1:27" outlineLevel="2" x14ac:dyDescent="0.35">
      <c r="A577" s="14" t="s">
        <v>321</v>
      </c>
      <c r="B577" s="14" t="s">
        <v>29</v>
      </c>
      <c r="C577" s="14" t="s">
        <v>116</v>
      </c>
      <c r="D577" s="14" t="s">
        <v>117</v>
      </c>
      <c r="E577" s="14" t="s">
        <v>54</v>
      </c>
      <c r="F577" s="14" t="s">
        <v>33</v>
      </c>
      <c r="G577" s="14" t="s">
        <v>118</v>
      </c>
      <c r="H577" s="14" t="s">
        <v>35</v>
      </c>
      <c r="I577" s="14" t="s">
        <v>30</v>
      </c>
      <c r="J577" s="20" t="s">
        <v>119</v>
      </c>
      <c r="K577" s="21">
        <v>9151759</v>
      </c>
      <c r="L577" s="21">
        <v>10123852</v>
      </c>
      <c r="M577" s="21">
        <v>0</v>
      </c>
      <c r="N577" s="16">
        <f t="shared" si="176"/>
        <v>10123852</v>
      </c>
      <c r="O577" s="21">
        <v>0</v>
      </c>
      <c r="P577" s="21">
        <v>3731128.64</v>
      </c>
      <c r="Q577" s="21">
        <v>0</v>
      </c>
      <c r="R577" s="21">
        <v>6392723.3600000003</v>
      </c>
      <c r="S577" s="21">
        <v>6392723.3600000003</v>
      </c>
      <c r="T577" s="21">
        <v>0</v>
      </c>
      <c r="U577" s="21">
        <v>0</v>
      </c>
      <c r="V577" s="21">
        <v>0</v>
      </c>
      <c r="W577" s="17">
        <f t="shared" si="177"/>
        <v>0</v>
      </c>
      <c r="X577" s="18">
        <f t="shared" si="155"/>
        <v>0.63145168064487711</v>
      </c>
      <c r="Y577" s="18">
        <f t="shared" si="156"/>
        <v>0.63145168064487711</v>
      </c>
      <c r="Z577" s="18">
        <f t="shared" si="157"/>
        <v>0.36854831935512294</v>
      </c>
      <c r="AA577" s="18">
        <f t="shared" si="158"/>
        <v>1</v>
      </c>
    </row>
    <row r="578" spans="1:27" outlineLevel="2" x14ac:dyDescent="0.35">
      <c r="A578" s="14" t="s">
        <v>327</v>
      </c>
      <c r="B578" s="14" t="s">
        <v>29</v>
      </c>
      <c r="C578" s="14" t="s">
        <v>116</v>
      </c>
      <c r="D578" s="14" t="s">
        <v>117</v>
      </c>
      <c r="E578" s="14" t="s">
        <v>54</v>
      </c>
      <c r="F578" s="14" t="s">
        <v>33</v>
      </c>
      <c r="G578" s="14" t="s">
        <v>118</v>
      </c>
      <c r="H578" s="14" t="s">
        <v>35</v>
      </c>
      <c r="I578" s="14" t="s">
        <v>30</v>
      </c>
      <c r="J578" s="20" t="s">
        <v>119</v>
      </c>
      <c r="K578" s="21">
        <v>26202419</v>
      </c>
      <c r="L578" s="21">
        <v>26130418</v>
      </c>
      <c r="M578" s="21">
        <v>0</v>
      </c>
      <c r="N578" s="16">
        <f t="shared" si="176"/>
        <v>26130418</v>
      </c>
      <c r="O578" s="21">
        <v>0</v>
      </c>
      <c r="P578" s="21">
        <v>6438274.3200000003</v>
      </c>
      <c r="Q578" s="21">
        <v>0</v>
      </c>
      <c r="R578" s="21">
        <v>19692143.68</v>
      </c>
      <c r="S578" s="21">
        <v>19692143.68</v>
      </c>
      <c r="T578" s="21">
        <v>0</v>
      </c>
      <c r="U578" s="21">
        <v>0</v>
      </c>
      <c r="V578" s="21">
        <v>0</v>
      </c>
      <c r="W578" s="17">
        <f t="shared" si="177"/>
        <v>0</v>
      </c>
      <c r="X578" s="18">
        <f t="shared" si="155"/>
        <v>0.75360997592920254</v>
      </c>
      <c r="Y578" s="18">
        <f t="shared" si="156"/>
        <v>0.75360997592920254</v>
      </c>
      <c r="Z578" s="18">
        <f t="shared" si="157"/>
        <v>0.24639002407079749</v>
      </c>
      <c r="AA578" s="18">
        <f t="shared" si="158"/>
        <v>1</v>
      </c>
    </row>
    <row r="579" spans="1:27" outlineLevel="2" x14ac:dyDescent="0.35">
      <c r="A579" s="14" t="s">
        <v>337</v>
      </c>
      <c r="B579" s="14" t="s">
        <v>29</v>
      </c>
      <c r="C579" s="14" t="s">
        <v>116</v>
      </c>
      <c r="D579" s="14" t="s">
        <v>117</v>
      </c>
      <c r="E579" s="14" t="s">
        <v>54</v>
      </c>
      <c r="F579" s="14" t="s">
        <v>33</v>
      </c>
      <c r="G579" s="14" t="s">
        <v>118</v>
      </c>
      <c r="H579" s="14" t="s">
        <v>35</v>
      </c>
      <c r="I579" s="14" t="s">
        <v>30</v>
      </c>
      <c r="J579" s="20" t="s">
        <v>119</v>
      </c>
      <c r="K579" s="21">
        <v>6768427</v>
      </c>
      <c r="L579" s="21">
        <v>6768427</v>
      </c>
      <c r="M579" s="21">
        <v>0</v>
      </c>
      <c r="N579" s="16">
        <f t="shared" si="176"/>
        <v>6768427</v>
      </c>
      <c r="O579" s="21">
        <v>0</v>
      </c>
      <c r="P579" s="21">
        <v>1871006.65</v>
      </c>
      <c r="Q579" s="21">
        <v>0</v>
      </c>
      <c r="R579" s="21">
        <v>4897420.3499999996</v>
      </c>
      <c r="S579" s="21">
        <v>4897420.3499999996</v>
      </c>
      <c r="T579" s="21">
        <v>0</v>
      </c>
      <c r="U579" s="21">
        <v>0</v>
      </c>
      <c r="V579" s="21">
        <v>0</v>
      </c>
      <c r="W579" s="17">
        <f t="shared" si="177"/>
        <v>0</v>
      </c>
      <c r="X579" s="18">
        <f t="shared" si="155"/>
        <v>0.72356846723766088</v>
      </c>
      <c r="Y579" s="18">
        <f t="shared" si="156"/>
        <v>0.72356846723766088</v>
      </c>
      <c r="Z579" s="18">
        <f t="shared" si="157"/>
        <v>0.27643153276233901</v>
      </c>
      <c r="AA579" s="18">
        <f t="shared" si="158"/>
        <v>0.99999999999999989</v>
      </c>
    </row>
    <row r="580" spans="1:27" outlineLevel="2" x14ac:dyDescent="0.35">
      <c r="A580" s="14" t="s">
        <v>339</v>
      </c>
      <c r="B580" s="14" t="s">
        <v>29</v>
      </c>
      <c r="C580" s="14" t="s">
        <v>116</v>
      </c>
      <c r="D580" s="14" t="s">
        <v>117</v>
      </c>
      <c r="E580" s="14" t="s">
        <v>54</v>
      </c>
      <c r="F580" s="14" t="s">
        <v>33</v>
      </c>
      <c r="G580" s="14" t="s">
        <v>118</v>
      </c>
      <c r="H580" s="14" t="s">
        <v>35</v>
      </c>
      <c r="I580" s="14" t="s">
        <v>30</v>
      </c>
      <c r="J580" s="20" t="s">
        <v>119</v>
      </c>
      <c r="K580" s="21">
        <v>61391007</v>
      </c>
      <c r="L580" s="21">
        <v>59839327</v>
      </c>
      <c r="M580" s="21">
        <v>0</v>
      </c>
      <c r="N580" s="16">
        <f t="shared" si="176"/>
        <v>59839327</v>
      </c>
      <c r="O580" s="21">
        <v>0</v>
      </c>
      <c r="P580" s="21">
        <v>13581209.189999999</v>
      </c>
      <c r="Q580" s="21">
        <v>0</v>
      </c>
      <c r="R580" s="21">
        <v>46258117.810000002</v>
      </c>
      <c r="S580" s="21">
        <v>46258117.810000002</v>
      </c>
      <c r="T580" s="21">
        <v>0</v>
      </c>
      <c r="U580" s="21">
        <v>0</v>
      </c>
      <c r="V580" s="21">
        <v>0</v>
      </c>
      <c r="W580" s="17">
        <f t="shared" si="177"/>
        <v>0</v>
      </c>
      <c r="X580" s="18">
        <f t="shared" si="155"/>
        <v>0.77303873771842391</v>
      </c>
      <c r="Y580" s="18">
        <f t="shared" si="156"/>
        <v>0.77303873771842391</v>
      </c>
      <c r="Z580" s="18">
        <f t="shared" si="157"/>
        <v>0.22696126228157612</v>
      </c>
      <c r="AA580" s="18">
        <f t="shared" si="158"/>
        <v>1</v>
      </c>
    </row>
    <row r="581" spans="1:27" outlineLevel="2" x14ac:dyDescent="0.35">
      <c r="A581" s="14" t="s">
        <v>350</v>
      </c>
      <c r="B581" s="14" t="s">
        <v>29</v>
      </c>
      <c r="C581" s="14" t="s">
        <v>116</v>
      </c>
      <c r="D581" s="14" t="s">
        <v>117</v>
      </c>
      <c r="E581" s="14" t="s">
        <v>54</v>
      </c>
      <c r="F581" s="14" t="s">
        <v>33</v>
      </c>
      <c r="G581" s="14" t="s">
        <v>118</v>
      </c>
      <c r="H581" s="14" t="s">
        <v>351</v>
      </c>
      <c r="I581" s="14" t="s">
        <v>30</v>
      </c>
      <c r="J581" s="20" t="s">
        <v>119</v>
      </c>
      <c r="K581" s="21">
        <v>7038063</v>
      </c>
      <c r="L581" s="21">
        <v>6997737</v>
      </c>
      <c r="M581" s="21">
        <v>0</v>
      </c>
      <c r="N581" s="16">
        <f t="shared" si="176"/>
        <v>6997737</v>
      </c>
      <c r="O581" s="21">
        <v>0</v>
      </c>
      <c r="P581" s="21">
        <v>2932431.7</v>
      </c>
      <c r="Q581" s="21">
        <v>0</v>
      </c>
      <c r="R581" s="21">
        <v>4065305.3</v>
      </c>
      <c r="S581" s="21">
        <v>4065305.3</v>
      </c>
      <c r="T581" s="21">
        <v>0</v>
      </c>
      <c r="U581" s="21">
        <v>0</v>
      </c>
      <c r="V581" s="21">
        <v>0</v>
      </c>
      <c r="W581" s="17">
        <f t="shared" si="177"/>
        <v>0</v>
      </c>
      <c r="X581" s="18">
        <f t="shared" si="155"/>
        <v>0.58094571144928708</v>
      </c>
      <c r="Y581" s="18">
        <f t="shared" si="156"/>
        <v>0.58094571144928708</v>
      </c>
      <c r="Z581" s="18">
        <f t="shared" si="157"/>
        <v>0.41905428855071292</v>
      </c>
      <c r="AA581" s="18">
        <f t="shared" si="158"/>
        <v>1</v>
      </c>
    </row>
    <row r="582" spans="1:27" outlineLevel="2" x14ac:dyDescent="0.35">
      <c r="A582" s="14" t="s">
        <v>379</v>
      </c>
      <c r="B582" s="14" t="s">
        <v>280</v>
      </c>
      <c r="C582" s="14" t="s">
        <v>116</v>
      </c>
      <c r="D582" s="14" t="s">
        <v>117</v>
      </c>
      <c r="E582" s="14" t="s">
        <v>54</v>
      </c>
      <c r="F582" s="14" t="s">
        <v>33</v>
      </c>
      <c r="G582" s="14" t="s">
        <v>118</v>
      </c>
      <c r="H582" s="14" t="s">
        <v>380</v>
      </c>
      <c r="I582" s="14" t="s">
        <v>30</v>
      </c>
      <c r="J582" s="20" t="s">
        <v>119</v>
      </c>
      <c r="K582" s="21">
        <v>832011347</v>
      </c>
      <c r="L582" s="21">
        <v>742011347</v>
      </c>
      <c r="M582" s="21">
        <v>-125000000</v>
      </c>
      <c r="N582" s="16">
        <f t="shared" si="176"/>
        <v>742011347</v>
      </c>
      <c r="O582" s="21">
        <v>0</v>
      </c>
      <c r="P582" s="21">
        <v>104121672.79000001</v>
      </c>
      <c r="Q582" s="21">
        <v>0</v>
      </c>
      <c r="R582" s="21">
        <v>512889674.20999998</v>
      </c>
      <c r="S582" s="21">
        <v>512889674.20999998</v>
      </c>
      <c r="T582" s="21">
        <v>0</v>
      </c>
      <c r="U582" s="21">
        <v>125000000</v>
      </c>
      <c r="V582" s="21">
        <v>0</v>
      </c>
      <c r="W582" s="17">
        <f t="shared" si="177"/>
        <v>125000000</v>
      </c>
      <c r="X582" s="18">
        <f t="shared" si="155"/>
        <v>0.6912154056452724</v>
      </c>
      <c r="Y582" s="18">
        <f t="shared" si="156"/>
        <v>0.6912154056452724</v>
      </c>
      <c r="Z582" s="18">
        <f t="shared" si="157"/>
        <v>0.14032355867733112</v>
      </c>
      <c r="AA582" s="18">
        <f t="shared" si="158"/>
        <v>0.83153896432260355</v>
      </c>
    </row>
    <row r="583" spans="1:27" outlineLevel="2" x14ac:dyDescent="0.35">
      <c r="A583" s="14" t="s">
        <v>379</v>
      </c>
      <c r="B583" s="14" t="s">
        <v>281</v>
      </c>
      <c r="C583" s="14" t="s">
        <v>116</v>
      </c>
      <c r="D583" s="14" t="s">
        <v>117</v>
      </c>
      <c r="E583" s="14" t="s">
        <v>54</v>
      </c>
      <c r="F583" s="14" t="s">
        <v>33</v>
      </c>
      <c r="G583" s="14" t="s">
        <v>118</v>
      </c>
      <c r="H583" s="14" t="s">
        <v>394</v>
      </c>
      <c r="I583" s="14" t="s">
        <v>30</v>
      </c>
      <c r="J583" s="20" t="s">
        <v>119</v>
      </c>
      <c r="K583" s="21">
        <v>394528727</v>
      </c>
      <c r="L583" s="21">
        <v>394521081.49000001</v>
      </c>
      <c r="M583" s="21">
        <v>-124000000</v>
      </c>
      <c r="N583" s="16">
        <f t="shared" si="176"/>
        <v>394521081.49000001</v>
      </c>
      <c r="O583" s="21">
        <v>0</v>
      </c>
      <c r="P583" s="21">
        <v>43375610.159999996</v>
      </c>
      <c r="Q583" s="21">
        <v>0</v>
      </c>
      <c r="R583" s="21">
        <v>227145471.33000001</v>
      </c>
      <c r="S583" s="21">
        <v>227145471.33000001</v>
      </c>
      <c r="T583" s="21">
        <v>0</v>
      </c>
      <c r="U583" s="21">
        <v>124000000</v>
      </c>
      <c r="V583" s="21">
        <v>0</v>
      </c>
      <c r="W583" s="17">
        <f t="shared" si="177"/>
        <v>124000000</v>
      </c>
      <c r="X583" s="18">
        <f t="shared" si="155"/>
        <v>0.57574989522013031</v>
      </c>
      <c r="Y583" s="18">
        <f t="shared" si="156"/>
        <v>0.57574989522013031</v>
      </c>
      <c r="Z583" s="18">
        <f t="shared" si="157"/>
        <v>0.1099449742867529</v>
      </c>
      <c r="AA583" s="18">
        <f t="shared" si="158"/>
        <v>0.68569486950688319</v>
      </c>
    </row>
    <row r="584" spans="1:27" outlineLevel="2" x14ac:dyDescent="0.35">
      <c r="A584" s="14" t="s">
        <v>379</v>
      </c>
      <c r="B584" s="14" t="s">
        <v>313</v>
      </c>
      <c r="C584" s="14" t="s">
        <v>116</v>
      </c>
      <c r="D584" s="14" t="s">
        <v>117</v>
      </c>
      <c r="E584" s="14" t="s">
        <v>54</v>
      </c>
      <c r="F584" s="14" t="s">
        <v>33</v>
      </c>
      <c r="G584" s="14" t="s">
        <v>118</v>
      </c>
      <c r="H584" s="14" t="s">
        <v>435</v>
      </c>
      <c r="I584" s="14" t="s">
        <v>30</v>
      </c>
      <c r="J584" s="20" t="s">
        <v>119</v>
      </c>
      <c r="K584" s="21">
        <v>203087913</v>
      </c>
      <c r="L584" s="21">
        <v>203087913</v>
      </c>
      <c r="M584" s="21">
        <v>-55000000</v>
      </c>
      <c r="N584" s="16">
        <f t="shared" si="176"/>
        <v>203087913</v>
      </c>
      <c r="O584" s="21">
        <v>0</v>
      </c>
      <c r="P584" s="21">
        <v>26830498.539999999</v>
      </c>
      <c r="Q584" s="21">
        <v>0</v>
      </c>
      <c r="R584" s="21">
        <v>121257414.45999999</v>
      </c>
      <c r="S584" s="21">
        <v>121257414.45999999</v>
      </c>
      <c r="T584" s="21">
        <v>0</v>
      </c>
      <c r="U584" s="21">
        <v>55000000</v>
      </c>
      <c r="V584" s="21">
        <v>0</v>
      </c>
      <c r="W584" s="17">
        <f t="shared" si="177"/>
        <v>55000000</v>
      </c>
      <c r="X584" s="18">
        <f t="shared" si="155"/>
        <v>0.59706859294969461</v>
      </c>
      <c r="Y584" s="18">
        <f t="shared" si="156"/>
        <v>0.59706859294969461</v>
      </c>
      <c r="Z584" s="18">
        <f t="shared" si="157"/>
        <v>0.13211272962364826</v>
      </c>
      <c r="AA584" s="18">
        <f t="shared" si="158"/>
        <v>0.72918132257334289</v>
      </c>
    </row>
    <row r="585" spans="1:27" outlineLevel="2" x14ac:dyDescent="0.35">
      <c r="A585" s="14" t="s">
        <v>379</v>
      </c>
      <c r="B585" s="14" t="s">
        <v>454</v>
      </c>
      <c r="C585" s="14" t="s">
        <v>116</v>
      </c>
      <c r="D585" s="14" t="s">
        <v>117</v>
      </c>
      <c r="E585" s="14" t="s">
        <v>54</v>
      </c>
      <c r="F585" s="14" t="s">
        <v>33</v>
      </c>
      <c r="G585" s="14" t="s">
        <v>118</v>
      </c>
      <c r="H585" s="14" t="s">
        <v>455</v>
      </c>
      <c r="I585" s="14" t="s">
        <v>30</v>
      </c>
      <c r="J585" s="20" t="s">
        <v>119</v>
      </c>
      <c r="K585" s="21">
        <v>103374398</v>
      </c>
      <c r="L585" s="21">
        <v>103406864.34</v>
      </c>
      <c r="M585" s="21">
        <v>-15000000</v>
      </c>
      <c r="N585" s="16">
        <f t="shared" si="176"/>
        <v>103406864.34</v>
      </c>
      <c r="O585" s="21">
        <v>0</v>
      </c>
      <c r="P585" s="21">
        <v>15040194.449999999</v>
      </c>
      <c r="Q585" s="21">
        <v>0</v>
      </c>
      <c r="R585" s="21">
        <v>73366669.890000001</v>
      </c>
      <c r="S585" s="21">
        <v>73366669.890000001</v>
      </c>
      <c r="T585" s="21">
        <v>0</v>
      </c>
      <c r="U585" s="21">
        <v>15000000</v>
      </c>
      <c r="V585" s="21">
        <v>0</v>
      </c>
      <c r="W585" s="17">
        <f t="shared" si="177"/>
        <v>15000000</v>
      </c>
      <c r="X585" s="18">
        <f t="shared" si="155"/>
        <v>0.7094951612571061</v>
      </c>
      <c r="Y585" s="18">
        <f t="shared" si="156"/>
        <v>0.7094951612571061</v>
      </c>
      <c r="Z585" s="18">
        <f t="shared" si="157"/>
        <v>0.14544677034735429</v>
      </c>
      <c r="AA585" s="18">
        <f t="shared" si="158"/>
        <v>0.85494193160446041</v>
      </c>
    </row>
    <row r="586" spans="1:27" outlineLevel="2" x14ac:dyDescent="0.35">
      <c r="A586" s="14" t="s">
        <v>379</v>
      </c>
      <c r="B586" s="14" t="s">
        <v>467</v>
      </c>
      <c r="C586" s="14" t="s">
        <v>116</v>
      </c>
      <c r="D586" s="14" t="s">
        <v>117</v>
      </c>
      <c r="E586" s="14" t="s">
        <v>54</v>
      </c>
      <c r="F586" s="14" t="s">
        <v>33</v>
      </c>
      <c r="G586" s="14" t="s">
        <v>118</v>
      </c>
      <c r="H586" s="14" t="s">
        <v>455</v>
      </c>
      <c r="I586" s="14" t="s">
        <v>30</v>
      </c>
      <c r="J586" s="20" t="s">
        <v>119</v>
      </c>
      <c r="K586" s="21">
        <v>62398688</v>
      </c>
      <c r="L586" s="21">
        <v>62373867.170000002</v>
      </c>
      <c r="M586" s="21">
        <v>-23000000</v>
      </c>
      <c r="N586" s="16">
        <f t="shared" si="176"/>
        <v>62373867.170000002</v>
      </c>
      <c r="O586" s="21">
        <v>0</v>
      </c>
      <c r="P586" s="21">
        <v>6530885.4500000002</v>
      </c>
      <c r="Q586" s="21">
        <v>0</v>
      </c>
      <c r="R586" s="21">
        <v>32842981.719999999</v>
      </c>
      <c r="S586" s="21">
        <v>32842981.719999999</v>
      </c>
      <c r="T586" s="21">
        <v>0</v>
      </c>
      <c r="U586" s="21">
        <v>23000000</v>
      </c>
      <c r="V586" s="21">
        <v>0</v>
      </c>
      <c r="W586" s="17">
        <f t="shared" si="177"/>
        <v>23000000</v>
      </c>
      <c r="X586" s="18">
        <f t="shared" si="155"/>
        <v>0.52655035209675938</v>
      </c>
      <c r="Y586" s="18">
        <f t="shared" si="156"/>
        <v>0.52655035209675938</v>
      </c>
      <c r="Z586" s="18">
        <f t="shared" si="157"/>
        <v>0.10470547596800546</v>
      </c>
      <c r="AA586" s="18">
        <f t="shared" si="158"/>
        <v>0.63125582806476488</v>
      </c>
    </row>
    <row r="587" spans="1:27" outlineLevel="2" x14ac:dyDescent="0.35">
      <c r="A587" s="14" t="s">
        <v>379</v>
      </c>
      <c r="B587" s="14" t="s">
        <v>454</v>
      </c>
      <c r="C587" s="14" t="s">
        <v>116</v>
      </c>
      <c r="D587" s="14" t="s">
        <v>117</v>
      </c>
      <c r="E587" s="14" t="s">
        <v>458</v>
      </c>
      <c r="F587" s="14" t="s">
        <v>33</v>
      </c>
      <c r="G587" s="14" t="s">
        <v>118</v>
      </c>
      <c r="H587" s="14" t="s">
        <v>455</v>
      </c>
      <c r="I587" s="14" t="s">
        <v>30</v>
      </c>
      <c r="J587" s="20" t="s">
        <v>459</v>
      </c>
      <c r="K587" s="21">
        <v>263994208</v>
      </c>
      <c r="L587" s="21">
        <v>263994208</v>
      </c>
      <c r="M587" s="21">
        <v>0</v>
      </c>
      <c r="N587" s="16">
        <f t="shared" si="176"/>
        <v>263994208</v>
      </c>
      <c r="O587" s="21">
        <v>0</v>
      </c>
      <c r="P587" s="21">
        <v>215221317</v>
      </c>
      <c r="Q587" s="21">
        <v>0</v>
      </c>
      <c r="R587" s="21">
        <v>48772891</v>
      </c>
      <c r="S587" s="21">
        <v>48772891</v>
      </c>
      <c r="T587" s="21">
        <v>0</v>
      </c>
      <c r="U587" s="21">
        <v>0</v>
      </c>
      <c r="V587" s="21">
        <v>0</v>
      </c>
      <c r="W587" s="17">
        <f t="shared" si="177"/>
        <v>0</v>
      </c>
      <c r="X587" s="18">
        <f t="shared" ref="X587:X650" si="178">+IF(L587=0,0,R587/L587)</f>
        <v>0.1847498525422194</v>
      </c>
      <c r="Y587" s="18">
        <f t="shared" ref="Y587:Y650" si="179">+IF(N587=0,0,R587/N587)</f>
        <v>0.1847498525422194</v>
      </c>
      <c r="Z587" s="18">
        <f t="shared" ref="Z587:Z650" si="180">+IF(N587=0,0,(O587+P587+Q587)/N587)</f>
        <v>0.81525014745778057</v>
      </c>
      <c r="AA587" s="18">
        <f t="shared" ref="AA587:AA650" si="181">+Y587+Z587</f>
        <v>1</v>
      </c>
    </row>
    <row r="588" spans="1:27" ht="87" outlineLevel="2" x14ac:dyDescent="0.35">
      <c r="A588" s="14" t="s">
        <v>28</v>
      </c>
      <c r="B588" s="14" t="s">
        <v>29</v>
      </c>
      <c r="C588" s="14" t="s">
        <v>116</v>
      </c>
      <c r="D588" s="14" t="s">
        <v>117</v>
      </c>
      <c r="E588" s="14" t="s">
        <v>120</v>
      </c>
      <c r="F588" s="14" t="s">
        <v>33</v>
      </c>
      <c r="G588" s="14" t="s">
        <v>118</v>
      </c>
      <c r="H588" s="14" t="s">
        <v>35</v>
      </c>
      <c r="I588" s="14" t="s">
        <v>30</v>
      </c>
      <c r="J588" s="15" t="s">
        <v>121</v>
      </c>
      <c r="K588" s="16">
        <v>16961350</v>
      </c>
      <c r="L588" s="16">
        <v>18841815</v>
      </c>
      <c r="M588" s="16">
        <v>0</v>
      </c>
      <c r="N588" s="16">
        <f t="shared" si="176"/>
        <v>18841815</v>
      </c>
      <c r="O588" s="16">
        <v>0</v>
      </c>
      <c r="P588" s="16">
        <v>2874846.29</v>
      </c>
      <c r="Q588" s="16">
        <v>0</v>
      </c>
      <c r="R588" s="16">
        <v>15966968.710000001</v>
      </c>
      <c r="S588" s="16">
        <v>15966968.710000001</v>
      </c>
      <c r="T588" s="16">
        <v>0</v>
      </c>
      <c r="U588" s="16">
        <v>0</v>
      </c>
      <c r="V588" s="16">
        <v>0</v>
      </c>
      <c r="W588" s="17">
        <f t="shared" si="177"/>
        <v>0</v>
      </c>
      <c r="X588" s="18">
        <f t="shared" si="178"/>
        <v>0.84742200844239268</v>
      </c>
      <c r="Y588" s="18">
        <f t="shared" si="179"/>
        <v>0.84742200844239268</v>
      </c>
      <c r="Z588" s="18">
        <f t="shared" si="180"/>
        <v>0.15257799155760737</v>
      </c>
      <c r="AA588" s="18">
        <f t="shared" si="181"/>
        <v>1</v>
      </c>
    </row>
    <row r="589" spans="1:27" outlineLevel="2" x14ac:dyDescent="0.35">
      <c r="A589" s="14" t="s">
        <v>186</v>
      </c>
      <c r="B589" s="14" t="s">
        <v>29</v>
      </c>
      <c r="C589" s="14" t="s">
        <v>116</v>
      </c>
      <c r="D589" s="14" t="s">
        <v>117</v>
      </c>
      <c r="E589" s="14" t="s">
        <v>120</v>
      </c>
      <c r="F589" s="14" t="s">
        <v>33</v>
      </c>
      <c r="G589" s="14" t="s">
        <v>118</v>
      </c>
      <c r="H589" s="14" t="s">
        <v>35</v>
      </c>
      <c r="I589" s="14" t="s">
        <v>30</v>
      </c>
      <c r="J589" s="20" t="s">
        <v>121</v>
      </c>
      <c r="K589" s="21">
        <v>24074899</v>
      </c>
      <c r="L589" s="21">
        <v>26543155</v>
      </c>
      <c r="M589" s="21">
        <v>0</v>
      </c>
      <c r="N589" s="16">
        <f t="shared" si="176"/>
        <v>26543155</v>
      </c>
      <c r="O589" s="21">
        <v>0</v>
      </c>
      <c r="P589" s="21">
        <v>3377868</v>
      </c>
      <c r="Q589" s="21">
        <v>0</v>
      </c>
      <c r="R589" s="21">
        <v>23165287</v>
      </c>
      <c r="S589" s="21">
        <v>23165287</v>
      </c>
      <c r="T589" s="21">
        <v>0</v>
      </c>
      <c r="U589" s="21">
        <v>0</v>
      </c>
      <c r="V589" s="21">
        <v>0</v>
      </c>
      <c r="W589" s="17">
        <f t="shared" si="177"/>
        <v>0</v>
      </c>
      <c r="X589" s="18">
        <f t="shared" si="178"/>
        <v>0.87274052387517609</v>
      </c>
      <c r="Y589" s="18">
        <f t="shared" si="179"/>
        <v>0.87274052387517609</v>
      </c>
      <c r="Z589" s="18">
        <f t="shared" si="180"/>
        <v>0.12725947612482388</v>
      </c>
      <c r="AA589" s="18">
        <f t="shared" si="181"/>
        <v>1</v>
      </c>
    </row>
    <row r="590" spans="1:27" outlineLevel="2" x14ac:dyDescent="0.35">
      <c r="A590" s="14" t="s">
        <v>279</v>
      </c>
      <c r="B590" s="14" t="s">
        <v>280</v>
      </c>
      <c r="C590" s="14" t="s">
        <v>116</v>
      </c>
      <c r="D590" s="14" t="s">
        <v>117</v>
      </c>
      <c r="E590" s="14" t="s">
        <v>120</v>
      </c>
      <c r="F590" s="14" t="s">
        <v>33</v>
      </c>
      <c r="G590" s="14" t="s">
        <v>118</v>
      </c>
      <c r="H590" s="14" t="s">
        <v>35</v>
      </c>
      <c r="I590" s="14" t="s">
        <v>30</v>
      </c>
      <c r="J590" s="20" t="s">
        <v>121</v>
      </c>
      <c r="K590" s="21">
        <v>721326</v>
      </c>
      <c r="L590" s="21">
        <v>1421326</v>
      </c>
      <c r="M590" s="21">
        <v>0</v>
      </c>
      <c r="N590" s="16">
        <f t="shared" si="176"/>
        <v>1421326</v>
      </c>
      <c r="O590" s="21">
        <v>0</v>
      </c>
      <c r="P590" s="21">
        <v>736224.02</v>
      </c>
      <c r="Q590" s="21">
        <v>0</v>
      </c>
      <c r="R590" s="21">
        <v>685101.98</v>
      </c>
      <c r="S590" s="21">
        <v>685101.98</v>
      </c>
      <c r="T590" s="21">
        <v>0</v>
      </c>
      <c r="U590" s="21">
        <v>0</v>
      </c>
      <c r="V590" s="21">
        <v>0</v>
      </c>
      <c r="W590" s="17">
        <f t="shared" si="177"/>
        <v>0</v>
      </c>
      <c r="X590" s="18">
        <f t="shared" si="178"/>
        <v>0.48201607512984351</v>
      </c>
      <c r="Y590" s="18">
        <f t="shared" si="179"/>
        <v>0.48201607512984351</v>
      </c>
      <c r="Z590" s="18">
        <f t="shared" si="180"/>
        <v>0.51798392487015643</v>
      </c>
      <c r="AA590" s="18">
        <f t="shared" si="181"/>
        <v>1</v>
      </c>
    </row>
    <row r="591" spans="1:27" outlineLevel="2" x14ac:dyDescent="0.35">
      <c r="A591" s="14" t="s">
        <v>279</v>
      </c>
      <c r="B591" s="14" t="s">
        <v>281</v>
      </c>
      <c r="C591" s="19" t="s">
        <v>116</v>
      </c>
      <c r="D591" s="14" t="s">
        <v>117</v>
      </c>
      <c r="E591" s="14" t="s">
        <v>120</v>
      </c>
      <c r="F591" s="14" t="s">
        <v>33</v>
      </c>
      <c r="G591" s="14" t="s">
        <v>118</v>
      </c>
      <c r="H591" s="14" t="s">
        <v>35</v>
      </c>
      <c r="I591" s="14" t="s">
        <v>30</v>
      </c>
      <c r="J591" s="20" t="s">
        <v>121</v>
      </c>
      <c r="K591" s="21">
        <v>13215206</v>
      </c>
      <c r="L591" s="21">
        <v>14872578</v>
      </c>
      <c r="M591" s="21">
        <v>0</v>
      </c>
      <c r="N591" s="16">
        <f t="shared" si="176"/>
        <v>14872578</v>
      </c>
      <c r="O591" s="21">
        <v>0</v>
      </c>
      <c r="P591" s="21">
        <v>2308410.2000000002</v>
      </c>
      <c r="Q591" s="21">
        <v>0</v>
      </c>
      <c r="R591" s="21">
        <v>12564167.800000001</v>
      </c>
      <c r="S591" s="21">
        <v>12564167.800000001</v>
      </c>
      <c r="T591" s="21">
        <v>0</v>
      </c>
      <c r="U591" s="21">
        <v>0</v>
      </c>
      <c r="V591" s="21">
        <v>0</v>
      </c>
      <c r="W591" s="17">
        <f t="shared" si="177"/>
        <v>0</v>
      </c>
      <c r="X591" s="18">
        <f t="shared" si="178"/>
        <v>0.84478748741475762</v>
      </c>
      <c r="Y591" s="18">
        <f t="shared" si="179"/>
        <v>0.84478748741475762</v>
      </c>
      <c r="Z591" s="18">
        <f t="shared" si="180"/>
        <v>0.15521251258524246</v>
      </c>
      <c r="AA591" s="18">
        <f t="shared" si="181"/>
        <v>1</v>
      </c>
    </row>
    <row r="592" spans="1:27" outlineLevel="2" x14ac:dyDescent="0.35">
      <c r="A592" s="14" t="s">
        <v>279</v>
      </c>
      <c r="B592" s="14" t="s">
        <v>313</v>
      </c>
      <c r="C592" s="14" t="s">
        <v>116</v>
      </c>
      <c r="D592" s="14" t="s">
        <v>117</v>
      </c>
      <c r="E592" s="14" t="s">
        <v>120</v>
      </c>
      <c r="F592" s="14" t="s">
        <v>33</v>
      </c>
      <c r="G592" s="14" t="s">
        <v>118</v>
      </c>
      <c r="H592" s="14" t="s">
        <v>35</v>
      </c>
      <c r="I592" s="14" t="s">
        <v>30</v>
      </c>
      <c r="J592" s="20" t="s">
        <v>121</v>
      </c>
      <c r="K592" s="21">
        <v>2569759</v>
      </c>
      <c r="L592" s="21">
        <v>3319759</v>
      </c>
      <c r="M592" s="21">
        <v>0</v>
      </c>
      <c r="N592" s="16">
        <f t="shared" si="176"/>
        <v>3319759</v>
      </c>
      <c r="O592" s="21">
        <v>0</v>
      </c>
      <c r="P592" s="21">
        <v>918517.48</v>
      </c>
      <c r="Q592" s="21">
        <v>0</v>
      </c>
      <c r="R592" s="21">
        <v>2401241.52</v>
      </c>
      <c r="S592" s="21">
        <v>2401241.52</v>
      </c>
      <c r="T592" s="21">
        <v>0</v>
      </c>
      <c r="U592" s="21">
        <v>0</v>
      </c>
      <c r="V592" s="21">
        <v>0</v>
      </c>
      <c r="W592" s="17">
        <f t="shared" si="177"/>
        <v>0</v>
      </c>
      <c r="X592" s="18">
        <f t="shared" si="178"/>
        <v>0.72331802398909073</v>
      </c>
      <c r="Y592" s="18">
        <f t="shared" si="179"/>
        <v>0.72331802398909073</v>
      </c>
      <c r="Z592" s="18">
        <f t="shared" si="180"/>
        <v>0.27668197601090921</v>
      </c>
      <c r="AA592" s="18">
        <f t="shared" si="181"/>
        <v>1</v>
      </c>
    </row>
    <row r="593" spans="1:27" outlineLevel="2" x14ac:dyDescent="0.35">
      <c r="A593" s="14" t="s">
        <v>321</v>
      </c>
      <c r="B593" s="14" t="s">
        <v>29</v>
      </c>
      <c r="C593" s="14" t="s">
        <v>116</v>
      </c>
      <c r="D593" s="14" t="s">
        <v>117</v>
      </c>
      <c r="E593" s="14" t="s">
        <v>120</v>
      </c>
      <c r="F593" s="14" t="s">
        <v>33</v>
      </c>
      <c r="G593" s="14" t="s">
        <v>118</v>
      </c>
      <c r="H593" s="14" t="s">
        <v>35</v>
      </c>
      <c r="I593" s="14" t="s">
        <v>30</v>
      </c>
      <c r="J593" s="20" t="s">
        <v>121</v>
      </c>
      <c r="K593" s="21">
        <v>4578751</v>
      </c>
      <c r="L593" s="21">
        <v>5142898</v>
      </c>
      <c r="M593" s="21">
        <v>0</v>
      </c>
      <c r="N593" s="16">
        <f t="shared" si="176"/>
        <v>5142898</v>
      </c>
      <c r="O593" s="21">
        <v>0</v>
      </c>
      <c r="P593" s="21">
        <v>1368262.97</v>
      </c>
      <c r="Q593" s="21">
        <v>0</v>
      </c>
      <c r="R593" s="21">
        <v>3774635.03</v>
      </c>
      <c r="S593" s="21">
        <v>3774635.03</v>
      </c>
      <c r="T593" s="21">
        <v>0</v>
      </c>
      <c r="U593" s="21">
        <v>0</v>
      </c>
      <c r="V593" s="21">
        <v>0</v>
      </c>
      <c r="W593" s="17">
        <f t="shared" si="177"/>
        <v>0</v>
      </c>
      <c r="X593" s="18">
        <f t="shared" si="178"/>
        <v>0.73395098055609886</v>
      </c>
      <c r="Y593" s="18">
        <f t="shared" si="179"/>
        <v>0.73395098055609886</v>
      </c>
      <c r="Z593" s="18">
        <f t="shared" si="180"/>
        <v>0.26604901944390108</v>
      </c>
      <c r="AA593" s="18">
        <f t="shared" si="181"/>
        <v>1</v>
      </c>
    </row>
    <row r="594" spans="1:27" outlineLevel="2" x14ac:dyDescent="0.35">
      <c r="A594" s="14" t="s">
        <v>327</v>
      </c>
      <c r="B594" s="14" t="s">
        <v>29</v>
      </c>
      <c r="C594" s="14" t="s">
        <v>116</v>
      </c>
      <c r="D594" s="14" t="s">
        <v>117</v>
      </c>
      <c r="E594" s="14" t="s">
        <v>120</v>
      </c>
      <c r="F594" s="14" t="s">
        <v>33</v>
      </c>
      <c r="G594" s="14" t="s">
        <v>118</v>
      </c>
      <c r="H594" s="14" t="s">
        <v>35</v>
      </c>
      <c r="I594" s="14" t="s">
        <v>30</v>
      </c>
      <c r="J594" s="20" t="s">
        <v>121</v>
      </c>
      <c r="K594" s="21">
        <v>12850670</v>
      </c>
      <c r="L594" s="21">
        <v>14572207</v>
      </c>
      <c r="M594" s="21">
        <v>0</v>
      </c>
      <c r="N594" s="16">
        <f t="shared" si="176"/>
        <v>14572207</v>
      </c>
      <c r="O594" s="21">
        <v>0</v>
      </c>
      <c r="P594" s="21">
        <v>2419866.85</v>
      </c>
      <c r="Q594" s="21">
        <v>0</v>
      </c>
      <c r="R594" s="21">
        <v>12152340.15</v>
      </c>
      <c r="S594" s="21">
        <v>12152340.15</v>
      </c>
      <c r="T594" s="21">
        <v>0</v>
      </c>
      <c r="U594" s="21">
        <v>0</v>
      </c>
      <c r="V594" s="21">
        <v>0</v>
      </c>
      <c r="W594" s="17">
        <f t="shared" si="177"/>
        <v>0</v>
      </c>
      <c r="X594" s="18">
        <f t="shared" si="178"/>
        <v>0.83393957758080162</v>
      </c>
      <c r="Y594" s="18">
        <f t="shared" si="179"/>
        <v>0.83393957758080162</v>
      </c>
      <c r="Z594" s="18">
        <f t="shared" si="180"/>
        <v>0.16606042241919841</v>
      </c>
      <c r="AA594" s="18">
        <f t="shared" si="181"/>
        <v>1</v>
      </c>
    </row>
    <row r="595" spans="1:27" outlineLevel="2" x14ac:dyDescent="0.35">
      <c r="A595" s="14" t="s">
        <v>337</v>
      </c>
      <c r="B595" s="14" t="s">
        <v>29</v>
      </c>
      <c r="C595" s="14" t="s">
        <v>116</v>
      </c>
      <c r="D595" s="14" t="s">
        <v>117</v>
      </c>
      <c r="E595" s="14" t="s">
        <v>120</v>
      </c>
      <c r="F595" s="14" t="s">
        <v>33</v>
      </c>
      <c r="G595" s="14" t="s">
        <v>118</v>
      </c>
      <c r="H595" s="14" t="s">
        <v>35</v>
      </c>
      <c r="I595" s="14" t="s">
        <v>30</v>
      </c>
      <c r="J595" s="20" t="s">
        <v>121</v>
      </c>
      <c r="K595" s="21">
        <v>3043324</v>
      </c>
      <c r="L595" s="21">
        <v>4043324</v>
      </c>
      <c r="M595" s="21">
        <v>0</v>
      </c>
      <c r="N595" s="16">
        <f t="shared" si="176"/>
        <v>4043324</v>
      </c>
      <c r="O595" s="21">
        <v>0</v>
      </c>
      <c r="P595" s="21">
        <v>1219863.3</v>
      </c>
      <c r="Q595" s="21">
        <v>0</v>
      </c>
      <c r="R595" s="21">
        <v>2823460.7</v>
      </c>
      <c r="S595" s="21">
        <v>2823460.7</v>
      </c>
      <c r="T595" s="21">
        <v>0</v>
      </c>
      <c r="U595" s="21">
        <v>0</v>
      </c>
      <c r="V595" s="21">
        <v>0</v>
      </c>
      <c r="W595" s="17">
        <f t="shared" si="177"/>
        <v>0</v>
      </c>
      <c r="X595" s="18">
        <f t="shared" si="178"/>
        <v>0.69830186747339573</v>
      </c>
      <c r="Y595" s="18">
        <f t="shared" si="179"/>
        <v>0.69830186747339573</v>
      </c>
      <c r="Z595" s="18">
        <f t="shared" si="180"/>
        <v>0.30169813252660438</v>
      </c>
      <c r="AA595" s="18">
        <f t="shared" si="181"/>
        <v>1</v>
      </c>
    </row>
    <row r="596" spans="1:27" outlineLevel="2" x14ac:dyDescent="0.35">
      <c r="A596" s="14" t="s">
        <v>339</v>
      </c>
      <c r="B596" s="14" t="s">
        <v>29</v>
      </c>
      <c r="C596" s="14" t="s">
        <v>116</v>
      </c>
      <c r="D596" s="14" t="s">
        <v>117</v>
      </c>
      <c r="E596" s="14" t="s">
        <v>120</v>
      </c>
      <c r="F596" s="14" t="s">
        <v>33</v>
      </c>
      <c r="G596" s="14" t="s">
        <v>118</v>
      </c>
      <c r="H596" s="14" t="s">
        <v>35</v>
      </c>
      <c r="I596" s="14" t="s">
        <v>30</v>
      </c>
      <c r="J596" s="20" t="s">
        <v>121</v>
      </c>
      <c r="K596" s="21">
        <v>56468499</v>
      </c>
      <c r="L596" s="21">
        <v>63913382</v>
      </c>
      <c r="M596" s="21">
        <v>0</v>
      </c>
      <c r="N596" s="16">
        <f t="shared" si="176"/>
        <v>63913382</v>
      </c>
      <c r="O596" s="21">
        <v>0</v>
      </c>
      <c r="P596" s="21">
        <v>8554646.1799999997</v>
      </c>
      <c r="Q596" s="21">
        <v>0</v>
      </c>
      <c r="R596" s="21">
        <v>55358735.82</v>
      </c>
      <c r="S596" s="21">
        <v>55358735.82</v>
      </c>
      <c r="T596" s="21">
        <v>0</v>
      </c>
      <c r="U596" s="21">
        <v>0</v>
      </c>
      <c r="V596" s="21">
        <v>0</v>
      </c>
      <c r="W596" s="17">
        <f t="shared" si="177"/>
        <v>0</v>
      </c>
      <c r="X596" s="18">
        <f t="shared" si="178"/>
        <v>0.86615250339905347</v>
      </c>
      <c r="Y596" s="18">
        <f t="shared" si="179"/>
        <v>0.86615250339905347</v>
      </c>
      <c r="Z596" s="18">
        <f t="shared" si="180"/>
        <v>0.13384749660094658</v>
      </c>
      <c r="AA596" s="18">
        <f t="shared" si="181"/>
        <v>1</v>
      </c>
    </row>
    <row r="597" spans="1:27" outlineLevel="2" x14ac:dyDescent="0.35">
      <c r="A597" s="14" t="s">
        <v>350</v>
      </c>
      <c r="B597" s="14" t="s">
        <v>29</v>
      </c>
      <c r="C597" s="14" t="s">
        <v>116</v>
      </c>
      <c r="D597" s="14" t="s">
        <v>117</v>
      </c>
      <c r="E597" s="14" t="s">
        <v>120</v>
      </c>
      <c r="F597" s="14" t="s">
        <v>33</v>
      </c>
      <c r="G597" s="14" t="s">
        <v>118</v>
      </c>
      <c r="H597" s="14" t="s">
        <v>351</v>
      </c>
      <c r="I597" s="14" t="s">
        <v>30</v>
      </c>
      <c r="J597" s="20" t="s">
        <v>121</v>
      </c>
      <c r="K597" s="21">
        <v>2988408</v>
      </c>
      <c r="L597" s="21">
        <v>2966914</v>
      </c>
      <c r="M597" s="21">
        <v>0</v>
      </c>
      <c r="N597" s="16">
        <f t="shared" si="176"/>
        <v>2966914</v>
      </c>
      <c r="O597" s="21">
        <v>0</v>
      </c>
      <c r="P597" s="21">
        <v>787108.34</v>
      </c>
      <c r="Q597" s="21">
        <v>0</v>
      </c>
      <c r="R597" s="21">
        <v>2179805.66</v>
      </c>
      <c r="S597" s="21">
        <v>2179805.66</v>
      </c>
      <c r="T597" s="21">
        <v>0</v>
      </c>
      <c r="U597" s="21">
        <v>0</v>
      </c>
      <c r="V597" s="21">
        <v>0</v>
      </c>
      <c r="W597" s="17">
        <f t="shared" si="177"/>
        <v>0</v>
      </c>
      <c r="X597" s="18">
        <f t="shared" si="178"/>
        <v>0.73470469990030052</v>
      </c>
      <c r="Y597" s="18">
        <f t="shared" si="179"/>
        <v>0.73470469990030052</v>
      </c>
      <c r="Z597" s="18">
        <f t="shared" si="180"/>
        <v>0.26529530009969954</v>
      </c>
      <c r="AA597" s="18">
        <f t="shared" si="181"/>
        <v>1</v>
      </c>
    </row>
    <row r="598" spans="1:27" outlineLevel="2" x14ac:dyDescent="0.35">
      <c r="A598" s="14" t="s">
        <v>379</v>
      </c>
      <c r="B598" s="14" t="s">
        <v>280</v>
      </c>
      <c r="C598" s="14" t="s">
        <v>116</v>
      </c>
      <c r="D598" s="14" t="s">
        <v>117</v>
      </c>
      <c r="E598" s="14" t="s">
        <v>120</v>
      </c>
      <c r="F598" s="14" t="s">
        <v>33</v>
      </c>
      <c r="G598" s="14" t="s">
        <v>118</v>
      </c>
      <c r="H598" s="14" t="s">
        <v>380</v>
      </c>
      <c r="I598" s="14" t="s">
        <v>30</v>
      </c>
      <c r="J598" s="20" t="s">
        <v>121</v>
      </c>
      <c r="K598" s="21">
        <v>1310618307</v>
      </c>
      <c r="L598" s="21">
        <v>1466683766</v>
      </c>
      <c r="M598" s="21">
        <v>0</v>
      </c>
      <c r="N598" s="16">
        <f t="shared" si="176"/>
        <v>1466683766</v>
      </c>
      <c r="O598" s="21">
        <v>0</v>
      </c>
      <c r="P598" s="21">
        <v>159852717.88999999</v>
      </c>
      <c r="Q598" s="21">
        <v>0</v>
      </c>
      <c r="R598" s="21">
        <v>1306831048.1099999</v>
      </c>
      <c r="S598" s="21">
        <v>1306831048.1099999</v>
      </c>
      <c r="T598" s="21">
        <v>0</v>
      </c>
      <c r="U598" s="21">
        <v>0</v>
      </c>
      <c r="V598" s="21">
        <v>0</v>
      </c>
      <c r="W598" s="17">
        <f t="shared" si="177"/>
        <v>0</v>
      </c>
      <c r="X598" s="18">
        <f t="shared" si="178"/>
        <v>0.89101078119521504</v>
      </c>
      <c r="Y598" s="18">
        <f t="shared" si="179"/>
        <v>0.89101078119521504</v>
      </c>
      <c r="Z598" s="18">
        <f t="shared" si="180"/>
        <v>0.10898921880478493</v>
      </c>
      <c r="AA598" s="18">
        <f t="shared" si="181"/>
        <v>1</v>
      </c>
    </row>
    <row r="599" spans="1:27" outlineLevel="2" x14ac:dyDescent="0.35">
      <c r="A599" s="14" t="s">
        <v>379</v>
      </c>
      <c r="B599" s="14" t="s">
        <v>281</v>
      </c>
      <c r="C599" s="14" t="s">
        <v>116</v>
      </c>
      <c r="D599" s="14" t="s">
        <v>117</v>
      </c>
      <c r="E599" s="14" t="s">
        <v>120</v>
      </c>
      <c r="F599" s="14" t="s">
        <v>33</v>
      </c>
      <c r="G599" s="14" t="s">
        <v>118</v>
      </c>
      <c r="H599" s="14" t="s">
        <v>394</v>
      </c>
      <c r="I599" s="14" t="s">
        <v>30</v>
      </c>
      <c r="J599" s="20" t="s">
        <v>121</v>
      </c>
      <c r="K599" s="21">
        <v>628156298</v>
      </c>
      <c r="L599" s="21">
        <v>747087187.77999997</v>
      </c>
      <c r="M599" s="21">
        <v>0</v>
      </c>
      <c r="N599" s="16">
        <f t="shared" si="176"/>
        <v>747087187.77999997</v>
      </c>
      <c r="O599" s="21">
        <v>0</v>
      </c>
      <c r="P599" s="21">
        <v>98844144.920000002</v>
      </c>
      <c r="Q599" s="21">
        <v>0</v>
      </c>
      <c r="R599" s="21">
        <v>648243042.86000001</v>
      </c>
      <c r="S599" s="21">
        <v>648243042.86000001</v>
      </c>
      <c r="T599" s="21">
        <v>0</v>
      </c>
      <c r="U599" s="21">
        <v>0</v>
      </c>
      <c r="V599" s="21">
        <v>0</v>
      </c>
      <c r="W599" s="17">
        <f t="shared" si="177"/>
        <v>0</v>
      </c>
      <c r="X599" s="18">
        <f t="shared" si="178"/>
        <v>0.86769396325250958</v>
      </c>
      <c r="Y599" s="18">
        <f t="shared" si="179"/>
        <v>0.86769396325250958</v>
      </c>
      <c r="Z599" s="18">
        <f t="shared" si="180"/>
        <v>0.13230603674749047</v>
      </c>
      <c r="AA599" s="18">
        <f t="shared" si="181"/>
        <v>1</v>
      </c>
    </row>
    <row r="600" spans="1:27" outlineLevel="2" x14ac:dyDescent="0.35">
      <c r="A600" s="14" t="s">
        <v>379</v>
      </c>
      <c r="B600" s="14" t="s">
        <v>313</v>
      </c>
      <c r="C600" s="14" t="s">
        <v>116</v>
      </c>
      <c r="D600" s="14" t="s">
        <v>117</v>
      </c>
      <c r="E600" s="14" t="s">
        <v>120</v>
      </c>
      <c r="F600" s="14" t="s">
        <v>33</v>
      </c>
      <c r="G600" s="14" t="s">
        <v>118</v>
      </c>
      <c r="H600" s="14" t="s">
        <v>435</v>
      </c>
      <c r="I600" s="14" t="s">
        <v>30</v>
      </c>
      <c r="J600" s="20" t="s">
        <v>121</v>
      </c>
      <c r="K600" s="21">
        <v>381923260</v>
      </c>
      <c r="L600" s="21">
        <v>461923260</v>
      </c>
      <c r="M600" s="21">
        <v>0</v>
      </c>
      <c r="N600" s="16">
        <f t="shared" si="176"/>
        <v>461923260</v>
      </c>
      <c r="O600" s="21">
        <v>0</v>
      </c>
      <c r="P600" s="21">
        <v>67022588.920000002</v>
      </c>
      <c r="Q600" s="21">
        <v>0</v>
      </c>
      <c r="R600" s="21">
        <v>394900671.07999998</v>
      </c>
      <c r="S600" s="21">
        <v>394900671.07999998</v>
      </c>
      <c r="T600" s="21">
        <v>0</v>
      </c>
      <c r="U600" s="21">
        <v>0</v>
      </c>
      <c r="V600" s="21">
        <v>0</v>
      </c>
      <c r="W600" s="17">
        <f t="shared" si="177"/>
        <v>0</v>
      </c>
      <c r="X600" s="18">
        <f t="shared" si="178"/>
        <v>0.85490536042718435</v>
      </c>
      <c r="Y600" s="18">
        <f t="shared" si="179"/>
        <v>0.85490536042718435</v>
      </c>
      <c r="Z600" s="18">
        <f t="shared" si="180"/>
        <v>0.14509463957281563</v>
      </c>
      <c r="AA600" s="18">
        <f t="shared" si="181"/>
        <v>1</v>
      </c>
    </row>
    <row r="601" spans="1:27" outlineLevel="2" x14ac:dyDescent="0.35">
      <c r="A601" s="14" t="s">
        <v>379</v>
      </c>
      <c r="B601" s="14" t="s">
        <v>454</v>
      </c>
      <c r="C601" s="14" t="s">
        <v>116</v>
      </c>
      <c r="D601" s="14" t="s">
        <v>117</v>
      </c>
      <c r="E601" s="14" t="s">
        <v>120</v>
      </c>
      <c r="F601" s="14" t="s">
        <v>33</v>
      </c>
      <c r="G601" s="14" t="s">
        <v>118</v>
      </c>
      <c r="H601" s="14" t="s">
        <v>455</v>
      </c>
      <c r="I601" s="14" t="s">
        <v>30</v>
      </c>
      <c r="J601" s="20" t="s">
        <v>121</v>
      </c>
      <c r="K601" s="21">
        <v>273153041</v>
      </c>
      <c r="L601" s="21">
        <v>348232654.54000002</v>
      </c>
      <c r="M601" s="21">
        <v>0</v>
      </c>
      <c r="N601" s="16">
        <f t="shared" si="176"/>
        <v>348232654.54000002</v>
      </c>
      <c r="O601" s="21">
        <v>0</v>
      </c>
      <c r="P601" s="21">
        <v>58059160.560000002</v>
      </c>
      <c r="Q601" s="21">
        <v>0</v>
      </c>
      <c r="R601" s="21">
        <v>290173493.98000002</v>
      </c>
      <c r="S601" s="21">
        <v>290173493.98000002</v>
      </c>
      <c r="T601" s="21">
        <v>0</v>
      </c>
      <c r="U601" s="21">
        <v>0</v>
      </c>
      <c r="V601" s="21">
        <v>0</v>
      </c>
      <c r="W601" s="17">
        <f t="shared" si="177"/>
        <v>0</v>
      </c>
      <c r="X601" s="18">
        <f t="shared" si="178"/>
        <v>0.8332747954476194</v>
      </c>
      <c r="Y601" s="18">
        <f t="shared" si="179"/>
        <v>0.8332747954476194</v>
      </c>
      <c r="Z601" s="18">
        <f t="shared" si="180"/>
        <v>0.16672520455238063</v>
      </c>
      <c r="AA601" s="18">
        <f t="shared" si="181"/>
        <v>1</v>
      </c>
    </row>
    <row r="602" spans="1:27" outlineLevel="2" x14ac:dyDescent="0.35">
      <c r="A602" s="14" t="s">
        <v>379</v>
      </c>
      <c r="B602" s="14" t="s">
        <v>467</v>
      </c>
      <c r="C602" s="14" t="s">
        <v>116</v>
      </c>
      <c r="D602" s="14" t="s">
        <v>117</v>
      </c>
      <c r="E602" s="14" t="s">
        <v>120</v>
      </c>
      <c r="F602" s="14" t="s">
        <v>33</v>
      </c>
      <c r="G602" s="14" t="s">
        <v>118</v>
      </c>
      <c r="H602" s="14" t="s">
        <v>455</v>
      </c>
      <c r="I602" s="14" t="s">
        <v>30</v>
      </c>
      <c r="J602" s="20" t="s">
        <v>121</v>
      </c>
      <c r="K602" s="21">
        <v>173391454</v>
      </c>
      <c r="L602" s="21">
        <v>223645882.68000001</v>
      </c>
      <c r="M602" s="21">
        <v>0</v>
      </c>
      <c r="N602" s="16">
        <f t="shared" si="176"/>
        <v>223645882.68000001</v>
      </c>
      <c r="O602" s="21">
        <v>0</v>
      </c>
      <c r="P602" s="21">
        <v>49775245.329999998</v>
      </c>
      <c r="Q602" s="21">
        <v>0</v>
      </c>
      <c r="R602" s="21">
        <v>173870637.34999999</v>
      </c>
      <c r="S602" s="21">
        <v>173870637.34999999</v>
      </c>
      <c r="T602" s="21">
        <v>0</v>
      </c>
      <c r="U602" s="21">
        <v>0</v>
      </c>
      <c r="V602" s="21">
        <v>0</v>
      </c>
      <c r="W602" s="17">
        <f t="shared" si="177"/>
        <v>0</v>
      </c>
      <c r="X602" s="18">
        <f t="shared" si="178"/>
        <v>0.77743723813051324</v>
      </c>
      <c r="Y602" s="18">
        <f t="shared" si="179"/>
        <v>0.77743723813051324</v>
      </c>
      <c r="Z602" s="18">
        <f t="shared" si="180"/>
        <v>0.22256276186948667</v>
      </c>
      <c r="AA602" s="18">
        <f t="shared" si="181"/>
        <v>0.99999999999999989</v>
      </c>
    </row>
    <row r="603" spans="1:27" outlineLevel="2" x14ac:dyDescent="0.35">
      <c r="A603" s="14" t="s">
        <v>279</v>
      </c>
      <c r="B603" s="14" t="s">
        <v>281</v>
      </c>
      <c r="C603" s="14" t="s">
        <v>116</v>
      </c>
      <c r="D603" s="14" t="s">
        <v>117</v>
      </c>
      <c r="E603" s="14" t="s">
        <v>288</v>
      </c>
      <c r="F603" s="14" t="s">
        <v>33</v>
      </c>
      <c r="G603" s="14" t="s">
        <v>118</v>
      </c>
      <c r="H603" s="14" t="s">
        <v>35</v>
      </c>
      <c r="I603" s="14" t="s">
        <v>30</v>
      </c>
      <c r="J603" s="20" t="s">
        <v>289</v>
      </c>
      <c r="K603" s="21">
        <v>940000000</v>
      </c>
      <c r="L603" s="21">
        <v>752000000</v>
      </c>
      <c r="M603" s="21">
        <v>0</v>
      </c>
      <c r="N603" s="16">
        <f t="shared" si="176"/>
        <v>752000000</v>
      </c>
      <c r="O603" s="21">
        <v>0</v>
      </c>
      <c r="P603" s="21">
        <v>28735258.859999999</v>
      </c>
      <c r="Q603" s="21">
        <v>0</v>
      </c>
      <c r="R603" s="21">
        <v>723264741.13999999</v>
      </c>
      <c r="S603" s="21">
        <v>723264741.13999999</v>
      </c>
      <c r="T603" s="21">
        <v>0</v>
      </c>
      <c r="U603" s="21">
        <v>0</v>
      </c>
      <c r="V603" s="21">
        <v>0</v>
      </c>
      <c r="W603" s="17">
        <f t="shared" si="177"/>
        <v>0</v>
      </c>
      <c r="X603" s="18">
        <f t="shared" si="178"/>
        <v>0.96178821960106387</v>
      </c>
      <c r="Y603" s="18">
        <f t="shared" si="179"/>
        <v>0.96178821960106387</v>
      </c>
      <c r="Z603" s="18">
        <f t="shared" si="180"/>
        <v>3.821178039893617E-2</v>
      </c>
      <c r="AA603" s="18">
        <f t="shared" si="181"/>
        <v>1</v>
      </c>
    </row>
    <row r="604" spans="1:27" outlineLevel="2" x14ac:dyDescent="0.35">
      <c r="A604" s="14" t="s">
        <v>339</v>
      </c>
      <c r="B604" s="14" t="s">
        <v>29</v>
      </c>
      <c r="C604" s="14" t="s">
        <v>116</v>
      </c>
      <c r="D604" s="14" t="s">
        <v>117</v>
      </c>
      <c r="E604" s="14" t="s">
        <v>288</v>
      </c>
      <c r="F604" s="14" t="s">
        <v>33</v>
      </c>
      <c r="G604" s="14" t="s">
        <v>118</v>
      </c>
      <c r="H604" s="14" t="s">
        <v>35</v>
      </c>
      <c r="I604" s="14" t="s">
        <v>30</v>
      </c>
      <c r="J604" s="20" t="s">
        <v>347</v>
      </c>
      <c r="K604" s="21">
        <v>50000000000</v>
      </c>
      <c r="L604" s="21">
        <v>50000000000</v>
      </c>
      <c r="M604" s="21">
        <v>0</v>
      </c>
      <c r="N604" s="16">
        <f t="shared" ref="N604:N635" si="182">+L604</f>
        <v>50000000000</v>
      </c>
      <c r="O604" s="21">
        <v>0</v>
      </c>
      <c r="P604" s="21">
        <v>3320338209.5599999</v>
      </c>
      <c r="Q604" s="21">
        <v>0</v>
      </c>
      <c r="R604" s="21">
        <v>36679661790.440002</v>
      </c>
      <c r="S604" s="21">
        <v>36679661790.440002</v>
      </c>
      <c r="T604" s="21">
        <v>10000000000</v>
      </c>
      <c r="U604" s="21">
        <v>10000000000</v>
      </c>
      <c r="V604" s="21">
        <v>10000000000</v>
      </c>
      <c r="W604" s="17">
        <f t="shared" ref="W604:W635" si="183">+U604</f>
        <v>10000000000</v>
      </c>
      <c r="X604" s="18">
        <f t="shared" si="178"/>
        <v>0.73359323580880009</v>
      </c>
      <c r="Y604" s="18">
        <f t="shared" si="179"/>
        <v>0.73359323580880009</v>
      </c>
      <c r="Z604" s="18">
        <f t="shared" si="180"/>
        <v>6.6406764191199993E-2</v>
      </c>
      <c r="AA604" s="18">
        <f t="shared" si="181"/>
        <v>0.8</v>
      </c>
    </row>
    <row r="605" spans="1:27" ht="58" outlineLevel="2" x14ac:dyDescent="0.35">
      <c r="A605" s="14" t="s">
        <v>28</v>
      </c>
      <c r="B605" s="14" t="s">
        <v>29</v>
      </c>
      <c r="C605" s="14" t="s">
        <v>116</v>
      </c>
      <c r="D605" s="14" t="s">
        <v>117</v>
      </c>
      <c r="E605" s="14" t="s">
        <v>122</v>
      </c>
      <c r="F605" s="14" t="s">
        <v>33</v>
      </c>
      <c r="G605" s="14" t="s">
        <v>118</v>
      </c>
      <c r="H605" s="14" t="s">
        <v>35</v>
      </c>
      <c r="I605" s="14" t="s">
        <v>30</v>
      </c>
      <c r="J605" s="15" t="s">
        <v>123</v>
      </c>
      <c r="K605" s="16">
        <v>58033638</v>
      </c>
      <c r="L605" s="16">
        <v>57285033</v>
      </c>
      <c r="M605" s="16">
        <v>0</v>
      </c>
      <c r="N605" s="16">
        <f t="shared" si="182"/>
        <v>57285033</v>
      </c>
      <c r="O605" s="16">
        <v>0</v>
      </c>
      <c r="P605" s="16">
        <v>0</v>
      </c>
      <c r="Q605" s="16">
        <v>0</v>
      </c>
      <c r="R605" s="16">
        <v>57285033</v>
      </c>
      <c r="S605" s="16">
        <v>57285033</v>
      </c>
      <c r="T605" s="16">
        <v>0</v>
      </c>
      <c r="U605" s="16">
        <v>0</v>
      </c>
      <c r="V605" s="16">
        <v>0</v>
      </c>
      <c r="W605" s="17">
        <f t="shared" si="183"/>
        <v>0</v>
      </c>
      <c r="X605" s="18">
        <f t="shared" si="178"/>
        <v>1</v>
      </c>
      <c r="Y605" s="18">
        <f t="shared" si="179"/>
        <v>1</v>
      </c>
      <c r="Z605" s="18">
        <f t="shared" si="180"/>
        <v>0</v>
      </c>
      <c r="AA605" s="18">
        <f t="shared" si="181"/>
        <v>1</v>
      </c>
    </row>
    <row r="606" spans="1:27" outlineLevel="2" x14ac:dyDescent="0.35">
      <c r="A606" s="14" t="s">
        <v>186</v>
      </c>
      <c r="B606" s="14" t="s">
        <v>29</v>
      </c>
      <c r="C606" s="14" t="s">
        <v>116</v>
      </c>
      <c r="D606" s="14" t="s">
        <v>117</v>
      </c>
      <c r="E606" s="14" t="s">
        <v>122</v>
      </c>
      <c r="F606" s="14" t="s">
        <v>33</v>
      </c>
      <c r="G606" s="14" t="s">
        <v>118</v>
      </c>
      <c r="H606" s="14" t="s">
        <v>35</v>
      </c>
      <c r="I606" s="14" t="s">
        <v>30</v>
      </c>
      <c r="J606" s="20" t="s">
        <v>123</v>
      </c>
      <c r="K606" s="21">
        <v>5366040268</v>
      </c>
      <c r="L606" s="21">
        <v>5779122022.46</v>
      </c>
      <c r="M606" s="21">
        <v>0</v>
      </c>
      <c r="N606" s="16">
        <f t="shared" si="182"/>
        <v>5779122022.46</v>
      </c>
      <c r="O606" s="21">
        <v>0</v>
      </c>
      <c r="P606" s="21">
        <v>0</v>
      </c>
      <c r="Q606" s="21">
        <v>0</v>
      </c>
      <c r="R606" s="21">
        <v>5365034608</v>
      </c>
      <c r="S606" s="21">
        <v>5365034608</v>
      </c>
      <c r="T606" s="21">
        <v>414087414.45999998</v>
      </c>
      <c r="U606" s="21">
        <v>414087414.45999998</v>
      </c>
      <c r="V606" s="21">
        <v>0</v>
      </c>
      <c r="W606" s="17">
        <f t="shared" si="183"/>
        <v>414087414.45999998</v>
      </c>
      <c r="X606" s="18">
        <f t="shared" si="178"/>
        <v>0.92834769488329039</v>
      </c>
      <c r="Y606" s="18">
        <f t="shared" si="179"/>
        <v>0.92834769488329039</v>
      </c>
      <c r="Z606" s="18">
        <f t="shared" si="180"/>
        <v>0</v>
      </c>
      <c r="AA606" s="18">
        <f t="shared" si="181"/>
        <v>0.92834769488329039</v>
      </c>
    </row>
    <row r="607" spans="1:27" outlineLevel="2" x14ac:dyDescent="0.35">
      <c r="A607" s="14" t="s">
        <v>279</v>
      </c>
      <c r="B607" s="14" t="s">
        <v>280</v>
      </c>
      <c r="C607" s="14" t="s">
        <v>116</v>
      </c>
      <c r="D607" s="14" t="s">
        <v>117</v>
      </c>
      <c r="E607" s="14" t="s">
        <v>122</v>
      </c>
      <c r="F607" s="14" t="s">
        <v>33</v>
      </c>
      <c r="G607" s="14" t="s">
        <v>118</v>
      </c>
      <c r="H607" s="14" t="s">
        <v>35</v>
      </c>
      <c r="I607" s="14" t="s">
        <v>30</v>
      </c>
      <c r="J607" s="20" t="s">
        <v>123</v>
      </c>
      <c r="K607" s="21">
        <v>2607745</v>
      </c>
      <c r="L607" s="21">
        <v>2607745</v>
      </c>
      <c r="M607" s="21">
        <v>0</v>
      </c>
      <c r="N607" s="16">
        <f t="shared" si="182"/>
        <v>2607745</v>
      </c>
      <c r="O607" s="21">
        <v>0</v>
      </c>
      <c r="P607" s="21">
        <v>0</v>
      </c>
      <c r="Q607" s="21">
        <v>0</v>
      </c>
      <c r="R607" s="21">
        <v>2607745</v>
      </c>
      <c r="S607" s="21">
        <v>2607745</v>
      </c>
      <c r="T607" s="21">
        <v>0</v>
      </c>
      <c r="U607" s="21">
        <v>0</v>
      </c>
      <c r="V607" s="21">
        <v>0</v>
      </c>
      <c r="W607" s="17">
        <f t="shared" si="183"/>
        <v>0</v>
      </c>
      <c r="X607" s="18">
        <f t="shared" si="178"/>
        <v>1</v>
      </c>
      <c r="Y607" s="18">
        <f t="shared" si="179"/>
        <v>1</v>
      </c>
      <c r="Z607" s="18">
        <f t="shared" si="180"/>
        <v>0</v>
      </c>
      <c r="AA607" s="18">
        <f t="shared" si="181"/>
        <v>1</v>
      </c>
    </row>
    <row r="608" spans="1:27" outlineLevel="2" x14ac:dyDescent="0.35">
      <c r="A608" s="14" t="s">
        <v>279</v>
      </c>
      <c r="B608" s="14" t="s">
        <v>281</v>
      </c>
      <c r="C608" s="14" t="s">
        <v>116</v>
      </c>
      <c r="D608" s="14" t="s">
        <v>117</v>
      </c>
      <c r="E608" s="14" t="s">
        <v>122</v>
      </c>
      <c r="F608" s="14" t="s">
        <v>33</v>
      </c>
      <c r="G608" s="14" t="s">
        <v>118</v>
      </c>
      <c r="H608" s="14" t="s">
        <v>35</v>
      </c>
      <c r="I608" s="14" t="s">
        <v>30</v>
      </c>
      <c r="J608" s="20" t="s">
        <v>123</v>
      </c>
      <c r="K608" s="21">
        <v>48217115</v>
      </c>
      <c r="L608" s="21">
        <v>48031839</v>
      </c>
      <c r="M608" s="21">
        <v>0</v>
      </c>
      <c r="N608" s="16">
        <f t="shared" si="182"/>
        <v>48031839</v>
      </c>
      <c r="O608" s="21">
        <v>0</v>
      </c>
      <c r="P608" s="21">
        <v>0</v>
      </c>
      <c r="Q608" s="21">
        <v>0</v>
      </c>
      <c r="R608" s="21">
        <v>48031839</v>
      </c>
      <c r="S608" s="21">
        <v>48031839</v>
      </c>
      <c r="T608" s="21">
        <v>0</v>
      </c>
      <c r="U608" s="21">
        <v>0</v>
      </c>
      <c r="V608" s="21">
        <v>0</v>
      </c>
      <c r="W608" s="17">
        <f t="shared" si="183"/>
        <v>0</v>
      </c>
      <c r="X608" s="18">
        <f t="shared" si="178"/>
        <v>1</v>
      </c>
      <c r="Y608" s="18">
        <f t="shared" si="179"/>
        <v>1</v>
      </c>
      <c r="Z608" s="18">
        <f t="shared" si="180"/>
        <v>0</v>
      </c>
      <c r="AA608" s="18">
        <f t="shared" si="181"/>
        <v>1</v>
      </c>
    </row>
    <row r="609" spans="1:27" outlineLevel="2" x14ac:dyDescent="0.35">
      <c r="A609" s="14" t="s">
        <v>279</v>
      </c>
      <c r="B609" s="14" t="s">
        <v>313</v>
      </c>
      <c r="C609" s="14" t="s">
        <v>116</v>
      </c>
      <c r="D609" s="14" t="s">
        <v>117</v>
      </c>
      <c r="E609" s="14" t="s">
        <v>122</v>
      </c>
      <c r="F609" s="14" t="s">
        <v>33</v>
      </c>
      <c r="G609" s="14" t="s">
        <v>118</v>
      </c>
      <c r="H609" s="14" t="s">
        <v>35</v>
      </c>
      <c r="I609" s="14" t="s">
        <v>30</v>
      </c>
      <c r="J609" s="20" t="s">
        <v>123</v>
      </c>
      <c r="K609" s="21">
        <v>9288474</v>
      </c>
      <c r="L609" s="21">
        <v>9288474</v>
      </c>
      <c r="M609" s="21">
        <v>0</v>
      </c>
      <c r="N609" s="16">
        <f t="shared" si="182"/>
        <v>9288474</v>
      </c>
      <c r="O609" s="21">
        <v>0</v>
      </c>
      <c r="P609" s="21">
        <v>0</v>
      </c>
      <c r="Q609" s="21">
        <v>0</v>
      </c>
      <c r="R609" s="21">
        <v>9288474</v>
      </c>
      <c r="S609" s="21">
        <v>9288474</v>
      </c>
      <c r="T609" s="21">
        <v>0</v>
      </c>
      <c r="U609" s="21">
        <v>0</v>
      </c>
      <c r="V609" s="21">
        <v>0</v>
      </c>
      <c r="W609" s="17">
        <f t="shared" si="183"/>
        <v>0</v>
      </c>
      <c r="X609" s="18">
        <f t="shared" si="178"/>
        <v>1</v>
      </c>
      <c r="Y609" s="18">
        <f t="shared" si="179"/>
        <v>1</v>
      </c>
      <c r="Z609" s="18">
        <f t="shared" si="180"/>
        <v>0</v>
      </c>
      <c r="AA609" s="18">
        <f t="shared" si="181"/>
        <v>1</v>
      </c>
    </row>
    <row r="610" spans="1:27" outlineLevel="2" x14ac:dyDescent="0.35">
      <c r="A610" s="14" t="s">
        <v>321</v>
      </c>
      <c r="B610" s="14" t="s">
        <v>29</v>
      </c>
      <c r="C610" s="19" t="s">
        <v>116</v>
      </c>
      <c r="D610" s="14" t="s">
        <v>117</v>
      </c>
      <c r="E610" s="14" t="s">
        <v>122</v>
      </c>
      <c r="F610" s="14" t="s">
        <v>33</v>
      </c>
      <c r="G610" s="14" t="s">
        <v>118</v>
      </c>
      <c r="H610" s="14" t="s">
        <v>35</v>
      </c>
      <c r="I610" s="14" t="s">
        <v>30</v>
      </c>
      <c r="J610" s="20" t="s">
        <v>123</v>
      </c>
      <c r="K610" s="21">
        <v>17182371</v>
      </c>
      <c r="L610" s="21">
        <v>19820137.210000001</v>
      </c>
      <c r="M610" s="21">
        <v>0</v>
      </c>
      <c r="N610" s="16">
        <f t="shared" si="182"/>
        <v>19820137.210000001</v>
      </c>
      <c r="O610" s="21">
        <v>0</v>
      </c>
      <c r="P610" s="21">
        <v>607862.99</v>
      </c>
      <c r="Q610" s="21">
        <v>0</v>
      </c>
      <c r="R610" s="21">
        <v>15546569.01</v>
      </c>
      <c r="S610" s="21">
        <v>15546569.01</v>
      </c>
      <c r="T610" s="21">
        <v>3665705.21</v>
      </c>
      <c r="U610" s="21">
        <v>3665705.21</v>
      </c>
      <c r="V610" s="21">
        <v>0</v>
      </c>
      <c r="W610" s="17">
        <f t="shared" si="183"/>
        <v>3665705.21</v>
      </c>
      <c r="X610" s="18">
        <f t="shared" si="178"/>
        <v>0.78438251185043129</v>
      </c>
      <c r="Y610" s="18">
        <f t="shared" si="179"/>
        <v>0.78438251185043129</v>
      </c>
      <c r="Z610" s="18">
        <f t="shared" si="180"/>
        <v>3.0668959733200555E-2</v>
      </c>
      <c r="AA610" s="18">
        <f t="shared" si="181"/>
        <v>0.81505147158363189</v>
      </c>
    </row>
    <row r="611" spans="1:27" outlineLevel="2" x14ac:dyDescent="0.35">
      <c r="A611" s="14" t="s">
        <v>327</v>
      </c>
      <c r="B611" s="14" t="s">
        <v>29</v>
      </c>
      <c r="C611" s="14" t="s">
        <v>116</v>
      </c>
      <c r="D611" s="14" t="s">
        <v>117</v>
      </c>
      <c r="E611" s="14" t="s">
        <v>122</v>
      </c>
      <c r="F611" s="14" t="s">
        <v>33</v>
      </c>
      <c r="G611" s="14" t="s">
        <v>118</v>
      </c>
      <c r="H611" s="14" t="s">
        <v>35</v>
      </c>
      <c r="I611" s="14" t="s">
        <v>30</v>
      </c>
      <c r="J611" s="20" t="s">
        <v>123</v>
      </c>
      <c r="K611" s="21">
        <v>45380387</v>
      </c>
      <c r="L611" s="21">
        <v>45201042</v>
      </c>
      <c r="M611" s="21">
        <v>0</v>
      </c>
      <c r="N611" s="16">
        <f t="shared" si="182"/>
        <v>45201042</v>
      </c>
      <c r="O611" s="21">
        <v>0</v>
      </c>
      <c r="P611" s="21">
        <v>0</v>
      </c>
      <c r="Q611" s="21">
        <v>0</v>
      </c>
      <c r="R611" s="21">
        <v>45201042</v>
      </c>
      <c r="S611" s="21">
        <v>45201042</v>
      </c>
      <c r="T611" s="21">
        <v>0</v>
      </c>
      <c r="U611" s="21">
        <v>0</v>
      </c>
      <c r="V611" s="21">
        <v>0</v>
      </c>
      <c r="W611" s="17">
        <f t="shared" si="183"/>
        <v>0</v>
      </c>
      <c r="X611" s="18">
        <f t="shared" si="178"/>
        <v>1</v>
      </c>
      <c r="Y611" s="18">
        <f t="shared" si="179"/>
        <v>1</v>
      </c>
      <c r="Z611" s="18">
        <f t="shared" si="180"/>
        <v>0</v>
      </c>
      <c r="AA611" s="18">
        <f t="shared" si="181"/>
        <v>1</v>
      </c>
    </row>
    <row r="612" spans="1:27" outlineLevel="2" x14ac:dyDescent="0.35">
      <c r="A612" s="14" t="s">
        <v>337</v>
      </c>
      <c r="B612" s="14" t="s">
        <v>29</v>
      </c>
      <c r="C612" s="19" t="s">
        <v>116</v>
      </c>
      <c r="D612" s="14" t="s">
        <v>117</v>
      </c>
      <c r="E612" s="14" t="s">
        <v>122</v>
      </c>
      <c r="F612" s="14" t="s">
        <v>33</v>
      </c>
      <c r="G612" s="14" t="s">
        <v>118</v>
      </c>
      <c r="H612" s="14" t="s">
        <v>35</v>
      </c>
      <c r="I612" s="14" t="s">
        <v>30</v>
      </c>
      <c r="J612" s="20" t="s">
        <v>123</v>
      </c>
      <c r="K612" s="21">
        <v>10278152</v>
      </c>
      <c r="L612" s="21">
        <v>10278152</v>
      </c>
      <c r="M612" s="21">
        <v>0</v>
      </c>
      <c r="N612" s="16">
        <f t="shared" si="182"/>
        <v>10278152</v>
      </c>
      <c r="O612" s="21">
        <v>0</v>
      </c>
      <c r="P612" s="21">
        <v>0</v>
      </c>
      <c r="Q612" s="21">
        <v>0</v>
      </c>
      <c r="R612" s="21">
        <v>10278152</v>
      </c>
      <c r="S612" s="21">
        <v>10278152</v>
      </c>
      <c r="T612" s="21">
        <v>0</v>
      </c>
      <c r="U612" s="21">
        <v>0</v>
      </c>
      <c r="V612" s="21">
        <v>0</v>
      </c>
      <c r="W612" s="17">
        <f t="shared" si="183"/>
        <v>0</v>
      </c>
      <c r="X612" s="18">
        <f t="shared" si="178"/>
        <v>1</v>
      </c>
      <c r="Y612" s="18">
        <f t="shared" si="179"/>
        <v>1</v>
      </c>
      <c r="Z612" s="18">
        <f t="shared" si="180"/>
        <v>0</v>
      </c>
      <c r="AA612" s="18">
        <f t="shared" si="181"/>
        <v>1</v>
      </c>
    </row>
    <row r="613" spans="1:27" outlineLevel="2" x14ac:dyDescent="0.35">
      <c r="A613" s="14" t="s">
        <v>339</v>
      </c>
      <c r="B613" s="14" t="s">
        <v>29</v>
      </c>
      <c r="C613" s="14" t="s">
        <v>116</v>
      </c>
      <c r="D613" s="14" t="s">
        <v>117</v>
      </c>
      <c r="E613" s="14" t="s">
        <v>122</v>
      </c>
      <c r="F613" s="14" t="s">
        <v>33</v>
      </c>
      <c r="G613" s="14" t="s">
        <v>118</v>
      </c>
      <c r="H613" s="14" t="s">
        <v>35</v>
      </c>
      <c r="I613" s="14" t="s">
        <v>30</v>
      </c>
      <c r="J613" s="20" t="s">
        <v>123</v>
      </c>
      <c r="K613" s="21">
        <v>244312229</v>
      </c>
      <c r="L613" s="21">
        <v>244029527</v>
      </c>
      <c r="M613" s="21">
        <v>0</v>
      </c>
      <c r="N613" s="16">
        <f t="shared" si="182"/>
        <v>244029527</v>
      </c>
      <c r="O613" s="21">
        <v>0</v>
      </c>
      <c r="P613" s="21">
        <v>0</v>
      </c>
      <c r="Q613" s="21">
        <v>0</v>
      </c>
      <c r="R613" s="21">
        <v>244029527</v>
      </c>
      <c r="S613" s="21">
        <v>244029527</v>
      </c>
      <c r="T613" s="21">
        <v>0</v>
      </c>
      <c r="U613" s="21">
        <v>0</v>
      </c>
      <c r="V613" s="21">
        <v>0</v>
      </c>
      <c r="W613" s="17">
        <f t="shared" si="183"/>
        <v>0</v>
      </c>
      <c r="X613" s="18">
        <f t="shared" si="178"/>
        <v>1</v>
      </c>
      <c r="Y613" s="18">
        <f t="shared" si="179"/>
        <v>1</v>
      </c>
      <c r="Z613" s="18">
        <f t="shared" si="180"/>
        <v>0</v>
      </c>
      <c r="AA613" s="18">
        <f t="shared" si="181"/>
        <v>1</v>
      </c>
    </row>
    <row r="614" spans="1:27" outlineLevel="2" x14ac:dyDescent="0.35">
      <c r="A614" s="14" t="s">
        <v>350</v>
      </c>
      <c r="B614" s="14" t="s">
        <v>29</v>
      </c>
      <c r="C614" s="14" t="s">
        <v>116</v>
      </c>
      <c r="D614" s="14" t="s">
        <v>117</v>
      </c>
      <c r="E614" s="14" t="s">
        <v>122</v>
      </c>
      <c r="F614" s="14" t="s">
        <v>33</v>
      </c>
      <c r="G614" s="14" t="s">
        <v>118</v>
      </c>
      <c r="H614" s="14" t="s">
        <v>351</v>
      </c>
      <c r="I614" s="14" t="s">
        <v>30</v>
      </c>
      <c r="J614" s="20" t="s">
        <v>123</v>
      </c>
      <c r="K614" s="21">
        <v>9822296</v>
      </c>
      <c r="L614" s="21">
        <v>9719520</v>
      </c>
      <c r="M614" s="21">
        <v>0</v>
      </c>
      <c r="N614" s="16">
        <f t="shared" si="182"/>
        <v>9719520</v>
      </c>
      <c r="O614" s="21">
        <v>0</v>
      </c>
      <c r="P614" s="21">
        <v>1063774.1499999999</v>
      </c>
      <c r="Q614" s="21">
        <v>0</v>
      </c>
      <c r="R614" s="21">
        <v>8655745.8499999996</v>
      </c>
      <c r="S614" s="21">
        <v>8655745.8499999996</v>
      </c>
      <c r="T614" s="21">
        <v>0</v>
      </c>
      <c r="U614" s="21">
        <v>0</v>
      </c>
      <c r="V614" s="21">
        <v>0</v>
      </c>
      <c r="W614" s="17">
        <f t="shared" si="183"/>
        <v>0</v>
      </c>
      <c r="X614" s="18">
        <f t="shared" si="178"/>
        <v>0.89055281022108079</v>
      </c>
      <c r="Y614" s="18">
        <f t="shared" si="179"/>
        <v>0.89055281022108079</v>
      </c>
      <c r="Z614" s="18">
        <f t="shared" si="180"/>
        <v>0.10944718977891911</v>
      </c>
      <c r="AA614" s="18">
        <f t="shared" si="181"/>
        <v>0.99999999999999989</v>
      </c>
    </row>
    <row r="615" spans="1:27" outlineLevel="2" x14ac:dyDescent="0.35">
      <c r="A615" s="14" t="s">
        <v>379</v>
      </c>
      <c r="B615" s="14" t="s">
        <v>280</v>
      </c>
      <c r="C615" s="14" t="s">
        <v>116</v>
      </c>
      <c r="D615" s="14" t="s">
        <v>117</v>
      </c>
      <c r="E615" s="14" t="s">
        <v>122</v>
      </c>
      <c r="F615" s="14" t="s">
        <v>33</v>
      </c>
      <c r="G615" s="14" t="s">
        <v>118</v>
      </c>
      <c r="H615" s="14" t="s">
        <v>380</v>
      </c>
      <c r="I615" s="14" t="s">
        <v>30</v>
      </c>
      <c r="J615" s="20" t="s">
        <v>123</v>
      </c>
      <c r="K615" s="21">
        <v>6159813469</v>
      </c>
      <c r="L615" s="21">
        <v>8219607913.3199997</v>
      </c>
      <c r="M615" s="21">
        <v>0</v>
      </c>
      <c r="N615" s="16">
        <f t="shared" si="182"/>
        <v>8219607913.3199997</v>
      </c>
      <c r="O615" s="21">
        <v>0</v>
      </c>
      <c r="P615" s="21">
        <v>0</v>
      </c>
      <c r="Q615" s="21">
        <v>0</v>
      </c>
      <c r="R615" s="21">
        <v>6159813469</v>
      </c>
      <c r="S615" s="21">
        <v>6159813469</v>
      </c>
      <c r="T615" s="21">
        <v>2059794444.3199999</v>
      </c>
      <c r="U615" s="21">
        <v>2059794444.3199999</v>
      </c>
      <c r="V615" s="21">
        <v>0</v>
      </c>
      <c r="W615" s="17">
        <f t="shared" si="183"/>
        <v>2059794444.3199999</v>
      </c>
      <c r="X615" s="18">
        <f t="shared" si="178"/>
        <v>0.74940478109885611</v>
      </c>
      <c r="Y615" s="18">
        <f t="shared" si="179"/>
        <v>0.74940478109885611</v>
      </c>
      <c r="Z615" s="18">
        <f t="shared" si="180"/>
        <v>0</v>
      </c>
      <c r="AA615" s="18">
        <f t="shared" si="181"/>
        <v>0.74940478109885611</v>
      </c>
    </row>
    <row r="616" spans="1:27" outlineLevel="2" x14ac:dyDescent="0.35">
      <c r="A616" s="14" t="s">
        <v>379</v>
      </c>
      <c r="B616" s="14" t="s">
        <v>281</v>
      </c>
      <c r="C616" s="14" t="s">
        <v>116</v>
      </c>
      <c r="D616" s="14" t="s">
        <v>117</v>
      </c>
      <c r="E616" s="14" t="s">
        <v>122</v>
      </c>
      <c r="F616" s="14" t="s">
        <v>33</v>
      </c>
      <c r="G616" s="14" t="s">
        <v>118</v>
      </c>
      <c r="H616" s="14" t="s">
        <v>394</v>
      </c>
      <c r="I616" s="14" t="s">
        <v>30</v>
      </c>
      <c r="J616" s="20" t="s">
        <v>123</v>
      </c>
      <c r="K616" s="21">
        <v>2955770451</v>
      </c>
      <c r="L616" s="21">
        <v>3965118257.8699999</v>
      </c>
      <c r="M616" s="21">
        <v>0</v>
      </c>
      <c r="N616" s="16">
        <f t="shared" si="182"/>
        <v>3965118257.8699999</v>
      </c>
      <c r="O616" s="21">
        <v>0</v>
      </c>
      <c r="P616" s="21">
        <v>0</v>
      </c>
      <c r="Q616" s="21">
        <v>0</v>
      </c>
      <c r="R616" s="21">
        <v>2955661974.5799999</v>
      </c>
      <c r="S616" s="21">
        <v>2955661974.5799999</v>
      </c>
      <c r="T616" s="21">
        <v>1009456283.29</v>
      </c>
      <c r="U616" s="21">
        <v>1009456283.29</v>
      </c>
      <c r="V616" s="21">
        <v>0</v>
      </c>
      <c r="W616" s="17">
        <f t="shared" si="183"/>
        <v>1009456283.29</v>
      </c>
      <c r="X616" s="18">
        <f t="shared" si="178"/>
        <v>0.74541584446153086</v>
      </c>
      <c r="Y616" s="18">
        <f t="shared" si="179"/>
        <v>0.74541584446153086</v>
      </c>
      <c r="Z616" s="18">
        <f t="shared" si="180"/>
        <v>0</v>
      </c>
      <c r="AA616" s="18">
        <f t="shared" si="181"/>
        <v>0.74541584446153086</v>
      </c>
    </row>
    <row r="617" spans="1:27" outlineLevel="2" x14ac:dyDescent="0.35">
      <c r="A617" s="14" t="s">
        <v>379</v>
      </c>
      <c r="B617" s="14" t="s">
        <v>313</v>
      </c>
      <c r="C617" s="14" t="s">
        <v>116</v>
      </c>
      <c r="D617" s="14" t="s">
        <v>117</v>
      </c>
      <c r="E617" s="14" t="s">
        <v>122</v>
      </c>
      <c r="F617" s="14" t="s">
        <v>33</v>
      </c>
      <c r="G617" s="14" t="s">
        <v>118</v>
      </c>
      <c r="H617" s="14" t="s">
        <v>435</v>
      </c>
      <c r="I617" s="14" t="s">
        <v>30</v>
      </c>
      <c r="J617" s="20" t="s">
        <v>123</v>
      </c>
      <c r="K617" s="21">
        <v>1831341251</v>
      </c>
      <c r="L617" s="21">
        <v>2048461102.71</v>
      </c>
      <c r="M617" s="21">
        <v>0</v>
      </c>
      <c r="N617" s="16">
        <f t="shared" si="182"/>
        <v>2048461102.71</v>
      </c>
      <c r="O617" s="21">
        <v>0</v>
      </c>
      <c r="P617" s="21">
        <v>0</v>
      </c>
      <c r="Q617" s="21">
        <v>0</v>
      </c>
      <c r="R617" s="21">
        <v>1831341251</v>
      </c>
      <c r="S617" s="21">
        <v>1831341251</v>
      </c>
      <c r="T617" s="21">
        <v>217119851.71000001</v>
      </c>
      <c r="U617" s="21">
        <v>217119851.71000001</v>
      </c>
      <c r="V617" s="21">
        <v>0</v>
      </c>
      <c r="W617" s="17">
        <f t="shared" si="183"/>
        <v>217119851.71000001</v>
      </c>
      <c r="X617" s="18">
        <f t="shared" si="178"/>
        <v>0.8940083112035847</v>
      </c>
      <c r="Y617" s="18">
        <f t="shared" si="179"/>
        <v>0.8940083112035847</v>
      </c>
      <c r="Z617" s="18">
        <f t="shared" si="180"/>
        <v>0</v>
      </c>
      <c r="AA617" s="18">
        <f t="shared" si="181"/>
        <v>0.8940083112035847</v>
      </c>
    </row>
    <row r="618" spans="1:27" outlineLevel="2" x14ac:dyDescent="0.35">
      <c r="A618" s="14" t="s">
        <v>379</v>
      </c>
      <c r="B618" s="14" t="s">
        <v>454</v>
      </c>
      <c r="C618" s="14" t="s">
        <v>116</v>
      </c>
      <c r="D618" s="14" t="s">
        <v>117</v>
      </c>
      <c r="E618" s="14" t="s">
        <v>122</v>
      </c>
      <c r="F618" s="14" t="s">
        <v>33</v>
      </c>
      <c r="G618" s="14" t="s">
        <v>118</v>
      </c>
      <c r="H618" s="14" t="s">
        <v>455</v>
      </c>
      <c r="I618" s="14" t="s">
        <v>30</v>
      </c>
      <c r="J618" s="20" t="s">
        <v>123</v>
      </c>
      <c r="K618" s="21">
        <v>1342214950</v>
      </c>
      <c r="L618" s="21">
        <v>1342675590.55</v>
      </c>
      <c r="M618" s="21">
        <v>0</v>
      </c>
      <c r="N618" s="16">
        <f t="shared" si="182"/>
        <v>1342675590.55</v>
      </c>
      <c r="O618" s="21">
        <v>0</v>
      </c>
      <c r="P618" s="21">
        <v>0</v>
      </c>
      <c r="Q618" s="21">
        <v>0</v>
      </c>
      <c r="R618" s="21">
        <v>1342675590.55</v>
      </c>
      <c r="S618" s="21">
        <v>1342675590.55</v>
      </c>
      <c r="T618" s="21">
        <v>0</v>
      </c>
      <c r="U618" s="21">
        <v>0</v>
      </c>
      <c r="V618" s="21">
        <v>0</v>
      </c>
      <c r="W618" s="17">
        <f t="shared" si="183"/>
        <v>0</v>
      </c>
      <c r="X618" s="18">
        <f t="shared" si="178"/>
        <v>1</v>
      </c>
      <c r="Y618" s="18">
        <f t="shared" si="179"/>
        <v>1</v>
      </c>
      <c r="Z618" s="18">
        <f t="shared" si="180"/>
        <v>0</v>
      </c>
      <c r="AA618" s="18">
        <f t="shared" si="181"/>
        <v>1</v>
      </c>
    </row>
    <row r="619" spans="1:27" outlineLevel="2" x14ac:dyDescent="0.35">
      <c r="A619" s="14" t="s">
        <v>379</v>
      </c>
      <c r="B619" s="14" t="s">
        <v>467</v>
      </c>
      <c r="C619" s="14" t="s">
        <v>116</v>
      </c>
      <c r="D619" s="14" t="s">
        <v>117</v>
      </c>
      <c r="E619" s="14" t="s">
        <v>122</v>
      </c>
      <c r="F619" s="14" t="s">
        <v>33</v>
      </c>
      <c r="G619" s="14" t="s">
        <v>118</v>
      </c>
      <c r="H619" s="14" t="s">
        <v>455</v>
      </c>
      <c r="I619" s="14" t="s">
        <v>30</v>
      </c>
      <c r="J619" s="20" t="s">
        <v>123</v>
      </c>
      <c r="K619" s="21">
        <v>854597469</v>
      </c>
      <c r="L619" s="21">
        <v>854245304.87</v>
      </c>
      <c r="M619" s="21">
        <v>0</v>
      </c>
      <c r="N619" s="16">
        <f t="shared" si="182"/>
        <v>854245304.87</v>
      </c>
      <c r="O619" s="21">
        <v>0</v>
      </c>
      <c r="P619" s="21">
        <v>0</v>
      </c>
      <c r="Q619" s="21">
        <v>0</v>
      </c>
      <c r="R619" s="21">
        <v>854245304.87</v>
      </c>
      <c r="S619" s="21">
        <v>854245304.87</v>
      </c>
      <c r="T619" s="21">
        <v>0</v>
      </c>
      <c r="U619" s="21">
        <v>0</v>
      </c>
      <c r="V619" s="21">
        <v>0</v>
      </c>
      <c r="W619" s="17">
        <f t="shared" si="183"/>
        <v>0</v>
      </c>
      <c r="X619" s="18">
        <f t="shared" si="178"/>
        <v>1</v>
      </c>
      <c r="Y619" s="18">
        <f t="shared" si="179"/>
        <v>1</v>
      </c>
      <c r="Z619" s="18">
        <f t="shared" si="180"/>
        <v>0</v>
      </c>
      <c r="AA619" s="18">
        <f t="shared" si="181"/>
        <v>1</v>
      </c>
    </row>
    <row r="620" spans="1:27" outlineLevel="2" x14ac:dyDescent="0.35">
      <c r="A620" s="14" t="s">
        <v>339</v>
      </c>
      <c r="B620" s="14" t="s">
        <v>29</v>
      </c>
      <c r="C620" s="14" t="s">
        <v>116</v>
      </c>
      <c r="D620" s="14" t="s">
        <v>117</v>
      </c>
      <c r="E620" s="14" t="s">
        <v>348</v>
      </c>
      <c r="F620" s="14" t="s">
        <v>33</v>
      </c>
      <c r="G620" s="14" t="s">
        <v>118</v>
      </c>
      <c r="H620" s="14" t="s">
        <v>35</v>
      </c>
      <c r="I620" s="14" t="s">
        <v>30</v>
      </c>
      <c r="J620" s="20" t="s">
        <v>349</v>
      </c>
      <c r="K620" s="21">
        <v>3000000000</v>
      </c>
      <c r="L620" s="21">
        <v>3000000000</v>
      </c>
      <c r="M620" s="21">
        <v>0</v>
      </c>
      <c r="N620" s="16">
        <f t="shared" si="182"/>
        <v>3000000000</v>
      </c>
      <c r="O620" s="21">
        <v>0</v>
      </c>
      <c r="P620" s="21">
        <v>59367787.909999996</v>
      </c>
      <c r="Q620" s="21">
        <v>0</v>
      </c>
      <c r="R620" s="21">
        <v>2940632212.0900002</v>
      </c>
      <c r="S620" s="21">
        <v>2940632212.0900002</v>
      </c>
      <c r="T620" s="21">
        <v>0</v>
      </c>
      <c r="U620" s="21">
        <v>0</v>
      </c>
      <c r="V620" s="21">
        <v>0</v>
      </c>
      <c r="W620" s="17">
        <f t="shared" si="183"/>
        <v>0</v>
      </c>
      <c r="X620" s="18">
        <f t="shared" si="178"/>
        <v>0.98021073736333342</v>
      </c>
      <c r="Y620" s="18">
        <f t="shared" si="179"/>
        <v>0.98021073736333342</v>
      </c>
      <c r="Z620" s="18">
        <f t="shared" si="180"/>
        <v>1.9789262636666666E-2</v>
      </c>
      <c r="AA620" s="18">
        <f t="shared" si="181"/>
        <v>1</v>
      </c>
    </row>
    <row r="621" spans="1:27" outlineLevel="2" x14ac:dyDescent="0.35">
      <c r="A621" s="14" t="s">
        <v>279</v>
      </c>
      <c r="B621" s="14" t="s">
        <v>281</v>
      </c>
      <c r="C621" s="14" t="s">
        <v>116</v>
      </c>
      <c r="D621" s="14" t="s">
        <v>117</v>
      </c>
      <c r="E621" s="14" t="s">
        <v>290</v>
      </c>
      <c r="F621" s="14" t="s">
        <v>33</v>
      </c>
      <c r="G621" s="14" t="s">
        <v>118</v>
      </c>
      <c r="H621" s="14" t="s">
        <v>35</v>
      </c>
      <c r="I621" s="14" t="s">
        <v>30</v>
      </c>
      <c r="J621" s="20" t="s">
        <v>291</v>
      </c>
      <c r="K621" s="21">
        <v>500000000</v>
      </c>
      <c r="L621" s="21">
        <v>392000000</v>
      </c>
      <c r="M621" s="21">
        <v>0</v>
      </c>
      <c r="N621" s="16">
        <f t="shared" si="182"/>
        <v>392000000</v>
      </c>
      <c r="O621" s="21">
        <v>0</v>
      </c>
      <c r="P621" s="21">
        <v>0</v>
      </c>
      <c r="Q621" s="21">
        <v>0</v>
      </c>
      <c r="R621" s="21">
        <v>392000000</v>
      </c>
      <c r="S621" s="21">
        <v>392000000</v>
      </c>
      <c r="T621" s="21">
        <v>0</v>
      </c>
      <c r="U621" s="21">
        <v>0</v>
      </c>
      <c r="V621" s="21">
        <v>0</v>
      </c>
      <c r="W621" s="17">
        <f t="shared" si="183"/>
        <v>0</v>
      </c>
      <c r="X621" s="18">
        <f t="shared" si="178"/>
        <v>1</v>
      </c>
      <c r="Y621" s="18">
        <f t="shared" si="179"/>
        <v>1</v>
      </c>
      <c r="Z621" s="18">
        <f t="shared" si="180"/>
        <v>0</v>
      </c>
      <c r="AA621" s="18">
        <f t="shared" si="181"/>
        <v>1</v>
      </c>
    </row>
    <row r="622" spans="1:27" outlineLevel="2" x14ac:dyDescent="0.35">
      <c r="A622" s="14" t="s">
        <v>350</v>
      </c>
      <c r="B622" s="14" t="s">
        <v>29</v>
      </c>
      <c r="C622" s="14" t="s">
        <v>116</v>
      </c>
      <c r="D622" s="14" t="s">
        <v>117</v>
      </c>
      <c r="E622" s="14" t="s">
        <v>290</v>
      </c>
      <c r="F622" s="14" t="s">
        <v>33</v>
      </c>
      <c r="G622" s="14" t="s">
        <v>118</v>
      </c>
      <c r="H622" s="14" t="s">
        <v>351</v>
      </c>
      <c r="I622" s="14" t="s">
        <v>30</v>
      </c>
      <c r="J622" s="20" t="s">
        <v>353</v>
      </c>
      <c r="K622" s="21">
        <v>82956640000</v>
      </c>
      <c r="L622" s="21">
        <v>82956640000</v>
      </c>
      <c r="M622" s="21">
        <v>0</v>
      </c>
      <c r="N622" s="16">
        <f t="shared" si="182"/>
        <v>82956640000</v>
      </c>
      <c r="O622" s="21">
        <v>0</v>
      </c>
      <c r="P622" s="21">
        <v>6270553346</v>
      </c>
      <c r="Q622" s="21">
        <v>0</v>
      </c>
      <c r="R622" s="21">
        <v>68976086654</v>
      </c>
      <c r="S622" s="21">
        <v>68976086654</v>
      </c>
      <c r="T622" s="21">
        <v>7710000000</v>
      </c>
      <c r="U622" s="21">
        <v>7710000000</v>
      </c>
      <c r="V622" s="21">
        <v>7710000000</v>
      </c>
      <c r="W622" s="17">
        <f t="shared" si="183"/>
        <v>7710000000</v>
      </c>
      <c r="X622" s="18">
        <f t="shared" si="178"/>
        <v>0.83147155735815725</v>
      </c>
      <c r="Y622" s="18">
        <f t="shared" si="179"/>
        <v>0.83147155735815725</v>
      </c>
      <c r="Z622" s="18">
        <f t="shared" si="180"/>
        <v>7.5588323562767248E-2</v>
      </c>
      <c r="AA622" s="18">
        <f t="shared" si="181"/>
        <v>0.90705988092092449</v>
      </c>
    </row>
    <row r="623" spans="1:27" outlineLevel="2" x14ac:dyDescent="0.35">
      <c r="A623" s="14" t="s">
        <v>279</v>
      </c>
      <c r="B623" s="14" t="s">
        <v>281</v>
      </c>
      <c r="C623" s="14" t="s">
        <v>116</v>
      </c>
      <c r="D623" s="14" t="s">
        <v>117</v>
      </c>
      <c r="E623" s="14" t="s">
        <v>292</v>
      </c>
      <c r="F623" s="14" t="s">
        <v>33</v>
      </c>
      <c r="G623" s="14" t="s">
        <v>118</v>
      </c>
      <c r="H623" s="14" t="s">
        <v>35</v>
      </c>
      <c r="I623" s="14" t="s">
        <v>30</v>
      </c>
      <c r="J623" s="20" t="s">
        <v>293</v>
      </c>
      <c r="K623" s="21">
        <v>150000000</v>
      </c>
      <c r="L623" s="21">
        <v>150000000</v>
      </c>
      <c r="M623" s="21">
        <v>0</v>
      </c>
      <c r="N623" s="16">
        <f t="shared" si="182"/>
        <v>150000000</v>
      </c>
      <c r="O623" s="21">
        <v>0</v>
      </c>
      <c r="P623" s="21">
        <v>0</v>
      </c>
      <c r="Q623" s="21">
        <v>0</v>
      </c>
      <c r="R623" s="21">
        <v>150000000</v>
      </c>
      <c r="S623" s="21">
        <v>150000000</v>
      </c>
      <c r="T623" s="21">
        <v>0</v>
      </c>
      <c r="U623" s="21">
        <v>0</v>
      </c>
      <c r="V623" s="21">
        <v>0</v>
      </c>
      <c r="W623" s="17">
        <f t="shared" si="183"/>
        <v>0</v>
      </c>
      <c r="X623" s="18">
        <f t="shared" si="178"/>
        <v>1</v>
      </c>
      <c r="Y623" s="18">
        <f t="shared" si="179"/>
        <v>1</v>
      </c>
      <c r="Z623" s="18">
        <f t="shared" si="180"/>
        <v>0</v>
      </c>
      <c r="AA623" s="18">
        <f t="shared" si="181"/>
        <v>1</v>
      </c>
    </row>
    <row r="624" spans="1:27" outlineLevel="2" x14ac:dyDescent="0.35">
      <c r="A624" s="14" t="s">
        <v>350</v>
      </c>
      <c r="B624" s="14" t="s">
        <v>29</v>
      </c>
      <c r="C624" s="14" t="s">
        <v>116</v>
      </c>
      <c r="D624" s="14" t="s">
        <v>117</v>
      </c>
      <c r="E624" s="14" t="s">
        <v>292</v>
      </c>
      <c r="F624" s="14" t="s">
        <v>33</v>
      </c>
      <c r="G624" s="14" t="s">
        <v>118</v>
      </c>
      <c r="H624" s="14" t="s">
        <v>351</v>
      </c>
      <c r="I624" s="14" t="s">
        <v>30</v>
      </c>
      <c r="J624" s="20" t="s">
        <v>354</v>
      </c>
      <c r="K624" s="21">
        <v>100000000</v>
      </c>
      <c r="L624" s="21">
        <v>51567631</v>
      </c>
      <c r="M624" s="21">
        <v>0</v>
      </c>
      <c r="N624" s="16">
        <f t="shared" si="182"/>
        <v>51567631</v>
      </c>
      <c r="O624" s="21">
        <v>0</v>
      </c>
      <c r="P624" s="21">
        <v>143675</v>
      </c>
      <c r="Q624" s="21">
        <v>0</v>
      </c>
      <c r="R624" s="21">
        <v>51423956</v>
      </c>
      <c r="S624" s="21">
        <v>51423956</v>
      </c>
      <c r="T624" s="21">
        <v>0</v>
      </c>
      <c r="U624" s="21">
        <v>0</v>
      </c>
      <c r="V624" s="21">
        <v>0</v>
      </c>
      <c r="W624" s="17">
        <f t="shared" si="183"/>
        <v>0</v>
      </c>
      <c r="X624" s="18">
        <f t="shared" si="178"/>
        <v>0.99721385300790721</v>
      </c>
      <c r="Y624" s="18">
        <f t="shared" si="179"/>
        <v>0.99721385300790721</v>
      </c>
      <c r="Z624" s="18">
        <f t="shared" si="180"/>
        <v>2.7861469920927723E-3</v>
      </c>
      <c r="AA624" s="18">
        <f t="shared" si="181"/>
        <v>1</v>
      </c>
    </row>
    <row r="625" spans="1:27" outlineLevel="2" x14ac:dyDescent="0.35">
      <c r="A625" s="14" t="s">
        <v>379</v>
      </c>
      <c r="B625" s="14" t="s">
        <v>454</v>
      </c>
      <c r="C625" s="14" t="s">
        <v>116</v>
      </c>
      <c r="D625" s="14" t="s">
        <v>117</v>
      </c>
      <c r="E625" s="14" t="s">
        <v>292</v>
      </c>
      <c r="F625" s="14" t="s">
        <v>33</v>
      </c>
      <c r="G625" s="14" t="s">
        <v>118</v>
      </c>
      <c r="H625" s="14" t="s">
        <v>455</v>
      </c>
      <c r="I625" s="14" t="s">
        <v>30</v>
      </c>
      <c r="J625" s="20" t="s">
        <v>460</v>
      </c>
      <c r="K625" s="21">
        <v>1000000</v>
      </c>
      <c r="L625" s="21">
        <v>1000000</v>
      </c>
      <c r="M625" s="21">
        <v>0</v>
      </c>
      <c r="N625" s="16">
        <f t="shared" si="182"/>
        <v>1000000</v>
      </c>
      <c r="O625" s="21">
        <v>0</v>
      </c>
      <c r="P625" s="21">
        <v>1000000</v>
      </c>
      <c r="Q625" s="21">
        <v>0</v>
      </c>
      <c r="R625" s="21">
        <v>0</v>
      </c>
      <c r="S625" s="21">
        <v>0</v>
      </c>
      <c r="T625" s="21">
        <v>0</v>
      </c>
      <c r="U625" s="21">
        <v>0</v>
      </c>
      <c r="V625" s="21">
        <v>0</v>
      </c>
      <c r="W625" s="17">
        <f t="shared" si="183"/>
        <v>0</v>
      </c>
      <c r="X625" s="18">
        <f t="shared" si="178"/>
        <v>0</v>
      </c>
      <c r="Y625" s="18">
        <f t="shared" si="179"/>
        <v>0</v>
      </c>
      <c r="Z625" s="18">
        <f t="shared" si="180"/>
        <v>1</v>
      </c>
      <c r="AA625" s="18">
        <f t="shared" si="181"/>
        <v>1</v>
      </c>
    </row>
    <row r="626" spans="1:27" outlineLevel="2" x14ac:dyDescent="0.35">
      <c r="A626" s="14" t="s">
        <v>379</v>
      </c>
      <c r="B626" s="14" t="s">
        <v>467</v>
      </c>
      <c r="C626" s="14" t="s">
        <v>116</v>
      </c>
      <c r="D626" s="14" t="s">
        <v>117</v>
      </c>
      <c r="E626" s="14" t="s">
        <v>292</v>
      </c>
      <c r="F626" s="14" t="s">
        <v>33</v>
      </c>
      <c r="G626" s="14" t="s">
        <v>118</v>
      </c>
      <c r="H626" s="14" t="s">
        <v>455</v>
      </c>
      <c r="I626" s="14" t="s">
        <v>30</v>
      </c>
      <c r="J626" s="20" t="s">
        <v>468</v>
      </c>
      <c r="K626" s="21">
        <v>25421749</v>
      </c>
      <c r="L626" s="21">
        <v>25421749</v>
      </c>
      <c r="M626" s="21">
        <v>0</v>
      </c>
      <c r="N626" s="16">
        <f t="shared" si="182"/>
        <v>25421749</v>
      </c>
      <c r="O626" s="21">
        <v>0</v>
      </c>
      <c r="P626" s="21">
        <v>2594653.6800000002</v>
      </c>
      <c r="Q626" s="21">
        <v>0</v>
      </c>
      <c r="R626" s="21">
        <v>22827095.32</v>
      </c>
      <c r="S626" s="21">
        <v>22827095.32</v>
      </c>
      <c r="T626" s="21">
        <v>0</v>
      </c>
      <c r="U626" s="21">
        <v>0</v>
      </c>
      <c r="V626" s="21">
        <v>0</v>
      </c>
      <c r="W626" s="17">
        <f t="shared" si="183"/>
        <v>0</v>
      </c>
      <c r="X626" s="18">
        <f t="shared" si="178"/>
        <v>0.89793567389875495</v>
      </c>
      <c r="Y626" s="18">
        <f t="shared" si="179"/>
        <v>0.89793567389875495</v>
      </c>
      <c r="Z626" s="18">
        <f t="shared" si="180"/>
        <v>0.10206432610124505</v>
      </c>
      <c r="AA626" s="18">
        <f t="shared" si="181"/>
        <v>1</v>
      </c>
    </row>
    <row r="627" spans="1:27" outlineLevel="2" x14ac:dyDescent="0.35">
      <c r="A627" s="14" t="s">
        <v>279</v>
      </c>
      <c r="B627" s="14" t="s">
        <v>281</v>
      </c>
      <c r="C627" s="14" t="s">
        <v>116</v>
      </c>
      <c r="D627" s="14" t="s">
        <v>117</v>
      </c>
      <c r="E627" s="14" t="s">
        <v>294</v>
      </c>
      <c r="F627" s="14" t="s">
        <v>33</v>
      </c>
      <c r="G627" s="14" t="s">
        <v>118</v>
      </c>
      <c r="H627" s="14" t="s">
        <v>35</v>
      </c>
      <c r="I627" s="14" t="s">
        <v>30</v>
      </c>
      <c r="J627" s="20" t="s">
        <v>295</v>
      </c>
      <c r="K627" s="21">
        <v>60000000</v>
      </c>
      <c r="L627" s="21">
        <v>60000000</v>
      </c>
      <c r="M627" s="21">
        <v>0</v>
      </c>
      <c r="N627" s="16">
        <f t="shared" si="182"/>
        <v>60000000</v>
      </c>
      <c r="O627" s="21">
        <v>0</v>
      </c>
      <c r="P627" s="21">
        <v>0</v>
      </c>
      <c r="Q627" s="21">
        <v>0</v>
      </c>
      <c r="R627" s="21">
        <v>60000000</v>
      </c>
      <c r="S627" s="21">
        <v>60000000</v>
      </c>
      <c r="T627" s="21">
        <v>0</v>
      </c>
      <c r="U627" s="21">
        <v>0</v>
      </c>
      <c r="V627" s="21">
        <v>0</v>
      </c>
      <c r="W627" s="17">
        <f t="shared" si="183"/>
        <v>0</v>
      </c>
      <c r="X627" s="18">
        <f t="shared" si="178"/>
        <v>1</v>
      </c>
      <c r="Y627" s="18">
        <f t="shared" si="179"/>
        <v>1</v>
      </c>
      <c r="Z627" s="18">
        <f t="shared" si="180"/>
        <v>0</v>
      </c>
      <c r="AA627" s="18">
        <f t="shared" si="181"/>
        <v>1</v>
      </c>
    </row>
    <row r="628" spans="1:27" ht="72.5" outlineLevel="2" x14ac:dyDescent="0.35">
      <c r="A628" s="14" t="s">
        <v>28</v>
      </c>
      <c r="B628" s="14" t="s">
        <v>29</v>
      </c>
      <c r="C628" s="14" t="s">
        <v>116</v>
      </c>
      <c r="D628" s="14" t="s">
        <v>117</v>
      </c>
      <c r="E628" s="14" t="s">
        <v>124</v>
      </c>
      <c r="F628" s="14" t="s">
        <v>33</v>
      </c>
      <c r="G628" s="14" t="s">
        <v>118</v>
      </c>
      <c r="H628" s="14" t="s">
        <v>125</v>
      </c>
      <c r="I628" s="14" t="s">
        <v>30</v>
      </c>
      <c r="J628" s="15" t="s">
        <v>126</v>
      </c>
      <c r="K628" s="16">
        <v>4031548315</v>
      </c>
      <c r="L628" s="16">
        <v>4031548315</v>
      </c>
      <c r="M628" s="16">
        <v>0</v>
      </c>
      <c r="N628" s="16">
        <f t="shared" si="182"/>
        <v>4031548315</v>
      </c>
      <c r="O628" s="16">
        <v>0</v>
      </c>
      <c r="P628" s="16">
        <v>287967738</v>
      </c>
      <c r="Q628" s="16">
        <v>0</v>
      </c>
      <c r="R628" s="16">
        <v>3743580577</v>
      </c>
      <c r="S628" s="16">
        <v>3485580577</v>
      </c>
      <c r="T628" s="16">
        <v>0</v>
      </c>
      <c r="U628" s="16">
        <v>0</v>
      </c>
      <c r="V628" s="16">
        <v>0</v>
      </c>
      <c r="W628" s="17">
        <f t="shared" si="183"/>
        <v>0</v>
      </c>
      <c r="X628" s="18">
        <f t="shared" si="178"/>
        <v>0.92857142827023265</v>
      </c>
      <c r="Y628" s="18">
        <f t="shared" si="179"/>
        <v>0.92857142827023265</v>
      </c>
      <c r="Z628" s="18">
        <f t="shared" si="180"/>
        <v>7.1428571729767298E-2</v>
      </c>
      <c r="AA628" s="18">
        <f t="shared" si="181"/>
        <v>1</v>
      </c>
    </row>
    <row r="629" spans="1:27" outlineLevel="2" x14ac:dyDescent="0.35">
      <c r="A629" s="14" t="s">
        <v>279</v>
      </c>
      <c r="B629" s="14" t="s">
        <v>281</v>
      </c>
      <c r="C629" s="19" t="s">
        <v>116</v>
      </c>
      <c r="D629" s="14" t="s">
        <v>117</v>
      </c>
      <c r="E629" s="14" t="s">
        <v>124</v>
      </c>
      <c r="F629" s="14" t="s">
        <v>33</v>
      </c>
      <c r="G629" s="14" t="s">
        <v>118</v>
      </c>
      <c r="H629" s="14" t="s">
        <v>35</v>
      </c>
      <c r="I629" s="14" t="s">
        <v>30</v>
      </c>
      <c r="J629" s="20" t="s">
        <v>296</v>
      </c>
      <c r="K629" s="21">
        <v>17449277</v>
      </c>
      <c r="L629" s="21">
        <v>17449277</v>
      </c>
      <c r="M629" s="21">
        <v>0</v>
      </c>
      <c r="N629" s="16">
        <f t="shared" si="182"/>
        <v>17449277</v>
      </c>
      <c r="O629" s="21">
        <v>0</v>
      </c>
      <c r="P629" s="21">
        <v>0</v>
      </c>
      <c r="Q629" s="21">
        <v>0</v>
      </c>
      <c r="R629" s="21">
        <v>17449000</v>
      </c>
      <c r="S629" s="21">
        <v>17449000</v>
      </c>
      <c r="T629" s="21">
        <v>277</v>
      </c>
      <c r="U629" s="21">
        <v>277</v>
      </c>
      <c r="V629" s="21">
        <v>0</v>
      </c>
      <c r="W629" s="17">
        <f t="shared" si="183"/>
        <v>277</v>
      </c>
      <c r="X629" s="18">
        <f t="shared" si="178"/>
        <v>0.99998412541677228</v>
      </c>
      <c r="Y629" s="18">
        <f t="shared" si="179"/>
        <v>0.99998412541677228</v>
      </c>
      <c r="Z629" s="18">
        <f t="shared" si="180"/>
        <v>0</v>
      </c>
      <c r="AA629" s="18">
        <f t="shared" si="181"/>
        <v>0.99998412541677228</v>
      </c>
    </row>
    <row r="630" spans="1:27" outlineLevel="2" x14ac:dyDescent="0.35">
      <c r="A630" s="14" t="s">
        <v>379</v>
      </c>
      <c r="B630" s="14" t="s">
        <v>467</v>
      </c>
      <c r="C630" s="14" t="s">
        <v>116</v>
      </c>
      <c r="D630" s="14" t="s">
        <v>117</v>
      </c>
      <c r="E630" s="14" t="s">
        <v>124</v>
      </c>
      <c r="F630" s="14" t="s">
        <v>33</v>
      </c>
      <c r="G630" s="14" t="s">
        <v>118</v>
      </c>
      <c r="H630" s="14" t="s">
        <v>455</v>
      </c>
      <c r="I630" s="14" t="s">
        <v>30</v>
      </c>
      <c r="J630" s="20" t="s">
        <v>469</v>
      </c>
      <c r="K630" s="21">
        <v>558336</v>
      </c>
      <c r="L630" s="21">
        <v>558336</v>
      </c>
      <c r="M630" s="21">
        <v>0</v>
      </c>
      <c r="N630" s="16">
        <f t="shared" si="182"/>
        <v>558336</v>
      </c>
      <c r="O630" s="21">
        <v>0</v>
      </c>
      <c r="P630" s="21">
        <v>56986.19</v>
      </c>
      <c r="Q630" s="21">
        <v>0</v>
      </c>
      <c r="R630" s="21">
        <v>501349.81</v>
      </c>
      <c r="S630" s="21">
        <v>501349.81</v>
      </c>
      <c r="T630" s="21">
        <v>0</v>
      </c>
      <c r="U630" s="21">
        <v>0</v>
      </c>
      <c r="V630" s="21">
        <v>0</v>
      </c>
      <c r="W630" s="17">
        <f t="shared" si="183"/>
        <v>0</v>
      </c>
      <c r="X630" s="18">
        <f t="shared" si="178"/>
        <v>0.89793566956098114</v>
      </c>
      <c r="Y630" s="18">
        <f t="shared" si="179"/>
        <v>0.89793566956098114</v>
      </c>
      <c r="Z630" s="18">
        <f t="shared" si="180"/>
        <v>0.1020643304390188</v>
      </c>
      <c r="AA630" s="18">
        <f t="shared" si="181"/>
        <v>1</v>
      </c>
    </row>
    <row r="631" spans="1:27" outlineLevel="2" x14ac:dyDescent="0.35">
      <c r="A631" s="14" t="s">
        <v>279</v>
      </c>
      <c r="B631" s="14" t="s">
        <v>281</v>
      </c>
      <c r="C631" s="14" t="s">
        <v>116</v>
      </c>
      <c r="D631" s="14" t="s">
        <v>117</v>
      </c>
      <c r="E631" s="14" t="s">
        <v>297</v>
      </c>
      <c r="F631" s="14" t="s">
        <v>33</v>
      </c>
      <c r="G631" s="14" t="s">
        <v>118</v>
      </c>
      <c r="H631" s="14" t="s">
        <v>35</v>
      </c>
      <c r="I631" s="14" t="s">
        <v>30</v>
      </c>
      <c r="J631" s="20" t="s">
        <v>298</v>
      </c>
      <c r="K631" s="21">
        <v>10000000</v>
      </c>
      <c r="L631" s="21">
        <v>10000000</v>
      </c>
      <c r="M631" s="21">
        <v>0</v>
      </c>
      <c r="N631" s="16">
        <f t="shared" si="182"/>
        <v>10000000</v>
      </c>
      <c r="O631" s="21">
        <v>0</v>
      </c>
      <c r="P631" s="21">
        <v>0</v>
      </c>
      <c r="Q631" s="21">
        <v>0</v>
      </c>
      <c r="R631" s="21">
        <v>9401460</v>
      </c>
      <c r="S631" s="21">
        <v>9401460</v>
      </c>
      <c r="T631" s="21">
        <v>598540</v>
      </c>
      <c r="U631" s="21">
        <v>598540</v>
      </c>
      <c r="V631" s="21">
        <v>0</v>
      </c>
      <c r="W631" s="17">
        <f t="shared" si="183"/>
        <v>598540</v>
      </c>
      <c r="X631" s="18">
        <f t="shared" si="178"/>
        <v>0.94014600000000004</v>
      </c>
      <c r="Y631" s="18">
        <f t="shared" si="179"/>
        <v>0.94014600000000004</v>
      </c>
      <c r="Z631" s="18">
        <f t="shared" si="180"/>
        <v>0</v>
      </c>
      <c r="AA631" s="18">
        <f t="shared" si="181"/>
        <v>0.94014600000000004</v>
      </c>
    </row>
    <row r="632" spans="1:27" outlineLevel="2" x14ac:dyDescent="0.35">
      <c r="A632" s="14" t="s">
        <v>279</v>
      </c>
      <c r="B632" s="14" t="s">
        <v>281</v>
      </c>
      <c r="C632" s="14" t="s">
        <v>116</v>
      </c>
      <c r="D632" s="14" t="s">
        <v>117</v>
      </c>
      <c r="E632" s="14" t="s">
        <v>299</v>
      </c>
      <c r="F632" s="14" t="s">
        <v>33</v>
      </c>
      <c r="G632" s="14" t="s">
        <v>118</v>
      </c>
      <c r="H632" s="14" t="s">
        <v>35</v>
      </c>
      <c r="I632" s="14" t="s">
        <v>30</v>
      </c>
      <c r="J632" s="20" t="s">
        <v>300</v>
      </c>
      <c r="K632" s="21">
        <v>28350000</v>
      </c>
      <c r="L632" s="21">
        <v>0</v>
      </c>
      <c r="M632" s="21">
        <v>0</v>
      </c>
      <c r="N632" s="16">
        <f t="shared" si="182"/>
        <v>0</v>
      </c>
      <c r="O632" s="21">
        <v>0</v>
      </c>
      <c r="P632" s="21">
        <v>0</v>
      </c>
      <c r="Q632" s="21">
        <v>0</v>
      </c>
      <c r="R632" s="21">
        <v>0</v>
      </c>
      <c r="S632" s="21">
        <v>0</v>
      </c>
      <c r="T632" s="21">
        <v>0</v>
      </c>
      <c r="U632" s="21">
        <v>0</v>
      </c>
      <c r="V632" s="21">
        <v>0</v>
      </c>
      <c r="W632" s="17">
        <f t="shared" si="183"/>
        <v>0</v>
      </c>
      <c r="X632" s="18">
        <f t="shared" si="178"/>
        <v>0</v>
      </c>
      <c r="Y632" s="18">
        <f t="shared" si="179"/>
        <v>0</v>
      </c>
      <c r="Z632" s="18">
        <f t="shared" si="180"/>
        <v>0</v>
      </c>
      <c r="AA632" s="18">
        <f t="shared" si="181"/>
        <v>0</v>
      </c>
    </row>
    <row r="633" spans="1:27" outlineLevel="2" x14ac:dyDescent="0.35">
      <c r="A633" s="14" t="s">
        <v>279</v>
      </c>
      <c r="B633" s="14" t="s">
        <v>281</v>
      </c>
      <c r="C633" s="14" t="s">
        <v>116</v>
      </c>
      <c r="D633" s="14" t="s">
        <v>117</v>
      </c>
      <c r="E633" s="14" t="s">
        <v>301</v>
      </c>
      <c r="F633" s="14" t="s">
        <v>33</v>
      </c>
      <c r="G633" s="14" t="s">
        <v>118</v>
      </c>
      <c r="H633" s="14" t="s">
        <v>35</v>
      </c>
      <c r="I633" s="14" t="s">
        <v>30</v>
      </c>
      <c r="J633" s="20" t="s">
        <v>302</v>
      </c>
      <c r="K633" s="21">
        <v>0</v>
      </c>
      <c r="L633" s="21">
        <v>262414854</v>
      </c>
      <c r="M633" s="21">
        <v>0</v>
      </c>
      <c r="N633" s="16">
        <f t="shared" si="182"/>
        <v>262414854</v>
      </c>
      <c r="O633" s="21">
        <v>0</v>
      </c>
      <c r="P633" s="21">
        <v>262414854</v>
      </c>
      <c r="Q633" s="21">
        <v>0</v>
      </c>
      <c r="R633" s="21">
        <v>0</v>
      </c>
      <c r="S633" s="21">
        <v>0</v>
      </c>
      <c r="T633" s="21">
        <v>0</v>
      </c>
      <c r="U633" s="21">
        <v>0</v>
      </c>
      <c r="V633" s="21">
        <v>0</v>
      </c>
      <c r="W633" s="17">
        <f t="shared" si="183"/>
        <v>0</v>
      </c>
      <c r="X633" s="18">
        <f t="shared" si="178"/>
        <v>0</v>
      </c>
      <c r="Y633" s="18">
        <f t="shared" si="179"/>
        <v>0</v>
      </c>
      <c r="Z633" s="18">
        <f t="shared" si="180"/>
        <v>1</v>
      </c>
      <c r="AA633" s="18">
        <f t="shared" si="181"/>
        <v>1</v>
      </c>
    </row>
    <row r="634" spans="1:27" ht="72.5" outlineLevel="2" x14ac:dyDescent="0.35">
      <c r="A634" s="14" t="s">
        <v>28</v>
      </c>
      <c r="B634" s="14" t="s">
        <v>29</v>
      </c>
      <c r="C634" s="14" t="s">
        <v>116</v>
      </c>
      <c r="D634" s="14" t="s">
        <v>117</v>
      </c>
      <c r="E634" s="14" t="s">
        <v>127</v>
      </c>
      <c r="F634" s="14" t="s">
        <v>33</v>
      </c>
      <c r="G634" s="14" t="s">
        <v>118</v>
      </c>
      <c r="H634" s="14" t="s">
        <v>125</v>
      </c>
      <c r="I634" s="14" t="s">
        <v>30</v>
      </c>
      <c r="J634" s="15" t="s">
        <v>128</v>
      </c>
      <c r="K634" s="16">
        <v>2444778463</v>
      </c>
      <c r="L634" s="16">
        <v>2444778463</v>
      </c>
      <c r="M634" s="16">
        <v>0</v>
      </c>
      <c r="N634" s="16">
        <f t="shared" si="182"/>
        <v>2444778463</v>
      </c>
      <c r="O634" s="16">
        <v>0</v>
      </c>
      <c r="P634" s="16">
        <v>174627034</v>
      </c>
      <c r="Q634" s="16">
        <v>0</v>
      </c>
      <c r="R634" s="16">
        <v>2270151429</v>
      </c>
      <c r="S634" s="16">
        <v>2180620487.3000002</v>
      </c>
      <c r="T634" s="16">
        <v>0</v>
      </c>
      <c r="U634" s="16">
        <v>0</v>
      </c>
      <c r="V634" s="16">
        <v>0</v>
      </c>
      <c r="W634" s="17">
        <f t="shared" si="183"/>
        <v>0</v>
      </c>
      <c r="X634" s="18">
        <f t="shared" si="178"/>
        <v>0.92857142819161032</v>
      </c>
      <c r="Y634" s="18">
        <f t="shared" si="179"/>
        <v>0.92857142819161032</v>
      </c>
      <c r="Z634" s="18">
        <f t="shared" si="180"/>
        <v>7.1428571808389657E-2</v>
      </c>
      <c r="AA634" s="18">
        <f t="shared" si="181"/>
        <v>1</v>
      </c>
    </row>
    <row r="635" spans="1:27" outlineLevel="2" x14ac:dyDescent="0.35">
      <c r="A635" s="14" t="s">
        <v>350</v>
      </c>
      <c r="B635" s="14" t="s">
        <v>29</v>
      </c>
      <c r="C635" s="14" t="s">
        <v>116</v>
      </c>
      <c r="D635" s="14" t="s">
        <v>117</v>
      </c>
      <c r="E635" s="14" t="s">
        <v>355</v>
      </c>
      <c r="F635" s="14" t="s">
        <v>33</v>
      </c>
      <c r="G635" s="14" t="s">
        <v>118</v>
      </c>
      <c r="H635" s="14" t="s">
        <v>351</v>
      </c>
      <c r="I635" s="14" t="s">
        <v>30</v>
      </c>
      <c r="J635" s="20" t="s">
        <v>356</v>
      </c>
      <c r="K635" s="21">
        <v>46405000000</v>
      </c>
      <c r="L635" s="21">
        <v>50399483033</v>
      </c>
      <c r="M635" s="21">
        <v>0</v>
      </c>
      <c r="N635" s="16">
        <f t="shared" si="182"/>
        <v>50399483033</v>
      </c>
      <c r="O635" s="21">
        <v>0</v>
      </c>
      <c r="P635" s="21">
        <v>2432544125.2399998</v>
      </c>
      <c r="Q635" s="21">
        <v>0</v>
      </c>
      <c r="R635" s="21">
        <v>47848161568.739998</v>
      </c>
      <c r="S635" s="21">
        <v>47848161568.739998</v>
      </c>
      <c r="T635" s="21">
        <v>118777339.02</v>
      </c>
      <c r="U635" s="21">
        <v>118777339.02</v>
      </c>
      <c r="V635" s="21">
        <v>118777339.02</v>
      </c>
      <c r="W635" s="17">
        <f t="shared" si="183"/>
        <v>118777339.02</v>
      </c>
      <c r="X635" s="18">
        <f t="shared" si="178"/>
        <v>0.94937802313191433</v>
      </c>
      <c r="Y635" s="18">
        <f t="shared" si="179"/>
        <v>0.94937802313191433</v>
      </c>
      <c r="Z635" s="18">
        <f t="shared" si="180"/>
        <v>4.8265259460047359E-2</v>
      </c>
      <c r="AA635" s="18">
        <f t="shared" si="181"/>
        <v>0.99764328259196167</v>
      </c>
    </row>
    <row r="636" spans="1:27" outlineLevel="2" x14ac:dyDescent="0.35">
      <c r="A636" s="14" t="s">
        <v>379</v>
      </c>
      <c r="B636" s="14" t="s">
        <v>280</v>
      </c>
      <c r="C636" s="14" t="s">
        <v>116</v>
      </c>
      <c r="D636" s="14" t="s">
        <v>117</v>
      </c>
      <c r="E636" s="14" t="s">
        <v>388</v>
      </c>
      <c r="F636" s="14" t="s">
        <v>33</v>
      </c>
      <c r="G636" s="14" t="s">
        <v>118</v>
      </c>
      <c r="H636" s="14" t="s">
        <v>380</v>
      </c>
      <c r="I636" s="14" t="s">
        <v>30</v>
      </c>
      <c r="J636" s="20" t="s">
        <v>389</v>
      </c>
      <c r="K636" s="21">
        <v>262414854</v>
      </c>
      <c r="L636" s="21">
        <v>0</v>
      </c>
      <c r="M636" s="21">
        <v>0</v>
      </c>
      <c r="N636" s="16">
        <f t="shared" ref="N636:N667" si="184">+L636</f>
        <v>0</v>
      </c>
      <c r="O636" s="21">
        <v>0</v>
      </c>
      <c r="P636" s="21">
        <v>0</v>
      </c>
      <c r="Q636" s="21">
        <v>0</v>
      </c>
      <c r="R636" s="21">
        <v>0</v>
      </c>
      <c r="S636" s="21">
        <v>0</v>
      </c>
      <c r="T636" s="21">
        <v>0</v>
      </c>
      <c r="U636" s="21">
        <v>0</v>
      </c>
      <c r="V636" s="21">
        <v>0</v>
      </c>
      <c r="W636" s="17">
        <f t="shared" ref="W636:W667" si="185">+U636</f>
        <v>0</v>
      </c>
      <c r="X636" s="18">
        <f t="shared" si="178"/>
        <v>0</v>
      </c>
      <c r="Y636" s="18">
        <f t="shared" si="179"/>
        <v>0</v>
      </c>
      <c r="Z636" s="18">
        <f t="shared" si="180"/>
        <v>0</v>
      </c>
      <c r="AA636" s="18">
        <f t="shared" si="181"/>
        <v>0</v>
      </c>
    </row>
    <row r="637" spans="1:27" outlineLevel="2" x14ac:dyDescent="0.35">
      <c r="A637" s="14" t="s">
        <v>379</v>
      </c>
      <c r="B637" s="14" t="s">
        <v>281</v>
      </c>
      <c r="C637" s="14" t="s">
        <v>116</v>
      </c>
      <c r="D637" s="14" t="s">
        <v>117</v>
      </c>
      <c r="E637" s="14" t="s">
        <v>388</v>
      </c>
      <c r="F637" s="14" t="s">
        <v>33</v>
      </c>
      <c r="G637" s="14" t="s">
        <v>118</v>
      </c>
      <c r="H637" s="14" t="s">
        <v>394</v>
      </c>
      <c r="I637" s="14" t="s">
        <v>30</v>
      </c>
      <c r="J637" s="20" t="s">
        <v>399</v>
      </c>
      <c r="K637" s="21">
        <v>273990651</v>
      </c>
      <c r="L637" s="21">
        <v>273990651</v>
      </c>
      <c r="M637" s="21">
        <v>0</v>
      </c>
      <c r="N637" s="16">
        <f t="shared" si="184"/>
        <v>273990651</v>
      </c>
      <c r="O637" s="21">
        <v>0</v>
      </c>
      <c r="P637" s="21">
        <v>16959515</v>
      </c>
      <c r="Q637" s="21">
        <v>0</v>
      </c>
      <c r="R637" s="21">
        <v>220473630</v>
      </c>
      <c r="S637" s="21">
        <v>208654595.03</v>
      </c>
      <c r="T637" s="21">
        <v>36557506</v>
      </c>
      <c r="U637" s="21">
        <v>36557506</v>
      </c>
      <c r="V637" s="21">
        <v>36557506</v>
      </c>
      <c r="W637" s="17">
        <f t="shared" si="185"/>
        <v>36557506</v>
      </c>
      <c r="X637" s="18">
        <f t="shared" si="178"/>
        <v>0.80467574056021351</v>
      </c>
      <c r="Y637" s="18">
        <f t="shared" si="179"/>
        <v>0.80467574056021351</v>
      </c>
      <c r="Z637" s="18">
        <f t="shared" si="180"/>
        <v>6.1898152138045032E-2</v>
      </c>
      <c r="AA637" s="18">
        <f t="shared" si="181"/>
        <v>0.86657389269825857</v>
      </c>
    </row>
    <row r="638" spans="1:27" outlineLevel="2" x14ac:dyDescent="0.35">
      <c r="A638" s="14" t="s">
        <v>379</v>
      </c>
      <c r="B638" s="14" t="s">
        <v>454</v>
      </c>
      <c r="C638" s="14" t="s">
        <v>116</v>
      </c>
      <c r="D638" s="14" t="s">
        <v>117</v>
      </c>
      <c r="E638" s="14" t="s">
        <v>388</v>
      </c>
      <c r="F638" s="14" t="s">
        <v>33</v>
      </c>
      <c r="G638" s="14" t="s">
        <v>118</v>
      </c>
      <c r="H638" s="14" t="s">
        <v>455</v>
      </c>
      <c r="I638" s="14" t="s">
        <v>30</v>
      </c>
      <c r="J638" s="20" t="s">
        <v>461</v>
      </c>
      <c r="K638" s="21">
        <v>8396528</v>
      </c>
      <c r="L638" s="21">
        <v>8396528</v>
      </c>
      <c r="M638" s="21">
        <v>0</v>
      </c>
      <c r="N638" s="16">
        <f t="shared" si="184"/>
        <v>8396528</v>
      </c>
      <c r="O638" s="21">
        <v>0</v>
      </c>
      <c r="P638" s="21">
        <v>2099129</v>
      </c>
      <c r="Q638" s="21">
        <v>0</v>
      </c>
      <c r="R638" s="21">
        <v>6297399</v>
      </c>
      <c r="S638" s="21">
        <v>6297399</v>
      </c>
      <c r="T638" s="21">
        <v>0</v>
      </c>
      <c r="U638" s="21">
        <v>0</v>
      </c>
      <c r="V638" s="21">
        <v>0</v>
      </c>
      <c r="W638" s="17">
        <f t="shared" si="185"/>
        <v>0</v>
      </c>
      <c r="X638" s="18">
        <f t="shared" si="178"/>
        <v>0.75000035729053727</v>
      </c>
      <c r="Y638" s="18">
        <f t="shared" si="179"/>
        <v>0.75000035729053727</v>
      </c>
      <c r="Z638" s="18">
        <f t="shared" si="180"/>
        <v>0.24999964270946276</v>
      </c>
      <c r="AA638" s="18">
        <f t="shared" si="181"/>
        <v>1</v>
      </c>
    </row>
    <row r="639" spans="1:27" outlineLevel="2" x14ac:dyDescent="0.35">
      <c r="A639" s="14" t="s">
        <v>379</v>
      </c>
      <c r="B639" s="14" t="s">
        <v>281</v>
      </c>
      <c r="C639" s="14" t="s">
        <v>116</v>
      </c>
      <c r="D639" s="14" t="s">
        <v>117</v>
      </c>
      <c r="E639" s="14" t="s">
        <v>400</v>
      </c>
      <c r="F639" s="14" t="s">
        <v>33</v>
      </c>
      <c r="G639" s="14" t="s">
        <v>118</v>
      </c>
      <c r="H639" s="14" t="s">
        <v>394</v>
      </c>
      <c r="I639" s="14" t="s">
        <v>30</v>
      </c>
      <c r="J639" s="20" t="s">
        <v>401</v>
      </c>
      <c r="K639" s="21">
        <v>263181592</v>
      </c>
      <c r="L639" s="21">
        <v>263181592</v>
      </c>
      <c r="M639" s="21">
        <v>0</v>
      </c>
      <c r="N639" s="16">
        <f t="shared" si="184"/>
        <v>263181592</v>
      </c>
      <c r="O639" s="21">
        <v>0</v>
      </c>
      <c r="P639" s="21">
        <v>20300129.690000001</v>
      </c>
      <c r="Q639" s="21">
        <v>0</v>
      </c>
      <c r="R639" s="21">
        <v>198531225</v>
      </c>
      <c r="S639" s="21">
        <v>186894285</v>
      </c>
      <c r="T639" s="21">
        <v>44350237.310000002</v>
      </c>
      <c r="U639" s="21">
        <v>44350237.310000002</v>
      </c>
      <c r="V639" s="21">
        <v>44350237.310000002</v>
      </c>
      <c r="W639" s="17">
        <f t="shared" si="185"/>
        <v>44350237.310000002</v>
      </c>
      <c r="X639" s="18">
        <f t="shared" si="178"/>
        <v>0.75435072601886233</v>
      </c>
      <c r="Y639" s="18">
        <f t="shared" si="179"/>
        <v>0.75435072601886233</v>
      </c>
      <c r="Z639" s="18">
        <f t="shared" si="180"/>
        <v>7.7133546976948145E-2</v>
      </c>
      <c r="AA639" s="18">
        <f t="shared" si="181"/>
        <v>0.83148427299581051</v>
      </c>
    </row>
    <row r="640" spans="1:27" outlineLevel="2" x14ac:dyDescent="0.35">
      <c r="A640" s="14" t="s">
        <v>379</v>
      </c>
      <c r="B640" s="14" t="s">
        <v>454</v>
      </c>
      <c r="C640" s="14" t="s">
        <v>116</v>
      </c>
      <c r="D640" s="14" t="s">
        <v>117</v>
      </c>
      <c r="E640" s="14" t="s">
        <v>400</v>
      </c>
      <c r="F640" s="14" t="s">
        <v>33</v>
      </c>
      <c r="G640" s="14" t="s">
        <v>118</v>
      </c>
      <c r="H640" s="14" t="s">
        <v>455</v>
      </c>
      <c r="I640" s="14" t="s">
        <v>30</v>
      </c>
      <c r="J640" s="20" t="s">
        <v>462</v>
      </c>
      <c r="K640" s="21">
        <v>25421749</v>
      </c>
      <c r="L640" s="21">
        <v>25421749</v>
      </c>
      <c r="M640" s="21">
        <v>0</v>
      </c>
      <c r="N640" s="16">
        <f t="shared" si="184"/>
        <v>25421749</v>
      </c>
      <c r="O640" s="21">
        <v>0</v>
      </c>
      <c r="P640" s="21">
        <v>2594653.6800000002</v>
      </c>
      <c r="Q640" s="21">
        <v>0</v>
      </c>
      <c r="R640" s="21">
        <v>22827095.32</v>
      </c>
      <c r="S640" s="21">
        <v>22827095.32</v>
      </c>
      <c r="T640" s="21">
        <v>0</v>
      </c>
      <c r="U640" s="21">
        <v>0</v>
      </c>
      <c r="V640" s="21">
        <v>0</v>
      </c>
      <c r="W640" s="17">
        <f t="shared" si="185"/>
        <v>0</v>
      </c>
      <c r="X640" s="18">
        <f t="shared" si="178"/>
        <v>0.89793567389875495</v>
      </c>
      <c r="Y640" s="18">
        <f t="shared" si="179"/>
        <v>0.89793567389875495</v>
      </c>
      <c r="Z640" s="18">
        <f t="shared" si="180"/>
        <v>0.10206432610124505</v>
      </c>
      <c r="AA640" s="18">
        <f t="shared" si="181"/>
        <v>1</v>
      </c>
    </row>
    <row r="641" spans="1:27" ht="130.5" outlineLevel="2" x14ac:dyDescent="0.35">
      <c r="A641" s="14" t="s">
        <v>28</v>
      </c>
      <c r="B641" s="14" t="s">
        <v>29</v>
      </c>
      <c r="C641" s="14" t="s">
        <v>116</v>
      </c>
      <c r="D641" s="14" t="s">
        <v>117</v>
      </c>
      <c r="E641" s="14" t="s">
        <v>129</v>
      </c>
      <c r="F641" s="14" t="s">
        <v>33</v>
      </c>
      <c r="G641" s="14" t="s">
        <v>118</v>
      </c>
      <c r="H641" s="14" t="s">
        <v>125</v>
      </c>
      <c r="I641" s="14" t="s">
        <v>30</v>
      </c>
      <c r="J641" s="15" t="s">
        <v>130</v>
      </c>
      <c r="K641" s="16">
        <v>572608745648</v>
      </c>
      <c r="L641" s="16">
        <v>544323238512.21002</v>
      </c>
      <c r="M641" s="16">
        <v>0</v>
      </c>
      <c r="N641" s="16">
        <f t="shared" si="184"/>
        <v>544323238512.21002</v>
      </c>
      <c r="O641" s="16">
        <v>0</v>
      </c>
      <c r="P641" s="16">
        <v>14875031751.209999</v>
      </c>
      <c r="Q641" s="16">
        <v>0</v>
      </c>
      <c r="R641" s="16">
        <v>518426466651</v>
      </c>
      <c r="S641" s="16">
        <v>518426466651</v>
      </c>
      <c r="T641" s="16">
        <v>11021740110</v>
      </c>
      <c r="U641" s="16">
        <v>11021740110</v>
      </c>
      <c r="V641" s="16">
        <v>11021740110</v>
      </c>
      <c r="W641" s="17">
        <f t="shared" si="185"/>
        <v>11021740110</v>
      </c>
      <c r="X641" s="18">
        <f t="shared" si="178"/>
        <v>0.95242390912430408</v>
      </c>
      <c r="Y641" s="18">
        <f t="shared" si="179"/>
        <v>0.95242390912430408</v>
      </c>
      <c r="Z641" s="18">
        <f t="shared" si="180"/>
        <v>2.7327570639584825E-2</v>
      </c>
      <c r="AA641" s="18">
        <f t="shared" si="181"/>
        <v>0.97975147976388888</v>
      </c>
    </row>
    <row r="642" spans="1:27" ht="130.5" outlineLevel="2" x14ac:dyDescent="0.35">
      <c r="A642" s="14" t="s">
        <v>28</v>
      </c>
      <c r="B642" s="14" t="s">
        <v>29</v>
      </c>
      <c r="C642" s="14" t="s">
        <v>116</v>
      </c>
      <c r="D642" s="14" t="s">
        <v>117</v>
      </c>
      <c r="E642" s="14" t="s">
        <v>129</v>
      </c>
      <c r="F642" s="14" t="s">
        <v>104</v>
      </c>
      <c r="G642" s="14" t="s">
        <v>118</v>
      </c>
      <c r="H642" s="14" t="s">
        <v>125</v>
      </c>
      <c r="I642" s="14" t="s">
        <v>30</v>
      </c>
      <c r="J642" s="15" t="s">
        <v>130</v>
      </c>
      <c r="K642" s="16">
        <v>0</v>
      </c>
      <c r="L642" s="16">
        <v>28285507135.790001</v>
      </c>
      <c r="M642" s="16">
        <v>0</v>
      </c>
      <c r="N642" s="16">
        <f t="shared" si="184"/>
        <v>28285507135.790001</v>
      </c>
      <c r="O642" s="16">
        <v>0</v>
      </c>
      <c r="P642" s="16">
        <v>28285507135.790001</v>
      </c>
      <c r="Q642" s="16">
        <v>0</v>
      </c>
      <c r="R642" s="16">
        <v>0</v>
      </c>
      <c r="S642" s="16">
        <v>0</v>
      </c>
      <c r="T642" s="16">
        <v>0</v>
      </c>
      <c r="U642" s="16">
        <v>0</v>
      </c>
      <c r="V642" s="16">
        <v>0</v>
      </c>
      <c r="W642" s="17">
        <f t="shared" si="185"/>
        <v>0</v>
      </c>
      <c r="X642" s="18">
        <f t="shared" si="178"/>
        <v>0</v>
      </c>
      <c r="Y642" s="18">
        <f t="shared" si="179"/>
        <v>0</v>
      </c>
      <c r="Z642" s="18">
        <f t="shared" si="180"/>
        <v>1</v>
      </c>
      <c r="AA642" s="18">
        <f t="shared" si="181"/>
        <v>1</v>
      </c>
    </row>
    <row r="643" spans="1:27" outlineLevel="2" x14ac:dyDescent="0.35">
      <c r="A643" s="14" t="s">
        <v>379</v>
      </c>
      <c r="B643" s="14" t="s">
        <v>281</v>
      </c>
      <c r="C643" s="14" t="s">
        <v>116</v>
      </c>
      <c r="D643" s="14" t="s">
        <v>117</v>
      </c>
      <c r="E643" s="14" t="s">
        <v>129</v>
      </c>
      <c r="F643" s="14" t="s">
        <v>33</v>
      </c>
      <c r="G643" s="14" t="s">
        <v>118</v>
      </c>
      <c r="H643" s="14" t="s">
        <v>394</v>
      </c>
      <c r="I643" s="14" t="s">
        <v>30</v>
      </c>
      <c r="J643" s="20" t="s">
        <v>402</v>
      </c>
      <c r="K643" s="21">
        <v>221482815</v>
      </c>
      <c r="L643" s="21">
        <v>221482815</v>
      </c>
      <c r="M643" s="21">
        <v>0</v>
      </c>
      <c r="N643" s="16">
        <f t="shared" si="184"/>
        <v>221482815</v>
      </c>
      <c r="O643" s="21">
        <v>0</v>
      </c>
      <c r="P643" s="21">
        <v>15497141</v>
      </c>
      <c r="Q643" s="21">
        <v>0</v>
      </c>
      <c r="R643" s="21">
        <v>201462846</v>
      </c>
      <c r="S643" s="21">
        <v>192402639</v>
      </c>
      <c r="T643" s="21">
        <v>4522828</v>
      </c>
      <c r="U643" s="21">
        <v>4522828</v>
      </c>
      <c r="V643" s="21">
        <v>4522828</v>
      </c>
      <c r="W643" s="17">
        <f t="shared" si="185"/>
        <v>4522828</v>
      </c>
      <c r="X643" s="18">
        <f t="shared" si="178"/>
        <v>0.90960937985188606</v>
      </c>
      <c r="Y643" s="18">
        <f t="shared" si="179"/>
        <v>0.90960937985188606</v>
      </c>
      <c r="Z643" s="18">
        <f t="shared" si="180"/>
        <v>6.9969947781275937E-2</v>
      </c>
      <c r="AA643" s="18">
        <f t="shared" si="181"/>
        <v>0.97957932763316202</v>
      </c>
    </row>
    <row r="644" spans="1:27" outlineLevel="2" x14ac:dyDescent="0.35">
      <c r="A644" s="14" t="s">
        <v>379</v>
      </c>
      <c r="B644" s="14" t="s">
        <v>313</v>
      </c>
      <c r="C644" s="14" t="s">
        <v>116</v>
      </c>
      <c r="D644" s="14" t="s">
        <v>117</v>
      </c>
      <c r="E644" s="14" t="s">
        <v>129</v>
      </c>
      <c r="F644" s="14" t="s">
        <v>33</v>
      </c>
      <c r="G644" s="14" t="s">
        <v>118</v>
      </c>
      <c r="H644" s="14" t="s">
        <v>435</v>
      </c>
      <c r="I644" s="14" t="s">
        <v>30</v>
      </c>
      <c r="J644" s="20" t="s">
        <v>436</v>
      </c>
      <c r="K644" s="21">
        <v>13372508</v>
      </c>
      <c r="L644" s="21">
        <v>15056573.810000001</v>
      </c>
      <c r="M644" s="21">
        <v>0</v>
      </c>
      <c r="N644" s="16">
        <f t="shared" si="184"/>
        <v>15056573.810000001</v>
      </c>
      <c r="O644" s="21">
        <v>0</v>
      </c>
      <c r="P644" s="21">
        <v>0</v>
      </c>
      <c r="Q644" s="21">
        <v>0</v>
      </c>
      <c r="R644" s="21">
        <v>15056573.810000001</v>
      </c>
      <c r="S644" s="21">
        <v>15056573.810000001</v>
      </c>
      <c r="T644" s="21">
        <v>0</v>
      </c>
      <c r="U644" s="21">
        <v>0</v>
      </c>
      <c r="V644" s="21">
        <v>0</v>
      </c>
      <c r="W644" s="17">
        <f t="shared" si="185"/>
        <v>0</v>
      </c>
      <c r="X644" s="18">
        <f t="shared" si="178"/>
        <v>1</v>
      </c>
      <c r="Y644" s="18">
        <f t="shared" si="179"/>
        <v>1</v>
      </c>
      <c r="Z644" s="18">
        <f t="shared" si="180"/>
        <v>0</v>
      </c>
      <c r="AA644" s="18">
        <f t="shared" si="181"/>
        <v>1</v>
      </c>
    </row>
    <row r="645" spans="1:27" outlineLevel="2" x14ac:dyDescent="0.35">
      <c r="A645" s="14" t="s">
        <v>379</v>
      </c>
      <c r="B645" s="14" t="s">
        <v>454</v>
      </c>
      <c r="C645" s="14" t="s">
        <v>116</v>
      </c>
      <c r="D645" s="14" t="s">
        <v>117</v>
      </c>
      <c r="E645" s="14" t="s">
        <v>129</v>
      </c>
      <c r="F645" s="14" t="s">
        <v>33</v>
      </c>
      <c r="G645" s="14" t="s">
        <v>118</v>
      </c>
      <c r="H645" s="14" t="s">
        <v>455</v>
      </c>
      <c r="I645" s="14" t="s">
        <v>30</v>
      </c>
      <c r="J645" s="20" t="s">
        <v>463</v>
      </c>
      <c r="K645" s="21">
        <v>558336</v>
      </c>
      <c r="L645" s="21">
        <v>558336</v>
      </c>
      <c r="M645" s="21">
        <v>0</v>
      </c>
      <c r="N645" s="16">
        <f t="shared" si="184"/>
        <v>558336</v>
      </c>
      <c r="O645" s="21">
        <v>0</v>
      </c>
      <c r="P645" s="21">
        <v>56986.19</v>
      </c>
      <c r="Q645" s="21">
        <v>0</v>
      </c>
      <c r="R645" s="21">
        <v>501349.81</v>
      </c>
      <c r="S645" s="21">
        <v>501349.81</v>
      </c>
      <c r="T645" s="21">
        <v>0</v>
      </c>
      <c r="U645" s="21">
        <v>0</v>
      </c>
      <c r="V645" s="21">
        <v>0</v>
      </c>
      <c r="W645" s="17">
        <f t="shared" si="185"/>
        <v>0</v>
      </c>
      <c r="X645" s="18">
        <f t="shared" si="178"/>
        <v>0.89793566956098114</v>
      </c>
      <c r="Y645" s="18">
        <f t="shared" si="179"/>
        <v>0.89793566956098114</v>
      </c>
      <c r="Z645" s="18">
        <f t="shared" si="180"/>
        <v>0.1020643304390188</v>
      </c>
      <c r="AA645" s="18">
        <f t="shared" si="181"/>
        <v>1</v>
      </c>
    </row>
    <row r="646" spans="1:27" outlineLevel="2" x14ac:dyDescent="0.35">
      <c r="A646" s="14" t="s">
        <v>379</v>
      </c>
      <c r="B646" s="14" t="s">
        <v>281</v>
      </c>
      <c r="C646" s="14" t="s">
        <v>116</v>
      </c>
      <c r="D646" s="14" t="s">
        <v>117</v>
      </c>
      <c r="E646" s="14" t="s">
        <v>403</v>
      </c>
      <c r="F646" s="14" t="s">
        <v>33</v>
      </c>
      <c r="G646" s="14" t="s">
        <v>118</v>
      </c>
      <c r="H646" s="14" t="s">
        <v>394</v>
      </c>
      <c r="I646" s="14" t="s">
        <v>30</v>
      </c>
      <c r="J646" s="20" t="s">
        <v>404</v>
      </c>
      <c r="K646" s="21">
        <v>229705246</v>
      </c>
      <c r="L646" s="21">
        <v>229705246</v>
      </c>
      <c r="M646" s="21">
        <v>0</v>
      </c>
      <c r="N646" s="16">
        <f t="shared" si="184"/>
        <v>229705246</v>
      </c>
      <c r="O646" s="21">
        <v>0</v>
      </c>
      <c r="P646" s="21">
        <v>14218329</v>
      </c>
      <c r="Q646" s="21">
        <v>0</v>
      </c>
      <c r="R646" s="21">
        <v>184838240</v>
      </c>
      <c r="S646" s="21">
        <v>175852718.68000001</v>
      </c>
      <c r="T646" s="21">
        <v>30648677</v>
      </c>
      <c r="U646" s="21">
        <v>30648677</v>
      </c>
      <c r="V646" s="21">
        <v>30648677</v>
      </c>
      <c r="W646" s="17">
        <f t="shared" si="185"/>
        <v>30648677</v>
      </c>
      <c r="X646" s="18">
        <f t="shared" si="178"/>
        <v>0.80467574519390817</v>
      </c>
      <c r="Y646" s="18">
        <f t="shared" si="179"/>
        <v>0.80467574519390817</v>
      </c>
      <c r="Z646" s="18">
        <f t="shared" si="180"/>
        <v>6.1898146636146047E-2</v>
      </c>
      <c r="AA646" s="18">
        <f t="shared" si="181"/>
        <v>0.86657389183005418</v>
      </c>
    </row>
    <row r="647" spans="1:27" ht="72.5" outlineLevel="2" x14ac:dyDescent="0.35">
      <c r="A647" s="14" t="s">
        <v>28</v>
      </c>
      <c r="B647" s="14" t="s">
        <v>29</v>
      </c>
      <c r="C647" s="14" t="s">
        <v>116</v>
      </c>
      <c r="D647" s="14" t="s">
        <v>117</v>
      </c>
      <c r="E647" s="14" t="s">
        <v>131</v>
      </c>
      <c r="F647" s="14" t="s">
        <v>33</v>
      </c>
      <c r="G647" s="14" t="s">
        <v>118</v>
      </c>
      <c r="H647" s="14" t="s">
        <v>125</v>
      </c>
      <c r="I647" s="14" t="s">
        <v>30</v>
      </c>
      <c r="J647" s="15" t="s">
        <v>132</v>
      </c>
      <c r="K647" s="16">
        <v>1971517902</v>
      </c>
      <c r="L647" s="16">
        <v>1971517902</v>
      </c>
      <c r="M647" s="16">
        <v>0</v>
      </c>
      <c r="N647" s="16">
        <f t="shared" si="184"/>
        <v>1971517902</v>
      </c>
      <c r="O647" s="16">
        <v>0</v>
      </c>
      <c r="P647" s="16">
        <v>164293160</v>
      </c>
      <c r="Q647" s="16">
        <v>0</v>
      </c>
      <c r="R647" s="16">
        <v>1807224742</v>
      </c>
      <c r="S647" s="16">
        <v>1807224742</v>
      </c>
      <c r="T647" s="16">
        <v>0</v>
      </c>
      <c r="U647" s="16">
        <v>0</v>
      </c>
      <c r="V647" s="16">
        <v>0</v>
      </c>
      <c r="W647" s="17">
        <f t="shared" si="185"/>
        <v>0</v>
      </c>
      <c r="X647" s="18">
        <f t="shared" si="178"/>
        <v>0.91666666590583157</v>
      </c>
      <c r="Y647" s="18">
        <f t="shared" si="179"/>
        <v>0.91666666590583157</v>
      </c>
      <c r="Z647" s="18">
        <f t="shared" si="180"/>
        <v>8.3333334094168418E-2</v>
      </c>
      <c r="AA647" s="18">
        <f t="shared" si="181"/>
        <v>1</v>
      </c>
    </row>
    <row r="648" spans="1:27" outlineLevel="2" x14ac:dyDescent="0.35">
      <c r="A648" s="14" t="s">
        <v>379</v>
      </c>
      <c r="B648" s="14" t="s">
        <v>281</v>
      </c>
      <c r="C648" s="14" t="s">
        <v>116</v>
      </c>
      <c r="D648" s="14" t="s">
        <v>117</v>
      </c>
      <c r="E648" s="14" t="s">
        <v>131</v>
      </c>
      <c r="F648" s="14" t="s">
        <v>33</v>
      </c>
      <c r="G648" s="14" t="s">
        <v>118</v>
      </c>
      <c r="H648" s="14" t="s">
        <v>394</v>
      </c>
      <c r="I648" s="14" t="s">
        <v>30</v>
      </c>
      <c r="J648" s="20" t="s">
        <v>405</v>
      </c>
      <c r="K648" s="21">
        <v>196776853</v>
      </c>
      <c r="L648" s="21">
        <v>196776853</v>
      </c>
      <c r="M648" s="21">
        <v>0</v>
      </c>
      <c r="N648" s="16">
        <f t="shared" si="184"/>
        <v>196776853</v>
      </c>
      <c r="O648" s="21">
        <v>0</v>
      </c>
      <c r="P648" s="21">
        <v>20962397.100000001</v>
      </c>
      <c r="Q648" s="21">
        <v>0</v>
      </c>
      <c r="R648" s="21">
        <v>152862106.90000001</v>
      </c>
      <c r="S648" s="21">
        <v>145632389.90000001</v>
      </c>
      <c r="T648" s="21">
        <v>22952349</v>
      </c>
      <c r="U648" s="21">
        <v>22952349</v>
      </c>
      <c r="V648" s="21">
        <v>22952349</v>
      </c>
      <c r="W648" s="17">
        <f t="shared" si="185"/>
        <v>22952349</v>
      </c>
      <c r="X648" s="18">
        <f t="shared" si="178"/>
        <v>0.77682971634880249</v>
      </c>
      <c r="Y648" s="18">
        <f t="shared" si="179"/>
        <v>0.77682971634880249</v>
      </c>
      <c r="Z648" s="18">
        <f t="shared" si="180"/>
        <v>0.10652877500790198</v>
      </c>
      <c r="AA648" s="18">
        <f t="shared" si="181"/>
        <v>0.88335849135670452</v>
      </c>
    </row>
    <row r="649" spans="1:27" outlineLevel="2" x14ac:dyDescent="0.35">
      <c r="A649" s="14" t="s">
        <v>379</v>
      </c>
      <c r="B649" s="14" t="s">
        <v>281</v>
      </c>
      <c r="C649" s="14" t="s">
        <v>116</v>
      </c>
      <c r="D649" s="14" t="s">
        <v>117</v>
      </c>
      <c r="E649" s="14" t="s">
        <v>406</v>
      </c>
      <c r="F649" s="14" t="s">
        <v>33</v>
      </c>
      <c r="G649" s="14" t="s">
        <v>118</v>
      </c>
      <c r="H649" s="14" t="s">
        <v>394</v>
      </c>
      <c r="I649" s="14" t="s">
        <v>30</v>
      </c>
      <c r="J649" s="20" t="s">
        <v>407</v>
      </c>
      <c r="K649" s="21">
        <v>296262537</v>
      </c>
      <c r="L649" s="21">
        <v>296262537</v>
      </c>
      <c r="M649" s="21">
        <v>0</v>
      </c>
      <c r="N649" s="16">
        <f t="shared" si="184"/>
        <v>296262537</v>
      </c>
      <c r="O649" s="21">
        <v>0</v>
      </c>
      <c r="P649" s="21">
        <v>18338093</v>
      </c>
      <c r="Q649" s="21">
        <v>0</v>
      </c>
      <c r="R649" s="21">
        <v>238395287</v>
      </c>
      <c r="S649" s="21">
        <v>229179606.22</v>
      </c>
      <c r="T649" s="21">
        <v>39529157</v>
      </c>
      <c r="U649" s="21">
        <v>39529157</v>
      </c>
      <c r="V649" s="21">
        <v>39529157</v>
      </c>
      <c r="W649" s="17">
        <f t="shared" si="185"/>
        <v>39529157</v>
      </c>
      <c r="X649" s="18">
        <f t="shared" si="178"/>
        <v>0.80467577647186628</v>
      </c>
      <c r="Y649" s="18">
        <f t="shared" si="179"/>
        <v>0.80467577647186628</v>
      </c>
      <c r="Z649" s="18">
        <f t="shared" si="180"/>
        <v>6.1898116399374516E-2</v>
      </c>
      <c r="AA649" s="18">
        <f t="shared" si="181"/>
        <v>0.86657389287124076</v>
      </c>
    </row>
    <row r="650" spans="1:27" ht="72.5" outlineLevel="2" x14ac:dyDescent="0.35">
      <c r="A650" s="14" t="s">
        <v>28</v>
      </c>
      <c r="B650" s="14" t="s">
        <v>29</v>
      </c>
      <c r="C650" s="14" t="s">
        <v>116</v>
      </c>
      <c r="D650" s="14" t="s">
        <v>117</v>
      </c>
      <c r="E650" s="14" t="s">
        <v>133</v>
      </c>
      <c r="F650" s="14" t="s">
        <v>33</v>
      </c>
      <c r="G650" s="14" t="s">
        <v>118</v>
      </c>
      <c r="H650" s="14" t="s">
        <v>125</v>
      </c>
      <c r="I650" s="14" t="s">
        <v>30</v>
      </c>
      <c r="J650" s="15" t="s">
        <v>134</v>
      </c>
      <c r="K650" s="16">
        <v>1971517902</v>
      </c>
      <c r="L650" s="16">
        <v>1971517902</v>
      </c>
      <c r="M650" s="16">
        <v>0</v>
      </c>
      <c r="N650" s="16">
        <f t="shared" si="184"/>
        <v>1971517902</v>
      </c>
      <c r="O650" s="16">
        <v>0</v>
      </c>
      <c r="P650" s="16">
        <v>164293160</v>
      </c>
      <c r="Q650" s="16">
        <v>0</v>
      </c>
      <c r="R650" s="16">
        <v>1807224742</v>
      </c>
      <c r="S650" s="16">
        <v>1807224742</v>
      </c>
      <c r="T650" s="16">
        <v>0</v>
      </c>
      <c r="U650" s="16">
        <v>0</v>
      </c>
      <c r="V650" s="16">
        <v>0</v>
      </c>
      <c r="W650" s="17">
        <f t="shared" si="185"/>
        <v>0</v>
      </c>
      <c r="X650" s="18">
        <f t="shared" si="178"/>
        <v>0.91666666590583157</v>
      </c>
      <c r="Y650" s="18">
        <f t="shared" si="179"/>
        <v>0.91666666590583157</v>
      </c>
      <c r="Z650" s="18">
        <f t="shared" si="180"/>
        <v>8.3333334094168418E-2</v>
      </c>
      <c r="AA650" s="18">
        <f t="shared" si="181"/>
        <v>1</v>
      </c>
    </row>
    <row r="651" spans="1:27" outlineLevel="2" x14ac:dyDescent="0.35">
      <c r="A651" s="14" t="s">
        <v>379</v>
      </c>
      <c r="B651" s="14" t="s">
        <v>281</v>
      </c>
      <c r="C651" s="14" t="s">
        <v>116</v>
      </c>
      <c r="D651" s="14" t="s">
        <v>117</v>
      </c>
      <c r="E651" s="14" t="s">
        <v>133</v>
      </c>
      <c r="F651" s="14" t="s">
        <v>33</v>
      </c>
      <c r="G651" s="14" t="s">
        <v>118</v>
      </c>
      <c r="H651" s="14" t="s">
        <v>394</v>
      </c>
      <c r="I651" s="14" t="s">
        <v>30</v>
      </c>
      <c r="J651" s="20" t="s">
        <v>408</v>
      </c>
      <c r="K651" s="21">
        <v>246740537</v>
      </c>
      <c r="L651" s="21">
        <v>246740537</v>
      </c>
      <c r="M651" s="21">
        <v>0</v>
      </c>
      <c r="N651" s="16">
        <f t="shared" si="184"/>
        <v>246740537</v>
      </c>
      <c r="O651" s="21">
        <v>0</v>
      </c>
      <c r="P651" s="21">
        <v>15272780</v>
      </c>
      <c r="Q651" s="21">
        <v>0</v>
      </c>
      <c r="R651" s="21">
        <v>198546127</v>
      </c>
      <c r="S651" s="21">
        <v>190546127</v>
      </c>
      <c r="T651" s="21">
        <v>32921630</v>
      </c>
      <c r="U651" s="21">
        <v>32921630</v>
      </c>
      <c r="V651" s="21">
        <v>32921630</v>
      </c>
      <c r="W651" s="17">
        <f t="shared" si="185"/>
        <v>32921630</v>
      </c>
      <c r="X651" s="18">
        <f t="shared" ref="X651:X714" si="186">+IF(L651=0,0,R651/L651)</f>
        <v>0.80467575135414415</v>
      </c>
      <c r="Y651" s="18">
        <f t="shared" ref="Y651:Y714" si="187">+IF(N651=0,0,R651/N651)</f>
        <v>0.80467575135414415</v>
      </c>
      <c r="Z651" s="18">
        <f t="shared" ref="Z651:Z714" si="188">+IF(N651=0,0,(O651+P651+Q651)/N651)</f>
        <v>6.189813877238988E-2</v>
      </c>
      <c r="AA651" s="18">
        <f t="shared" ref="AA651:AA714" si="189">+Y651+Z651</f>
        <v>0.86657389012653407</v>
      </c>
    </row>
    <row r="652" spans="1:27" outlineLevel="2" x14ac:dyDescent="0.35">
      <c r="A652" s="14" t="s">
        <v>379</v>
      </c>
      <c r="B652" s="14" t="s">
        <v>281</v>
      </c>
      <c r="C652" s="14" t="s">
        <v>116</v>
      </c>
      <c r="D652" s="14" t="s">
        <v>117</v>
      </c>
      <c r="E652" s="14" t="s">
        <v>409</v>
      </c>
      <c r="F652" s="14" t="s">
        <v>33</v>
      </c>
      <c r="G652" s="14" t="s">
        <v>118</v>
      </c>
      <c r="H652" s="14" t="s">
        <v>394</v>
      </c>
      <c r="I652" s="14" t="s">
        <v>30</v>
      </c>
      <c r="J652" s="20" t="s">
        <v>410</v>
      </c>
      <c r="K652" s="21">
        <v>365209450</v>
      </c>
      <c r="L652" s="21">
        <v>365209450</v>
      </c>
      <c r="M652" s="21">
        <v>0</v>
      </c>
      <c r="N652" s="16">
        <f t="shared" si="184"/>
        <v>365209450</v>
      </c>
      <c r="O652" s="21">
        <v>0</v>
      </c>
      <c r="P652" s="21">
        <v>35172782</v>
      </c>
      <c r="Q652" s="21">
        <v>0</v>
      </c>
      <c r="R652" s="21">
        <v>330036668</v>
      </c>
      <c r="S652" s="21">
        <v>313036668</v>
      </c>
      <c r="T652" s="21">
        <v>0</v>
      </c>
      <c r="U652" s="21">
        <v>0</v>
      </c>
      <c r="V652" s="21">
        <v>0</v>
      </c>
      <c r="W652" s="17">
        <f t="shared" si="185"/>
        <v>0</v>
      </c>
      <c r="X652" s="18">
        <f t="shared" si="186"/>
        <v>0.90369147895817048</v>
      </c>
      <c r="Y652" s="18">
        <f t="shared" si="187"/>
        <v>0.90369147895817048</v>
      </c>
      <c r="Z652" s="18">
        <f t="shared" si="188"/>
        <v>9.6308521041829562E-2</v>
      </c>
      <c r="AA652" s="18">
        <f t="shared" si="189"/>
        <v>1</v>
      </c>
    </row>
    <row r="653" spans="1:27" ht="72.5" outlineLevel="2" x14ac:dyDescent="0.35">
      <c r="A653" s="14" t="s">
        <v>28</v>
      </c>
      <c r="B653" s="14" t="s">
        <v>29</v>
      </c>
      <c r="C653" s="14" t="s">
        <v>116</v>
      </c>
      <c r="D653" s="14" t="s">
        <v>117</v>
      </c>
      <c r="E653" s="14" t="s">
        <v>135</v>
      </c>
      <c r="F653" s="14" t="s">
        <v>33</v>
      </c>
      <c r="G653" s="14" t="s">
        <v>118</v>
      </c>
      <c r="H653" s="14" t="s">
        <v>125</v>
      </c>
      <c r="I653" s="14" t="s">
        <v>30</v>
      </c>
      <c r="J653" s="15" t="s">
        <v>136</v>
      </c>
      <c r="K653" s="16">
        <v>1971517906</v>
      </c>
      <c r="L653" s="16">
        <v>1971517906</v>
      </c>
      <c r="M653" s="16">
        <v>0</v>
      </c>
      <c r="N653" s="16">
        <f t="shared" si="184"/>
        <v>1971517906</v>
      </c>
      <c r="O653" s="16">
        <v>0</v>
      </c>
      <c r="P653" s="16">
        <v>164293160</v>
      </c>
      <c r="Q653" s="16">
        <v>0</v>
      </c>
      <c r="R653" s="16">
        <v>1807224746</v>
      </c>
      <c r="S653" s="16">
        <v>1807224746</v>
      </c>
      <c r="T653" s="16">
        <v>0</v>
      </c>
      <c r="U653" s="16">
        <v>0</v>
      </c>
      <c r="V653" s="16">
        <v>0</v>
      </c>
      <c r="W653" s="17">
        <f t="shared" si="185"/>
        <v>0</v>
      </c>
      <c r="X653" s="18">
        <f t="shared" si="186"/>
        <v>0.91666666607490599</v>
      </c>
      <c r="Y653" s="18">
        <f t="shared" si="187"/>
        <v>0.91666666607490599</v>
      </c>
      <c r="Z653" s="18">
        <f t="shared" si="188"/>
        <v>8.3333333925093955E-2</v>
      </c>
      <c r="AA653" s="18">
        <f t="shared" si="189"/>
        <v>1</v>
      </c>
    </row>
    <row r="654" spans="1:27" outlineLevel="2" x14ac:dyDescent="0.35">
      <c r="A654" s="14" t="s">
        <v>379</v>
      </c>
      <c r="B654" s="14" t="s">
        <v>281</v>
      </c>
      <c r="C654" s="14" t="s">
        <v>116</v>
      </c>
      <c r="D654" s="14" t="s">
        <v>117</v>
      </c>
      <c r="E654" s="14" t="s">
        <v>135</v>
      </c>
      <c r="F654" s="14" t="s">
        <v>33</v>
      </c>
      <c r="G654" s="14" t="s">
        <v>118</v>
      </c>
      <c r="H654" s="14" t="s">
        <v>394</v>
      </c>
      <c r="I654" s="14" t="s">
        <v>30</v>
      </c>
      <c r="J654" s="20" t="s">
        <v>411</v>
      </c>
      <c r="K654" s="21">
        <v>178255583</v>
      </c>
      <c r="L654" s="21">
        <v>178255583</v>
      </c>
      <c r="M654" s="21">
        <v>0</v>
      </c>
      <c r="N654" s="16">
        <f t="shared" si="184"/>
        <v>178255583</v>
      </c>
      <c r="O654" s="21">
        <v>0</v>
      </c>
      <c r="P654" s="21">
        <v>12732550</v>
      </c>
      <c r="Q654" s="21">
        <v>0</v>
      </c>
      <c r="R654" s="21">
        <v>165523033</v>
      </c>
      <c r="S654" s="21">
        <v>152790492</v>
      </c>
      <c r="T654" s="21">
        <v>0</v>
      </c>
      <c r="U654" s="21">
        <v>0</v>
      </c>
      <c r="V654" s="21">
        <v>0</v>
      </c>
      <c r="W654" s="17">
        <f t="shared" si="185"/>
        <v>0</v>
      </c>
      <c r="X654" s="18">
        <f t="shared" si="186"/>
        <v>0.92857138168850506</v>
      </c>
      <c r="Y654" s="18">
        <f t="shared" si="187"/>
        <v>0.92857138168850506</v>
      </c>
      <c r="Z654" s="18">
        <f t="shared" si="188"/>
        <v>7.1428618311494912E-2</v>
      </c>
      <c r="AA654" s="18">
        <f t="shared" si="189"/>
        <v>1</v>
      </c>
    </row>
    <row r="655" spans="1:27" outlineLevel="2" x14ac:dyDescent="0.35">
      <c r="A655" s="14" t="s">
        <v>379</v>
      </c>
      <c r="B655" s="14" t="s">
        <v>281</v>
      </c>
      <c r="C655" s="14" t="s">
        <v>116</v>
      </c>
      <c r="D655" s="14" t="s">
        <v>117</v>
      </c>
      <c r="E655" s="14" t="s">
        <v>412</v>
      </c>
      <c r="F655" s="14" t="s">
        <v>33</v>
      </c>
      <c r="G655" s="14" t="s">
        <v>118</v>
      </c>
      <c r="H655" s="14" t="s">
        <v>394</v>
      </c>
      <c r="I655" s="14" t="s">
        <v>30</v>
      </c>
      <c r="J655" s="20" t="s">
        <v>413</v>
      </c>
      <c r="K655" s="21">
        <v>196264334</v>
      </c>
      <c r="L655" s="21">
        <v>196264334</v>
      </c>
      <c r="M655" s="21">
        <v>0</v>
      </c>
      <c r="N655" s="16">
        <f t="shared" si="184"/>
        <v>196264334</v>
      </c>
      <c r="O655" s="21">
        <v>0</v>
      </c>
      <c r="P655" s="21">
        <v>12831788.869999999</v>
      </c>
      <c r="Q655" s="21">
        <v>0</v>
      </c>
      <c r="R655" s="21">
        <v>160539977.13</v>
      </c>
      <c r="S655" s="21">
        <v>153599608.53999999</v>
      </c>
      <c r="T655" s="21">
        <v>22892568</v>
      </c>
      <c r="U655" s="21">
        <v>22892568</v>
      </c>
      <c r="V655" s="21">
        <v>22892568</v>
      </c>
      <c r="W655" s="17">
        <f t="shared" si="185"/>
        <v>22892568</v>
      </c>
      <c r="X655" s="18">
        <f t="shared" si="186"/>
        <v>0.81797835530321061</v>
      </c>
      <c r="Y655" s="18">
        <f t="shared" si="187"/>
        <v>0.81797835530321061</v>
      </c>
      <c r="Z655" s="18">
        <f t="shared" si="188"/>
        <v>6.5380136107663855E-2</v>
      </c>
      <c r="AA655" s="18">
        <f t="shared" si="189"/>
        <v>0.88335849141087452</v>
      </c>
    </row>
    <row r="656" spans="1:27" ht="72.5" outlineLevel="2" x14ac:dyDescent="0.35">
      <c r="A656" s="14" t="s">
        <v>28</v>
      </c>
      <c r="B656" s="14" t="s">
        <v>29</v>
      </c>
      <c r="C656" s="14" t="s">
        <v>116</v>
      </c>
      <c r="D656" s="14" t="s">
        <v>117</v>
      </c>
      <c r="E656" s="14" t="s">
        <v>137</v>
      </c>
      <c r="F656" s="14" t="s">
        <v>33</v>
      </c>
      <c r="G656" s="14" t="s">
        <v>118</v>
      </c>
      <c r="H656" s="14" t="s">
        <v>125</v>
      </c>
      <c r="I656" s="14" t="s">
        <v>30</v>
      </c>
      <c r="J656" s="15" t="s">
        <v>138</v>
      </c>
      <c r="K656" s="16">
        <v>1971517902</v>
      </c>
      <c r="L656" s="16">
        <v>1971517902</v>
      </c>
      <c r="M656" s="16">
        <v>0</v>
      </c>
      <c r="N656" s="16">
        <f t="shared" si="184"/>
        <v>1971517902</v>
      </c>
      <c r="O656" s="16">
        <v>0</v>
      </c>
      <c r="P656" s="16">
        <v>164293160</v>
      </c>
      <c r="Q656" s="16">
        <v>0</v>
      </c>
      <c r="R656" s="16">
        <v>1807224742</v>
      </c>
      <c r="S656" s="16">
        <v>1807224742</v>
      </c>
      <c r="T656" s="16">
        <v>0</v>
      </c>
      <c r="U656" s="16">
        <v>0</v>
      </c>
      <c r="V656" s="16">
        <v>0</v>
      </c>
      <c r="W656" s="17">
        <f t="shared" si="185"/>
        <v>0</v>
      </c>
      <c r="X656" s="18">
        <f t="shared" si="186"/>
        <v>0.91666666590583157</v>
      </c>
      <c r="Y656" s="18">
        <f t="shared" si="187"/>
        <v>0.91666666590583157</v>
      </c>
      <c r="Z656" s="18">
        <f t="shared" si="188"/>
        <v>8.3333334094168418E-2</v>
      </c>
      <c r="AA656" s="18">
        <f t="shared" si="189"/>
        <v>1</v>
      </c>
    </row>
    <row r="657" spans="1:27" outlineLevel="2" x14ac:dyDescent="0.35">
      <c r="A657" s="14" t="s">
        <v>350</v>
      </c>
      <c r="B657" s="14" t="s">
        <v>29</v>
      </c>
      <c r="C657" s="14" t="s">
        <v>116</v>
      </c>
      <c r="D657" s="14" t="s">
        <v>117</v>
      </c>
      <c r="E657" s="14" t="s">
        <v>137</v>
      </c>
      <c r="F657" s="14" t="s">
        <v>33</v>
      </c>
      <c r="G657" s="14" t="s">
        <v>118</v>
      </c>
      <c r="H657" s="14" t="s">
        <v>351</v>
      </c>
      <c r="I657" s="14" t="s">
        <v>30</v>
      </c>
      <c r="J657" s="20" t="s">
        <v>357</v>
      </c>
      <c r="K657" s="21">
        <v>17714586829</v>
      </c>
      <c r="L657" s="21">
        <v>17714586829</v>
      </c>
      <c r="M657" s="21">
        <v>0</v>
      </c>
      <c r="N657" s="16">
        <f t="shared" si="184"/>
        <v>17714586829</v>
      </c>
      <c r="O657" s="21">
        <v>0</v>
      </c>
      <c r="P657" s="21">
        <v>0</v>
      </c>
      <c r="Q657" s="21">
        <v>0</v>
      </c>
      <c r="R657" s="21">
        <v>11924912423</v>
      </c>
      <c r="S657" s="21">
        <v>11924912423</v>
      </c>
      <c r="T657" s="21">
        <v>5789674406</v>
      </c>
      <c r="U657" s="21">
        <v>5789674406</v>
      </c>
      <c r="V657" s="21">
        <v>3789674406</v>
      </c>
      <c r="W657" s="17">
        <f t="shared" si="185"/>
        <v>5789674406</v>
      </c>
      <c r="X657" s="18">
        <f t="shared" si="186"/>
        <v>0.67316909720288232</v>
      </c>
      <c r="Y657" s="18">
        <f t="shared" si="187"/>
        <v>0.67316909720288232</v>
      </c>
      <c r="Z657" s="18">
        <f t="shared" si="188"/>
        <v>0</v>
      </c>
      <c r="AA657" s="18">
        <f t="shared" si="189"/>
        <v>0.67316909720288232</v>
      </c>
    </row>
    <row r="658" spans="1:27" outlineLevel="2" x14ac:dyDescent="0.35">
      <c r="A658" s="14" t="s">
        <v>379</v>
      </c>
      <c r="B658" s="14" t="s">
        <v>281</v>
      </c>
      <c r="C658" s="14" t="s">
        <v>116</v>
      </c>
      <c r="D658" s="14" t="s">
        <v>117</v>
      </c>
      <c r="E658" s="14" t="s">
        <v>137</v>
      </c>
      <c r="F658" s="14" t="s">
        <v>33</v>
      </c>
      <c r="G658" s="14" t="s">
        <v>118</v>
      </c>
      <c r="H658" s="14" t="s">
        <v>394</v>
      </c>
      <c r="I658" s="14" t="s">
        <v>30</v>
      </c>
      <c r="J658" s="20" t="s">
        <v>414</v>
      </c>
      <c r="K658" s="21">
        <v>173290162</v>
      </c>
      <c r="L658" s="21">
        <v>173290162</v>
      </c>
      <c r="M658" s="21">
        <v>0</v>
      </c>
      <c r="N658" s="16">
        <f t="shared" si="184"/>
        <v>173290162</v>
      </c>
      <c r="O658" s="21">
        <v>0</v>
      </c>
      <c r="P658" s="21">
        <v>10934098</v>
      </c>
      <c r="Q658" s="21">
        <v>0</v>
      </c>
      <c r="R658" s="21">
        <v>142143238</v>
      </c>
      <c r="S658" s="21">
        <v>135143238</v>
      </c>
      <c r="T658" s="21">
        <v>20212826</v>
      </c>
      <c r="U658" s="21">
        <v>20212826</v>
      </c>
      <c r="V658" s="21">
        <v>20212826</v>
      </c>
      <c r="W658" s="17">
        <f t="shared" si="185"/>
        <v>20212826</v>
      </c>
      <c r="X658" s="18">
        <f t="shared" si="186"/>
        <v>0.8202614410389899</v>
      </c>
      <c r="Y658" s="18">
        <f t="shared" si="187"/>
        <v>0.8202614410389899</v>
      </c>
      <c r="Z658" s="18">
        <f t="shared" si="188"/>
        <v>6.3097049906387648E-2</v>
      </c>
      <c r="AA658" s="18">
        <f t="shared" si="189"/>
        <v>0.88335849094537755</v>
      </c>
    </row>
    <row r="659" spans="1:27" outlineLevel="2" x14ac:dyDescent="0.35">
      <c r="A659" s="14" t="s">
        <v>379</v>
      </c>
      <c r="B659" s="14" t="s">
        <v>281</v>
      </c>
      <c r="C659" s="14" t="s">
        <v>116</v>
      </c>
      <c r="D659" s="14" t="s">
        <v>117</v>
      </c>
      <c r="E659" s="14" t="s">
        <v>415</v>
      </c>
      <c r="F659" s="14" t="s">
        <v>33</v>
      </c>
      <c r="G659" s="14" t="s">
        <v>118</v>
      </c>
      <c r="H659" s="14" t="s">
        <v>394</v>
      </c>
      <c r="I659" s="14" t="s">
        <v>30</v>
      </c>
      <c r="J659" s="20" t="s">
        <v>416</v>
      </c>
      <c r="K659" s="21">
        <v>282850713</v>
      </c>
      <c r="L659" s="21">
        <v>282850713</v>
      </c>
      <c r="M659" s="21">
        <v>0</v>
      </c>
      <c r="N659" s="16">
        <f t="shared" si="184"/>
        <v>282850713</v>
      </c>
      <c r="O659" s="21">
        <v>0</v>
      </c>
      <c r="P659" s="21">
        <v>15446908</v>
      </c>
      <c r="Q659" s="21">
        <v>0</v>
      </c>
      <c r="R659" s="21">
        <v>200809841</v>
      </c>
      <c r="S659" s="21">
        <v>189209841</v>
      </c>
      <c r="T659" s="21">
        <v>66593964</v>
      </c>
      <c r="U659" s="21">
        <v>66593964</v>
      </c>
      <c r="V659" s="21">
        <v>66593964</v>
      </c>
      <c r="W659" s="17">
        <f t="shared" si="185"/>
        <v>66593964</v>
      </c>
      <c r="X659" s="18">
        <f t="shared" si="186"/>
        <v>0.7099499197656256</v>
      </c>
      <c r="Y659" s="18">
        <f t="shared" si="187"/>
        <v>0.7099499197656256</v>
      </c>
      <c r="Z659" s="18">
        <f t="shared" si="188"/>
        <v>5.4611522227274709E-2</v>
      </c>
      <c r="AA659" s="18">
        <f t="shared" si="189"/>
        <v>0.76456144199290033</v>
      </c>
    </row>
    <row r="660" spans="1:27" outlineLevel="2" x14ac:dyDescent="0.35">
      <c r="A660" s="14" t="s">
        <v>350</v>
      </c>
      <c r="B660" s="14" t="s">
        <v>29</v>
      </c>
      <c r="C660" s="14" t="s">
        <v>116</v>
      </c>
      <c r="D660" s="14" t="s">
        <v>117</v>
      </c>
      <c r="E660" s="14" t="s">
        <v>358</v>
      </c>
      <c r="F660" s="14" t="s">
        <v>33</v>
      </c>
      <c r="G660" s="14" t="s">
        <v>118</v>
      </c>
      <c r="H660" s="14" t="s">
        <v>351</v>
      </c>
      <c r="I660" s="14" t="s">
        <v>30</v>
      </c>
      <c r="J660" s="20" t="s">
        <v>359</v>
      </c>
      <c r="K660" s="21">
        <v>28698162900</v>
      </c>
      <c r="L660" s="21">
        <v>39480607676.419998</v>
      </c>
      <c r="M660" s="21">
        <v>0</v>
      </c>
      <c r="N660" s="16">
        <f t="shared" si="184"/>
        <v>39480607676.419998</v>
      </c>
      <c r="O660" s="21">
        <v>0</v>
      </c>
      <c r="P660" s="21">
        <v>701116524.80999994</v>
      </c>
      <c r="Q660" s="21">
        <v>0</v>
      </c>
      <c r="R660" s="21">
        <v>38779491151.610001</v>
      </c>
      <c r="S660" s="21">
        <v>38779491151.610001</v>
      </c>
      <c r="T660" s="21">
        <v>0</v>
      </c>
      <c r="U660" s="21">
        <v>0</v>
      </c>
      <c r="V660" s="21">
        <v>0</v>
      </c>
      <c r="W660" s="17">
        <f t="shared" si="185"/>
        <v>0</v>
      </c>
      <c r="X660" s="18">
        <f t="shared" si="186"/>
        <v>0.98224149611484468</v>
      </c>
      <c r="Y660" s="18">
        <f t="shared" si="187"/>
        <v>0.98224149611484468</v>
      </c>
      <c r="Z660" s="18">
        <f t="shared" si="188"/>
        <v>1.7758503885155381E-2</v>
      </c>
      <c r="AA660" s="18">
        <f t="shared" si="189"/>
        <v>1</v>
      </c>
    </row>
    <row r="661" spans="1:27" outlineLevel="2" x14ac:dyDescent="0.35">
      <c r="A661" s="14" t="s">
        <v>379</v>
      </c>
      <c r="B661" s="14" t="s">
        <v>281</v>
      </c>
      <c r="C661" s="14" t="s">
        <v>116</v>
      </c>
      <c r="D661" s="14" t="s">
        <v>117</v>
      </c>
      <c r="E661" s="14" t="s">
        <v>358</v>
      </c>
      <c r="F661" s="14" t="s">
        <v>33</v>
      </c>
      <c r="G661" s="14" t="s">
        <v>118</v>
      </c>
      <c r="H661" s="14" t="s">
        <v>394</v>
      </c>
      <c r="I661" s="14" t="s">
        <v>30</v>
      </c>
      <c r="J661" s="20" t="s">
        <v>417</v>
      </c>
      <c r="K661" s="21">
        <v>177512751</v>
      </c>
      <c r="L661" s="21">
        <v>177512751</v>
      </c>
      <c r="M661" s="21">
        <v>0</v>
      </c>
      <c r="N661" s="16">
        <f t="shared" si="184"/>
        <v>177512751</v>
      </c>
      <c r="O661" s="21">
        <v>0</v>
      </c>
      <c r="P661" s="21">
        <v>12679484</v>
      </c>
      <c r="Q661" s="21">
        <v>0</v>
      </c>
      <c r="R661" s="21">
        <v>164833267</v>
      </c>
      <c r="S661" s="21">
        <v>156471918.47</v>
      </c>
      <c r="T661" s="21">
        <v>0</v>
      </c>
      <c r="U661" s="21">
        <v>0</v>
      </c>
      <c r="V661" s="21">
        <v>0</v>
      </c>
      <c r="W661" s="17">
        <f t="shared" si="185"/>
        <v>0</v>
      </c>
      <c r="X661" s="18">
        <f t="shared" si="186"/>
        <v>0.92857141851178904</v>
      </c>
      <c r="Y661" s="18">
        <f t="shared" si="187"/>
        <v>0.92857141851178904</v>
      </c>
      <c r="Z661" s="18">
        <f t="shared" si="188"/>
        <v>7.1428581488210949E-2</v>
      </c>
      <c r="AA661" s="18">
        <f t="shared" si="189"/>
        <v>1</v>
      </c>
    </row>
    <row r="662" spans="1:27" outlineLevel="2" x14ac:dyDescent="0.35">
      <c r="A662" s="14" t="s">
        <v>350</v>
      </c>
      <c r="B662" s="14" t="s">
        <v>29</v>
      </c>
      <c r="C662" s="14" t="s">
        <v>116</v>
      </c>
      <c r="D662" s="14" t="s">
        <v>117</v>
      </c>
      <c r="E662" s="14" t="s">
        <v>360</v>
      </c>
      <c r="F662" s="14" t="s">
        <v>33</v>
      </c>
      <c r="G662" s="14" t="s">
        <v>118</v>
      </c>
      <c r="H662" s="14" t="s">
        <v>351</v>
      </c>
      <c r="I662" s="14" t="s">
        <v>30</v>
      </c>
      <c r="J662" s="20" t="s">
        <v>361</v>
      </c>
      <c r="K662" s="21">
        <v>12254036500</v>
      </c>
      <c r="L662" s="21">
        <v>12575061439</v>
      </c>
      <c r="M662" s="21">
        <v>0</v>
      </c>
      <c r="N662" s="16">
        <f t="shared" si="184"/>
        <v>12575061439</v>
      </c>
      <c r="O662" s="21">
        <v>0</v>
      </c>
      <c r="P662" s="21">
        <v>0</v>
      </c>
      <c r="Q662" s="21">
        <v>0</v>
      </c>
      <c r="R662" s="21">
        <v>12575061439</v>
      </c>
      <c r="S662" s="21">
        <v>12575061439</v>
      </c>
      <c r="T662" s="21">
        <v>0</v>
      </c>
      <c r="U662" s="21">
        <v>0</v>
      </c>
      <c r="V662" s="21">
        <v>0</v>
      </c>
      <c r="W662" s="17">
        <f t="shared" si="185"/>
        <v>0</v>
      </c>
      <c r="X662" s="18">
        <f t="shared" si="186"/>
        <v>1</v>
      </c>
      <c r="Y662" s="18">
        <f t="shared" si="187"/>
        <v>1</v>
      </c>
      <c r="Z662" s="18">
        <f t="shared" si="188"/>
        <v>0</v>
      </c>
      <c r="AA662" s="18">
        <f t="shared" si="189"/>
        <v>1</v>
      </c>
    </row>
    <row r="663" spans="1:27" outlineLevel="2" x14ac:dyDescent="0.35">
      <c r="A663" s="14" t="s">
        <v>350</v>
      </c>
      <c r="B663" s="14" t="s">
        <v>29</v>
      </c>
      <c r="C663" s="14" t="s">
        <v>116</v>
      </c>
      <c r="D663" s="14" t="s">
        <v>117</v>
      </c>
      <c r="E663" s="14" t="s">
        <v>362</v>
      </c>
      <c r="F663" s="14" t="s">
        <v>33</v>
      </c>
      <c r="G663" s="14" t="s">
        <v>118</v>
      </c>
      <c r="H663" s="14" t="s">
        <v>351</v>
      </c>
      <c r="I663" s="14" t="s">
        <v>30</v>
      </c>
      <c r="J663" s="20" t="s">
        <v>363</v>
      </c>
      <c r="K663" s="21">
        <v>50000000000</v>
      </c>
      <c r="L663" s="21">
        <v>38795311190.580002</v>
      </c>
      <c r="M663" s="21">
        <v>0</v>
      </c>
      <c r="N663" s="16">
        <f t="shared" si="184"/>
        <v>38795311190.580002</v>
      </c>
      <c r="O663" s="21">
        <v>0</v>
      </c>
      <c r="P663" s="21">
        <v>9926735.1099999994</v>
      </c>
      <c r="Q663" s="21">
        <v>0</v>
      </c>
      <c r="R663" s="21">
        <v>38785384455.470001</v>
      </c>
      <c r="S663" s="21">
        <v>38785384455.470001</v>
      </c>
      <c r="T663" s="21">
        <v>0</v>
      </c>
      <c r="U663" s="21">
        <v>0</v>
      </c>
      <c r="V663" s="21">
        <v>0</v>
      </c>
      <c r="W663" s="17">
        <f t="shared" si="185"/>
        <v>0</v>
      </c>
      <c r="X663" s="18">
        <f t="shared" si="186"/>
        <v>0.99974412539027624</v>
      </c>
      <c r="Y663" s="18">
        <f t="shared" si="187"/>
        <v>0.99974412539027624</v>
      </c>
      <c r="Z663" s="18">
        <f t="shared" si="188"/>
        <v>2.5587460972372193E-4</v>
      </c>
      <c r="AA663" s="18">
        <f t="shared" si="189"/>
        <v>1</v>
      </c>
    </row>
    <row r="664" spans="1:27" outlineLevel="2" x14ac:dyDescent="0.35">
      <c r="A664" s="14" t="s">
        <v>379</v>
      </c>
      <c r="B664" s="14" t="s">
        <v>281</v>
      </c>
      <c r="C664" s="14" t="s">
        <v>116</v>
      </c>
      <c r="D664" s="14" t="s">
        <v>117</v>
      </c>
      <c r="E664" s="14" t="s">
        <v>309</v>
      </c>
      <c r="F664" s="14" t="s">
        <v>33</v>
      </c>
      <c r="G664" s="14" t="s">
        <v>118</v>
      </c>
      <c r="H664" s="14" t="s">
        <v>394</v>
      </c>
      <c r="I664" s="14" t="s">
        <v>30</v>
      </c>
      <c r="J664" s="20" t="s">
        <v>418</v>
      </c>
      <c r="K664" s="21">
        <v>181773834</v>
      </c>
      <c r="L664" s="21">
        <v>181773834</v>
      </c>
      <c r="M664" s="21">
        <v>0</v>
      </c>
      <c r="N664" s="16">
        <f t="shared" si="184"/>
        <v>181773834</v>
      </c>
      <c r="O664" s="21">
        <v>0</v>
      </c>
      <c r="P664" s="21">
        <v>12983849</v>
      </c>
      <c r="Q664" s="21">
        <v>0</v>
      </c>
      <c r="R664" s="21">
        <v>168789985</v>
      </c>
      <c r="S664" s="21">
        <v>160089985</v>
      </c>
      <c r="T664" s="21">
        <v>0</v>
      </c>
      <c r="U664" s="21">
        <v>0</v>
      </c>
      <c r="V664" s="21">
        <v>0</v>
      </c>
      <c r="W664" s="17">
        <f t="shared" si="185"/>
        <v>0</v>
      </c>
      <c r="X664" s="18">
        <f t="shared" si="186"/>
        <v>0.92857140813787309</v>
      </c>
      <c r="Y664" s="18">
        <f t="shared" si="187"/>
        <v>0.92857140813787309</v>
      </c>
      <c r="Z664" s="18">
        <f t="shared" si="188"/>
        <v>7.142859186212687E-2</v>
      </c>
      <c r="AA664" s="18">
        <f t="shared" si="189"/>
        <v>1</v>
      </c>
    </row>
    <row r="665" spans="1:27" outlineLevel="2" x14ac:dyDescent="0.35">
      <c r="A665" s="14" t="s">
        <v>379</v>
      </c>
      <c r="B665" s="14" t="s">
        <v>281</v>
      </c>
      <c r="C665" s="14" t="s">
        <v>116</v>
      </c>
      <c r="D665" s="14" t="s">
        <v>117</v>
      </c>
      <c r="E665" s="14" t="s">
        <v>419</v>
      </c>
      <c r="F665" s="14" t="s">
        <v>33</v>
      </c>
      <c r="G665" s="14" t="s">
        <v>118</v>
      </c>
      <c r="H665" s="14" t="s">
        <v>394</v>
      </c>
      <c r="I665" s="14" t="s">
        <v>30</v>
      </c>
      <c r="J665" s="20" t="s">
        <v>420</v>
      </c>
      <c r="K665" s="21">
        <v>72812499</v>
      </c>
      <c r="L665" s="21">
        <v>72812499</v>
      </c>
      <c r="M665" s="21">
        <v>0</v>
      </c>
      <c r="N665" s="16">
        <f t="shared" si="184"/>
        <v>72812499</v>
      </c>
      <c r="O665" s="21">
        <v>0</v>
      </c>
      <c r="P665" s="21">
        <v>24270833</v>
      </c>
      <c r="Q665" s="21">
        <v>0</v>
      </c>
      <c r="R665" s="21">
        <v>48541666</v>
      </c>
      <c r="S665" s="21">
        <v>48541666</v>
      </c>
      <c r="T665" s="21">
        <v>0</v>
      </c>
      <c r="U665" s="21">
        <v>0</v>
      </c>
      <c r="V665" s="21">
        <v>0</v>
      </c>
      <c r="W665" s="17">
        <f t="shared" si="185"/>
        <v>0</v>
      </c>
      <c r="X665" s="18">
        <f t="shared" si="186"/>
        <v>0.66666666666666663</v>
      </c>
      <c r="Y665" s="18">
        <f t="shared" si="187"/>
        <v>0.66666666666666663</v>
      </c>
      <c r="Z665" s="18">
        <f t="shared" si="188"/>
        <v>0.33333333333333331</v>
      </c>
      <c r="AA665" s="18">
        <f t="shared" si="189"/>
        <v>1</v>
      </c>
    </row>
    <row r="666" spans="1:27" outlineLevel="2" x14ac:dyDescent="0.35">
      <c r="A666" s="14" t="s">
        <v>350</v>
      </c>
      <c r="B666" s="14" t="s">
        <v>29</v>
      </c>
      <c r="C666" s="14" t="s">
        <v>116</v>
      </c>
      <c r="D666" s="14" t="s">
        <v>117</v>
      </c>
      <c r="E666" s="14" t="s">
        <v>364</v>
      </c>
      <c r="F666" s="14" t="s">
        <v>33</v>
      </c>
      <c r="G666" s="14" t="s">
        <v>118</v>
      </c>
      <c r="H666" s="14" t="s">
        <v>351</v>
      </c>
      <c r="I666" s="14" t="s">
        <v>30</v>
      </c>
      <c r="J666" s="20" t="s">
        <v>365</v>
      </c>
      <c r="K666" s="21">
        <v>272712000</v>
      </c>
      <c r="L666" s="21">
        <v>272712000</v>
      </c>
      <c r="M666" s="21">
        <v>0</v>
      </c>
      <c r="N666" s="16">
        <f t="shared" si="184"/>
        <v>272712000</v>
      </c>
      <c r="O666" s="21">
        <v>0</v>
      </c>
      <c r="P666" s="21">
        <v>90106.880000000005</v>
      </c>
      <c r="Q666" s="21">
        <v>0</v>
      </c>
      <c r="R666" s="21">
        <v>272621893.12</v>
      </c>
      <c r="S666" s="21">
        <v>272621893.12</v>
      </c>
      <c r="T666" s="21">
        <v>0</v>
      </c>
      <c r="U666" s="21">
        <v>0</v>
      </c>
      <c r="V666" s="21">
        <v>0</v>
      </c>
      <c r="W666" s="17">
        <f t="shared" si="185"/>
        <v>0</v>
      </c>
      <c r="X666" s="18">
        <f t="shared" si="186"/>
        <v>0.99966958960368446</v>
      </c>
      <c r="Y666" s="18">
        <f t="shared" si="187"/>
        <v>0.99966958960368446</v>
      </c>
      <c r="Z666" s="18">
        <f t="shared" si="188"/>
        <v>3.30410396315527E-4</v>
      </c>
      <c r="AA666" s="18">
        <f t="shared" si="189"/>
        <v>1</v>
      </c>
    </row>
    <row r="667" spans="1:27" outlineLevel="2" x14ac:dyDescent="0.35">
      <c r="A667" s="14" t="s">
        <v>379</v>
      </c>
      <c r="B667" s="14" t="s">
        <v>281</v>
      </c>
      <c r="C667" s="14" t="s">
        <v>116</v>
      </c>
      <c r="D667" s="14" t="s">
        <v>117</v>
      </c>
      <c r="E667" s="14" t="s">
        <v>364</v>
      </c>
      <c r="F667" s="14" t="s">
        <v>33</v>
      </c>
      <c r="G667" s="14" t="s">
        <v>118</v>
      </c>
      <c r="H667" s="14" t="s">
        <v>394</v>
      </c>
      <c r="I667" s="14" t="s">
        <v>30</v>
      </c>
      <c r="J667" s="20" t="s">
        <v>421</v>
      </c>
      <c r="K667" s="21">
        <v>50843499</v>
      </c>
      <c r="L667" s="21">
        <v>50843499</v>
      </c>
      <c r="M667" s="21">
        <v>0</v>
      </c>
      <c r="N667" s="16">
        <f t="shared" si="184"/>
        <v>50843499</v>
      </c>
      <c r="O667" s="21">
        <v>0</v>
      </c>
      <c r="P667" s="21">
        <v>19046123.940000001</v>
      </c>
      <c r="Q667" s="21">
        <v>0</v>
      </c>
      <c r="R667" s="21">
        <v>31797375.059999999</v>
      </c>
      <c r="S667" s="21">
        <v>31797375.059999999</v>
      </c>
      <c r="T667" s="21">
        <v>0</v>
      </c>
      <c r="U667" s="21">
        <v>0</v>
      </c>
      <c r="V667" s="21">
        <v>0</v>
      </c>
      <c r="W667" s="17">
        <f t="shared" si="185"/>
        <v>0</v>
      </c>
      <c r="X667" s="18">
        <f t="shared" si="186"/>
        <v>0.62539706521771832</v>
      </c>
      <c r="Y667" s="18">
        <f t="shared" si="187"/>
        <v>0.62539706521771832</v>
      </c>
      <c r="Z667" s="18">
        <f t="shared" si="188"/>
        <v>0.37460293478228163</v>
      </c>
      <c r="AA667" s="18">
        <f t="shared" si="189"/>
        <v>1</v>
      </c>
    </row>
    <row r="668" spans="1:27" outlineLevel="2" x14ac:dyDescent="0.35">
      <c r="A668" s="14" t="s">
        <v>350</v>
      </c>
      <c r="B668" s="14" t="s">
        <v>29</v>
      </c>
      <c r="C668" s="14" t="s">
        <v>116</v>
      </c>
      <c r="D668" s="14" t="s">
        <v>117</v>
      </c>
      <c r="E668" s="14" t="s">
        <v>366</v>
      </c>
      <c r="F668" s="14" t="s">
        <v>33</v>
      </c>
      <c r="G668" s="14" t="s">
        <v>118</v>
      </c>
      <c r="H668" s="14" t="s">
        <v>351</v>
      </c>
      <c r="I668" s="14" t="s">
        <v>30</v>
      </c>
      <c r="J668" s="20" t="s">
        <v>367</v>
      </c>
      <c r="K668" s="21">
        <v>11000000000</v>
      </c>
      <c r="L668" s="21">
        <v>11000000000</v>
      </c>
      <c r="M668" s="21">
        <v>0</v>
      </c>
      <c r="N668" s="16">
        <f t="shared" ref="N668:N688" si="190">+L668</f>
        <v>11000000000</v>
      </c>
      <c r="O668" s="21">
        <v>0</v>
      </c>
      <c r="P668" s="21">
        <v>1987018754.5899999</v>
      </c>
      <c r="Q668" s="21">
        <v>0</v>
      </c>
      <c r="R668" s="21">
        <v>9012981245.4099998</v>
      </c>
      <c r="S668" s="21">
        <v>9012981245.4099998</v>
      </c>
      <c r="T668" s="21">
        <v>0</v>
      </c>
      <c r="U668" s="21">
        <v>0</v>
      </c>
      <c r="V668" s="21">
        <v>0</v>
      </c>
      <c r="W668" s="17">
        <f t="shared" ref="W668:W688" si="191">+U668</f>
        <v>0</v>
      </c>
      <c r="X668" s="18">
        <f t="shared" si="186"/>
        <v>0.81936193140090907</v>
      </c>
      <c r="Y668" s="18">
        <f t="shared" si="187"/>
        <v>0.81936193140090907</v>
      </c>
      <c r="Z668" s="18">
        <f t="shared" si="188"/>
        <v>0.1806380685990909</v>
      </c>
      <c r="AA668" s="18">
        <f t="shared" si="189"/>
        <v>1</v>
      </c>
    </row>
    <row r="669" spans="1:27" outlineLevel="2" x14ac:dyDescent="0.35">
      <c r="A669" s="14" t="s">
        <v>379</v>
      </c>
      <c r="B669" s="14" t="s">
        <v>281</v>
      </c>
      <c r="C669" s="14" t="s">
        <v>116</v>
      </c>
      <c r="D669" s="14" t="s">
        <v>117</v>
      </c>
      <c r="E669" s="14" t="s">
        <v>366</v>
      </c>
      <c r="F669" s="14" t="s">
        <v>33</v>
      </c>
      <c r="G669" s="14" t="s">
        <v>118</v>
      </c>
      <c r="H669" s="14" t="s">
        <v>394</v>
      </c>
      <c r="I669" s="14" t="s">
        <v>30</v>
      </c>
      <c r="J669" s="20" t="s">
        <v>422</v>
      </c>
      <c r="K669" s="21">
        <v>1116673</v>
      </c>
      <c r="L669" s="21">
        <v>1116673</v>
      </c>
      <c r="M669" s="21">
        <v>0</v>
      </c>
      <c r="N669" s="16">
        <f t="shared" si="190"/>
        <v>1116673</v>
      </c>
      <c r="O669" s="21">
        <v>0</v>
      </c>
      <c r="P669" s="21">
        <v>418308.98</v>
      </c>
      <c r="Q669" s="21">
        <v>0</v>
      </c>
      <c r="R669" s="21">
        <v>698364.02</v>
      </c>
      <c r="S669" s="21">
        <v>698364.02</v>
      </c>
      <c r="T669" s="21">
        <v>0</v>
      </c>
      <c r="U669" s="21">
        <v>0</v>
      </c>
      <c r="V669" s="21">
        <v>0</v>
      </c>
      <c r="W669" s="17">
        <f t="shared" si="191"/>
        <v>0</v>
      </c>
      <c r="X669" s="18">
        <f t="shared" si="186"/>
        <v>0.62539706789722682</v>
      </c>
      <c r="Y669" s="18">
        <f t="shared" si="187"/>
        <v>0.62539706789722682</v>
      </c>
      <c r="Z669" s="18">
        <f t="shared" si="188"/>
        <v>0.37460293210277312</v>
      </c>
      <c r="AA669" s="18">
        <f t="shared" si="189"/>
        <v>1</v>
      </c>
    </row>
    <row r="670" spans="1:27" outlineLevel="2" x14ac:dyDescent="0.35">
      <c r="A670" s="14" t="s">
        <v>350</v>
      </c>
      <c r="B670" s="14" t="s">
        <v>29</v>
      </c>
      <c r="C670" s="14" t="s">
        <v>116</v>
      </c>
      <c r="D670" s="14" t="s">
        <v>117</v>
      </c>
      <c r="E670" s="14" t="s">
        <v>368</v>
      </c>
      <c r="F670" s="14" t="s">
        <v>33</v>
      </c>
      <c r="G670" s="14" t="s">
        <v>118</v>
      </c>
      <c r="H670" s="14" t="s">
        <v>351</v>
      </c>
      <c r="I670" s="14" t="s">
        <v>30</v>
      </c>
      <c r="J670" s="20" t="s">
        <v>369</v>
      </c>
      <c r="K670" s="21">
        <v>698259184</v>
      </c>
      <c r="L670" s="21">
        <v>698259184</v>
      </c>
      <c r="M670" s="21">
        <v>0</v>
      </c>
      <c r="N670" s="16">
        <f t="shared" si="190"/>
        <v>698259184</v>
      </c>
      <c r="O670" s="21">
        <v>0</v>
      </c>
      <c r="P670" s="21">
        <v>58188269</v>
      </c>
      <c r="Q670" s="21">
        <v>0</v>
      </c>
      <c r="R670" s="21">
        <v>640070915</v>
      </c>
      <c r="S670" s="21">
        <v>640070915</v>
      </c>
      <c r="T670" s="21">
        <v>0</v>
      </c>
      <c r="U670" s="21">
        <v>0</v>
      </c>
      <c r="V670" s="21">
        <v>0</v>
      </c>
      <c r="W670" s="17">
        <f t="shared" si="191"/>
        <v>0</v>
      </c>
      <c r="X670" s="18">
        <f t="shared" si="186"/>
        <v>0.91666666141551245</v>
      </c>
      <c r="Y670" s="18">
        <f t="shared" si="187"/>
        <v>0.91666666141551245</v>
      </c>
      <c r="Z670" s="18">
        <f t="shared" si="188"/>
        <v>8.3333338584487562E-2</v>
      </c>
      <c r="AA670" s="18">
        <f t="shared" si="189"/>
        <v>1</v>
      </c>
    </row>
    <row r="671" spans="1:27" outlineLevel="2" x14ac:dyDescent="0.35">
      <c r="A671" s="14" t="s">
        <v>379</v>
      </c>
      <c r="B671" s="14" t="s">
        <v>281</v>
      </c>
      <c r="C671" s="14" t="s">
        <v>116</v>
      </c>
      <c r="D671" s="14" t="s">
        <v>117</v>
      </c>
      <c r="E671" s="14" t="s">
        <v>368</v>
      </c>
      <c r="F671" s="14" t="s">
        <v>33</v>
      </c>
      <c r="G671" s="14" t="s">
        <v>118</v>
      </c>
      <c r="H671" s="14" t="s">
        <v>394</v>
      </c>
      <c r="I671" s="14" t="s">
        <v>30</v>
      </c>
      <c r="J671" s="20" t="s">
        <v>423</v>
      </c>
      <c r="K671" s="21">
        <v>25421749</v>
      </c>
      <c r="L671" s="21">
        <v>25421749</v>
      </c>
      <c r="M671" s="21">
        <v>0</v>
      </c>
      <c r="N671" s="16">
        <f t="shared" si="190"/>
        <v>25421749</v>
      </c>
      <c r="O671" s="21">
        <v>0</v>
      </c>
      <c r="P671" s="21">
        <v>9523061.7799999993</v>
      </c>
      <c r="Q671" s="21">
        <v>0</v>
      </c>
      <c r="R671" s="21">
        <v>15898687.220000001</v>
      </c>
      <c r="S671" s="21">
        <v>15898687.220000001</v>
      </c>
      <c r="T671" s="21">
        <v>0</v>
      </c>
      <c r="U671" s="21">
        <v>0</v>
      </c>
      <c r="V671" s="21">
        <v>0</v>
      </c>
      <c r="W671" s="17">
        <f t="shared" si="191"/>
        <v>0</v>
      </c>
      <c r="X671" s="18">
        <f t="shared" si="186"/>
        <v>0.62539706532386896</v>
      </c>
      <c r="Y671" s="18">
        <f t="shared" si="187"/>
        <v>0.62539706532386896</v>
      </c>
      <c r="Z671" s="18">
        <f t="shared" si="188"/>
        <v>0.37460293467613104</v>
      </c>
      <c r="AA671" s="18">
        <f t="shared" si="189"/>
        <v>1</v>
      </c>
    </row>
    <row r="672" spans="1:27" outlineLevel="2" x14ac:dyDescent="0.35">
      <c r="A672" s="14" t="s">
        <v>350</v>
      </c>
      <c r="B672" s="14" t="s">
        <v>29</v>
      </c>
      <c r="C672" s="14" t="s">
        <v>116</v>
      </c>
      <c r="D672" s="14" t="s">
        <v>117</v>
      </c>
      <c r="E672" s="14" t="s">
        <v>165</v>
      </c>
      <c r="F672" s="14" t="s">
        <v>33</v>
      </c>
      <c r="G672" s="14" t="s">
        <v>118</v>
      </c>
      <c r="H672" s="14" t="s">
        <v>351</v>
      </c>
      <c r="I672" s="14" t="s">
        <v>30</v>
      </c>
      <c r="J672" s="20" t="s">
        <v>370</v>
      </c>
      <c r="K672" s="21">
        <v>100000000</v>
      </c>
      <c r="L672" s="21">
        <v>100000000</v>
      </c>
      <c r="M672" s="21">
        <v>0</v>
      </c>
      <c r="N672" s="16">
        <f t="shared" si="190"/>
        <v>100000000</v>
      </c>
      <c r="O672" s="21">
        <v>0</v>
      </c>
      <c r="P672" s="21">
        <v>0</v>
      </c>
      <c r="Q672" s="21">
        <v>0</v>
      </c>
      <c r="R672" s="21">
        <v>100000000</v>
      </c>
      <c r="S672" s="21">
        <v>100000000</v>
      </c>
      <c r="T672" s="21">
        <v>0</v>
      </c>
      <c r="U672" s="21">
        <v>0</v>
      </c>
      <c r="V672" s="21">
        <v>0</v>
      </c>
      <c r="W672" s="17">
        <f t="shared" si="191"/>
        <v>0</v>
      </c>
      <c r="X672" s="18">
        <f t="shared" si="186"/>
        <v>1</v>
      </c>
      <c r="Y672" s="18">
        <f t="shared" si="187"/>
        <v>1</v>
      </c>
      <c r="Z672" s="18">
        <f t="shared" si="188"/>
        <v>0</v>
      </c>
      <c r="AA672" s="18">
        <f t="shared" si="189"/>
        <v>1</v>
      </c>
    </row>
    <row r="673" spans="1:27" outlineLevel="2" x14ac:dyDescent="0.35">
      <c r="A673" s="14" t="s">
        <v>379</v>
      </c>
      <c r="B673" s="14" t="s">
        <v>281</v>
      </c>
      <c r="C673" s="14" t="s">
        <v>116</v>
      </c>
      <c r="D673" s="14" t="s">
        <v>117</v>
      </c>
      <c r="E673" s="14" t="s">
        <v>165</v>
      </c>
      <c r="F673" s="14" t="s">
        <v>33</v>
      </c>
      <c r="G673" s="14" t="s">
        <v>118</v>
      </c>
      <c r="H673" s="14" t="s">
        <v>394</v>
      </c>
      <c r="I673" s="14" t="s">
        <v>30</v>
      </c>
      <c r="J673" s="20" t="s">
        <v>424</v>
      </c>
      <c r="K673" s="21">
        <v>558336</v>
      </c>
      <c r="L673" s="21">
        <v>558336</v>
      </c>
      <c r="M673" s="21">
        <v>0</v>
      </c>
      <c r="N673" s="16">
        <f t="shared" si="190"/>
        <v>558336</v>
      </c>
      <c r="O673" s="21">
        <v>0</v>
      </c>
      <c r="P673" s="21">
        <v>209154.3</v>
      </c>
      <c r="Q673" s="21">
        <v>0</v>
      </c>
      <c r="R673" s="21">
        <v>349181.7</v>
      </c>
      <c r="S673" s="21">
        <v>349181.7</v>
      </c>
      <c r="T673" s="21">
        <v>0</v>
      </c>
      <c r="U673" s="21">
        <v>0</v>
      </c>
      <c r="V673" s="21">
        <v>0</v>
      </c>
      <c r="W673" s="17">
        <f t="shared" si="191"/>
        <v>0</v>
      </c>
      <c r="X673" s="18">
        <f t="shared" si="186"/>
        <v>0.62539707273039891</v>
      </c>
      <c r="Y673" s="18">
        <f t="shared" si="187"/>
        <v>0.62539707273039891</v>
      </c>
      <c r="Z673" s="18">
        <f t="shared" si="188"/>
        <v>0.37460292726960109</v>
      </c>
      <c r="AA673" s="18">
        <f t="shared" si="189"/>
        <v>1</v>
      </c>
    </row>
    <row r="674" spans="1:27" outlineLevel="2" x14ac:dyDescent="0.35">
      <c r="A674" s="14" t="s">
        <v>350</v>
      </c>
      <c r="B674" s="14" t="s">
        <v>29</v>
      </c>
      <c r="C674" s="14" t="s">
        <v>116</v>
      </c>
      <c r="D674" s="14" t="s">
        <v>117</v>
      </c>
      <c r="E674" s="14" t="s">
        <v>371</v>
      </c>
      <c r="F674" s="14" t="s">
        <v>33</v>
      </c>
      <c r="G674" s="14" t="s">
        <v>118</v>
      </c>
      <c r="H674" s="14" t="s">
        <v>351</v>
      </c>
      <c r="I674" s="14" t="s">
        <v>30</v>
      </c>
      <c r="J674" s="20" t="s">
        <v>372</v>
      </c>
      <c r="K674" s="21">
        <v>87806632</v>
      </c>
      <c r="L674" s="21">
        <v>37806632</v>
      </c>
      <c r="M674" s="21">
        <v>0</v>
      </c>
      <c r="N674" s="16">
        <f t="shared" si="190"/>
        <v>37806632</v>
      </c>
      <c r="O674" s="21">
        <v>0</v>
      </c>
      <c r="P674" s="21">
        <v>0</v>
      </c>
      <c r="Q674" s="21">
        <v>0</v>
      </c>
      <c r="R674" s="21">
        <v>25414633.710000001</v>
      </c>
      <c r="S674" s="21">
        <v>25414633.710000001</v>
      </c>
      <c r="T674" s="21">
        <v>12391998.289999999</v>
      </c>
      <c r="U674" s="21">
        <v>12391998.289999999</v>
      </c>
      <c r="V674" s="21">
        <v>12391994</v>
      </c>
      <c r="W674" s="17">
        <f t="shared" si="191"/>
        <v>12391998.289999999</v>
      </c>
      <c r="X674" s="18">
        <f t="shared" si="186"/>
        <v>0.67222686511721019</v>
      </c>
      <c r="Y674" s="18">
        <f t="shared" si="187"/>
        <v>0.67222686511721019</v>
      </c>
      <c r="Z674" s="18">
        <f t="shared" si="188"/>
        <v>0</v>
      </c>
      <c r="AA674" s="18">
        <f t="shared" si="189"/>
        <v>0.67222686511721019</v>
      </c>
    </row>
    <row r="675" spans="1:27" ht="87" outlineLevel="2" x14ac:dyDescent="0.35">
      <c r="A675" s="14" t="s">
        <v>28</v>
      </c>
      <c r="B675" s="14" t="s">
        <v>29</v>
      </c>
      <c r="C675" s="14" t="s">
        <v>116</v>
      </c>
      <c r="D675" s="14" t="s">
        <v>117</v>
      </c>
      <c r="E675" s="14" t="s">
        <v>139</v>
      </c>
      <c r="F675" s="14" t="s">
        <v>33</v>
      </c>
      <c r="G675" s="14" t="s">
        <v>118</v>
      </c>
      <c r="H675" s="14" t="s">
        <v>125</v>
      </c>
      <c r="I675" s="14" t="s">
        <v>30</v>
      </c>
      <c r="J675" s="15" t="s">
        <v>140</v>
      </c>
      <c r="K675" s="16">
        <v>2880435027</v>
      </c>
      <c r="L675" s="16">
        <v>2880435027</v>
      </c>
      <c r="M675" s="16">
        <v>0</v>
      </c>
      <c r="N675" s="16">
        <f t="shared" si="190"/>
        <v>2880435027</v>
      </c>
      <c r="O675" s="16">
        <v>0</v>
      </c>
      <c r="P675" s="16">
        <v>1256774177</v>
      </c>
      <c r="Q675" s="16">
        <v>0</v>
      </c>
      <c r="R675" s="16">
        <v>1623660850</v>
      </c>
      <c r="S675" s="16">
        <v>1623660850</v>
      </c>
      <c r="T675" s="16">
        <v>0</v>
      </c>
      <c r="U675" s="16">
        <v>0</v>
      </c>
      <c r="V675" s="16">
        <v>0</v>
      </c>
      <c r="W675" s="17">
        <f t="shared" si="191"/>
        <v>0</v>
      </c>
      <c r="X675" s="18">
        <f t="shared" si="186"/>
        <v>0.56368598311729945</v>
      </c>
      <c r="Y675" s="18">
        <f t="shared" si="187"/>
        <v>0.56368598311729945</v>
      </c>
      <c r="Z675" s="18">
        <f t="shared" si="188"/>
        <v>0.43631401688270055</v>
      </c>
      <c r="AA675" s="18">
        <f t="shared" si="189"/>
        <v>1</v>
      </c>
    </row>
    <row r="676" spans="1:27" outlineLevel="2" x14ac:dyDescent="0.35">
      <c r="A676" s="14" t="s">
        <v>350</v>
      </c>
      <c r="B676" s="14" t="s">
        <v>29</v>
      </c>
      <c r="C676" s="14" t="s">
        <v>116</v>
      </c>
      <c r="D676" s="14" t="s">
        <v>117</v>
      </c>
      <c r="E676" s="14" t="s">
        <v>171</v>
      </c>
      <c r="F676" s="14" t="s">
        <v>33</v>
      </c>
      <c r="G676" s="14" t="s">
        <v>118</v>
      </c>
      <c r="H676" s="14" t="s">
        <v>351</v>
      </c>
      <c r="I676" s="14" t="s">
        <v>30</v>
      </c>
      <c r="J676" s="20" t="s">
        <v>373</v>
      </c>
      <c r="K676" s="21">
        <v>1617495395</v>
      </c>
      <c r="L676" s="21">
        <v>1617495395</v>
      </c>
      <c r="M676" s="21">
        <v>0</v>
      </c>
      <c r="N676" s="16">
        <f t="shared" si="190"/>
        <v>1617495395</v>
      </c>
      <c r="O676" s="21">
        <v>0</v>
      </c>
      <c r="P676" s="21">
        <v>134791315</v>
      </c>
      <c r="Q676" s="21">
        <v>0</v>
      </c>
      <c r="R676" s="21">
        <v>1482704080</v>
      </c>
      <c r="S676" s="21">
        <v>1482704080</v>
      </c>
      <c r="T676" s="21">
        <v>0</v>
      </c>
      <c r="U676" s="21">
        <v>0</v>
      </c>
      <c r="V676" s="21">
        <v>0</v>
      </c>
      <c r="W676" s="17">
        <f t="shared" si="191"/>
        <v>0</v>
      </c>
      <c r="X676" s="18">
        <f t="shared" si="186"/>
        <v>0.9166666468314737</v>
      </c>
      <c r="Y676" s="18">
        <f t="shared" si="187"/>
        <v>0.9166666468314737</v>
      </c>
      <c r="Z676" s="18">
        <f t="shared" si="188"/>
        <v>8.3333353168526331E-2</v>
      </c>
      <c r="AA676" s="18">
        <f t="shared" si="189"/>
        <v>1</v>
      </c>
    </row>
    <row r="677" spans="1:27" ht="101.5" outlineLevel="2" x14ac:dyDescent="0.35">
      <c r="A677" s="14" t="s">
        <v>28</v>
      </c>
      <c r="B677" s="14" t="s">
        <v>29</v>
      </c>
      <c r="C677" s="14" t="s">
        <v>116</v>
      </c>
      <c r="D677" s="14" t="s">
        <v>117</v>
      </c>
      <c r="E677" s="14" t="s">
        <v>141</v>
      </c>
      <c r="F677" s="14" t="s">
        <v>33</v>
      </c>
      <c r="G677" s="14" t="s">
        <v>118</v>
      </c>
      <c r="H677" s="14" t="s">
        <v>125</v>
      </c>
      <c r="I677" s="14" t="s">
        <v>30</v>
      </c>
      <c r="J677" s="15" t="s">
        <v>142</v>
      </c>
      <c r="K677" s="16">
        <v>330482748</v>
      </c>
      <c r="L677" s="16">
        <v>330482748</v>
      </c>
      <c r="M677" s="16">
        <v>0</v>
      </c>
      <c r="N677" s="16">
        <f t="shared" si="190"/>
        <v>330482748</v>
      </c>
      <c r="O677" s="16">
        <v>0</v>
      </c>
      <c r="P677" s="16">
        <v>33730498.950000003</v>
      </c>
      <c r="Q677" s="16">
        <v>0</v>
      </c>
      <c r="R677" s="16">
        <v>296752249.05000001</v>
      </c>
      <c r="S677" s="16">
        <v>296752249.05000001</v>
      </c>
      <c r="T677" s="16">
        <v>0</v>
      </c>
      <c r="U677" s="16">
        <v>0</v>
      </c>
      <c r="V677" s="16">
        <v>0</v>
      </c>
      <c r="W677" s="17">
        <f t="shared" si="191"/>
        <v>0</v>
      </c>
      <c r="X677" s="18">
        <f t="shared" si="186"/>
        <v>0.89793567393720664</v>
      </c>
      <c r="Y677" s="18">
        <f t="shared" si="187"/>
        <v>0.89793567393720664</v>
      </c>
      <c r="Z677" s="18">
        <f t="shared" si="188"/>
        <v>0.10206432606279346</v>
      </c>
      <c r="AA677" s="18">
        <f t="shared" si="189"/>
        <v>1</v>
      </c>
    </row>
    <row r="678" spans="1:27" outlineLevel="2" x14ac:dyDescent="0.35">
      <c r="A678" s="14" t="s">
        <v>350</v>
      </c>
      <c r="B678" s="14" t="s">
        <v>29</v>
      </c>
      <c r="C678" s="14" t="s">
        <v>116</v>
      </c>
      <c r="D678" s="14" t="s">
        <v>117</v>
      </c>
      <c r="E678" s="14" t="s">
        <v>141</v>
      </c>
      <c r="F678" s="14" t="s">
        <v>33</v>
      </c>
      <c r="G678" s="14" t="s">
        <v>118</v>
      </c>
      <c r="H678" s="14" t="s">
        <v>351</v>
      </c>
      <c r="I678" s="14" t="s">
        <v>30</v>
      </c>
      <c r="J678" s="20" t="s">
        <v>374</v>
      </c>
      <c r="K678" s="21">
        <v>65978249</v>
      </c>
      <c r="L678" s="21">
        <v>114410618</v>
      </c>
      <c r="M678" s="21">
        <v>0</v>
      </c>
      <c r="N678" s="16">
        <f t="shared" si="190"/>
        <v>114410618</v>
      </c>
      <c r="O678" s="21">
        <v>0</v>
      </c>
      <c r="P678" s="21">
        <v>33711187.240000002</v>
      </c>
      <c r="Q678" s="21">
        <v>0</v>
      </c>
      <c r="R678" s="21">
        <v>80699430.760000005</v>
      </c>
      <c r="S678" s="21">
        <v>80699430.760000005</v>
      </c>
      <c r="T678" s="21">
        <v>0</v>
      </c>
      <c r="U678" s="21">
        <v>0</v>
      </c>
      <c r="V678" s="21">
        <v>0</v>
      </c>
      <c r="W678" s="17">
        <f t="shared" si="191"/>
        <v>0</v>
      </c>
      <c r="X678" s="18">
        <f t="shared" si="186"/>
        <v>0.70534913778719388</v>
      </c>
      <c r="Y678" s="18">
        <f t="shared" si="187"/>
        <v>0.70534913778719388</v>
      </c>
      <c r="Z678" s="18">
        <f t="shared" si="188"/>
        <v>0.29465086221280617</v>
      </c>
      <c r="AA678" s="18">
        <f t="shared" si="189"/>
        <v>1</v>
      </c>
    </row>
    <row r="679" spans="1:27" outlineLevel="2" x14ac:dyDescent="0.35">
      <c r="A679" s="14" t="s">
        <v>379</v>
      </c>
      <c r="B679" s="14" t="s">
        <v>281</v>
      </c>
      <c r="C679" s="14" t="s">
        <v>116</v>
      </c>
      <c r="D679" s="14" t="s">
        <v>117</v>
      </c>
      <c r="E679" s="14" t="s">
        <v>141</v>
      </c>
      <c r="F679" s="14" t="s">
        <v>33</v>
      </c>
      <c r="G679" s="14" t="s">
        <v>118</v>
      </c>
      <c r="H679" s="14" t="s">
        <v>394</v>
      </c>
      <c r="I679" s="14" t="s">
        <v>30</v>
      </c>
      <c r="J679" s="20" t="s">
        <v>425</v>
      </c>
      <c r="K679" s="21">
        <v>189381856</v>
      </c>
      <c r="L679" s="21">
        <v>189381856</v>
      </c>
      <c r="M679" s="21">
        <v>0</v>
      </c>
      <c r="N679" s="16">
        <f t="shared" si="190"/>
        <v>189381856</v>
      </c>
      <c r="O679" s="21">
        <v>0</v>
      </c>
      <c r="P679" s="21">
        <v>13527275</v>
      </c>
      <c r="Q679" s="21">
        <v>0</v>
      </c>
      <c r="R679" s="21">
        <v>175854581</v>
      </c>
      <c r="S679" s="21">
        <v>162327303</v>
      </c>
      <c r="T679" s="21">
        <v>0</v>
      </c>
      <c r="U679" s="21">
        <v>0</v>
      </c>
      <c r="V679" s="21">
        <v>0</v>
      </c>
      <c r="W679" s="17">
        <f t="shared" si="191"/>
        <v>0</v>
      </c>
      <c r="X679" s="18">
        <f t="shared" si="186"/>
        <v>0.92857143083443006</v>
      </c>
      <c r="Y679" s="18">
        <f t="shared" si="187"/>
        <v>0.92857143083443006</v>
      </c>
      <c r="Z679" s="18">
        <f t="shared" si="188"/>
        <v>7.1428569165569902E-2</v>
      </c>
      <c r="AA679" s="18">
        <f t="shared" si="189"/>
        <v>1</v>
      </c>
    </row>
    <row r="680" spans="1:27" ht="72.5" outlineLevel="2" x14ac:dyDescent="0.35">
      <c r="A680" s="14" t="s">
        <v>28</v>
      </c>
      <c r="B680" s="14" t="s">
        <v>29</v>
      </c>
      <c r="C680" s="14" t="s">
        <v>116</v>
      </c>
      <c r="D680" s="14" t="s">
        <v>117</v>
      </c>
      <c r="E680" s="14" t="s">
        <v>143</v>
      </c>
      <c r="F680" s="14" t="s">
        <v>33</v>
      </c>
      <c r="G680" s="14" t="s">
        <v>118</v>
      </c>
      <c r="H680" s="14" t="s">
        <v>125</v>
      </c>
      <c r="I680" s="14" t="s">
        <v>30</v>
      </c>
      <c r="J680" s="15" t="s">
        <v>144</v>
      </c>
      <c r="K680" s="16">
        <v>50843499</v>
      </c>
      <c r="L680" s="16">
        <v>50843499</v>
      </c>
      <c r="M680" s="16">
        <v>0</v>
      </c>
      <c r="N680" s="16">
        <f t="shared" si="190"/>
        <v>50843499</v>
      </c>
      <c r="O680" s="16">
        <v>0</v>
      </c>
      <c r="P680" s="16">
        <v>5189307.46</v>
      </c>
      <c r="Q680" s="16">
        <v>0</v>
      </c>
      <c r="R680" s="16">
        <v>45654191.539999999</v>
      </c>
      <c r="S680" s="16">
        <v>45654191.539999999</v>
      </c>
      <c r="T680" s="16">
        <v>0</v>
      </c>
      <c r="U680" s="16">
        <v>0</v>
      </c>
      <c r="V680" s="16">
        <v>0</v>
      </c>
      <c r="W680" s="17">
        <f t="shared" si="191"/>
        <v>0</v>
      </c>
      <c r="X680" s="18">
        <f t="shared" si="186"/>
        <v>0.89793567393935647</v>
      </c>
      <c r="Y680" s="18">
        <f t="shared" si="187"/>
        <v>0.89793567393935647</v>
      </c>
      <c r="Z680" s="18">
        <f t="shared" si="188"/>
        <v>0.10206432606064346</v>
      </c>
      <c r="AA680" s="18">
        <f t="shared" si="189"/>
        <v>0.99999999999999989</v>
      </c>
    </row>
    <row r="681" spans="1:27" ht="101.5" outlineLevel="2" x14ac:dyDescent="0.35">
      <c r="A681" s="14" t="s">
        <v>28</v>
      </c>
      <c r="B681" s="14" t="s">
        <v>29</v>
      </c>
      <c r="C681" s="14" t="s">
        <v>116</v>
      </c>
      <c r="D681" s="14" t="s">
        <v>117</v>
      </c>
      <c r="E681" s="14" t="s">
        <v>145</v>
      </c>
      <c r="F681" s="14" t="s">
        <v>33</v>
      </c>
      <c r="G681" s="14" t="s">
        <v>118</v>
      </c>
      <c r="H681" s="14" t="s">
        <v>125</v>
      </c>
      <c r="I681" s="14" t="s">
        <v>30</v>
      </c>
      <c r="J681" s="15" t="s">
        <v>146</v>
      </c>
      <c r="K681" s="16">
        <v>7258377</v>
      </c>
      <c r="L681" s="16">
        <v>7258377</v>
      </c>
      <c r="M681" s="16">
        <v>0</v>
      </c>
      <c r="N681" s="16">
        <f t="shared" si="190"/>
        <v>7258377</v>
      </c>
      <c r="O681" s="16">
        <v>0</v>
      </c>
      <c r="P681" s="16">
        <v>740821.36</v>
      </c>
      <c r="Q681" s="16">
        <v>0</v>
      </c>
      <c r="R681" s="16">
        <v>6517555.6399999997</v>
      </c>
      <c r="S681" s="16">
        <v>6517555.6399999997</v>
      </c>
      <c r="T681" s="16">
        <v>0</v>
      </c>
      <c r="U681" s="16">
        <v>0</v>
      </c>
      <c r="V681" s="16">
        <v>0</v>
      </c>
      <c r="W681" s="17">
        <f t="shared" si="191"/>
        <v>0</v>
      </c>
      <c r="X681" s="18">
        <f t="shared" si="186"/>
        <v>0.89793567349835912</v>
      </c>
      <c r="Y681" s="18">
        <f t="shared" si="187"/>
        <v>0.89793567349835912</v>
      </c>
      <c r="Z681" s="18">
        <f t="shared" si="188"/>
        <v>0.1020643265016408</v>
      </c>
      <c r="AA681" s="18">
        <f t="shared" si="189"/>
        <v>0.99999999999999989</v>
      </c>
    </row>
    <row r="682" spans="1:27" outlineLevel="2" x14ac:dyDescent="0.35">
      <c r="A682" s="14" t="s">
        <v>379</v>
      </c>
      <c r="B682" s="14" t="s">
        <v>281</v>
      </c>
      <c r="C682" s="14" t="s">
        <v>116</v>
      </c>
      <c r="D682" s="14" t="s">
        <v>117</v>
      </c>
      <c r="E682" s="14" t="s">
        <v>145</v>
      </c>
      <c r="F682" s="14" t="s">
        <v>33</v>
      </c>
      <c r="G682" s="14" t="s">
        <v>118</v>
      </c>
      <c r="H682" s="14" t="s">
        <v>394</v>
      </c>
      <c r="I682" s="14" t="s">
        <v>30</v>
      </c>
      <c r="J682" s="20" t="s">
        <v>426</v>
      </c>
      <c r="K682" s="21">
        <v>136615013</v>
      </c>
      <c r="L682" s="21">
        <v>136615013</v>
      </c>
      <c r="M682" s="21">
        <v>0</v>
      </c>
      <c r="N682" s="16">
        <f t="shared" si="190"/>
        <v>136615013</v>
      </c>
      <c r="O682" s="21">
        <v>0</v>
      </c>
      <c r="P682" s="21">
        <v>9758218</v>
      </c>
      <c r="Q682" s="21">
        <v>0</v>
      </c>
      <c r="R682" s="21">
        <v>126856795</v>
      </c>
      <c r="S682" s="21">
        <v>122247245.29000001</v>
      </c>
      <c r="T682" s="21">
        <v>0</v>
      </c>
      <c r="U682" s="21">
        <v>0</v>
      </c>
      <c r="V682" s="21">
        <v>0</v>
      </c>
      <c r="W682" s="17">
        <f t="shared" si="191"/>
        <v>0</v>
      </c>
      <c r="X682" s="18">
        <f t="shared" si="186"/>
        <v>0.92857140818044648</v>
      </c>
      <c r="Y682" s="18">
        <f t="shared" si="187"/>
        <v>0.92857140818044648</v>
      </c>
      <c r="Z682" s="18">
        <f t="shared" si="188"/>
        <v>7.1428591819553536E-2</v>
      </c>
      <c r="AA682" s="18">
        <f t="shared" si="189"/>
        <v>1</v>
      </c>
    </row>
    <row r="683" spans="1:27" ht="72.5" outlineLevel="2" x14ac:dyDescent="0.35">
      <c r="A683" s="14" t="s">
        <v>28</v>
      </c>
      <c r="B683" s="14" t="s">
        <v>29</v>
      </c>
      <c r="C683" s="14" t="s">
        <v>116</v>
      </c>
      <c r="D683" s="14" t="s">
        <v>117</v>
      </c>
      <c r="E683" s="14" t="s">
        <v>147</v>
      </c>
      <c r="F683" s="14" t="s">
        <v>33</v>
      </c>
      <c r="G683" s="14" t="s">
        <v>118</v>
      </c>
      <c r="H683" s="14" t="s">
        <v>125</v>
      </c>
      <c r="I683" s="14" t="s">
        <v>30</v>
      </c>
      <c r="J683" s="15" t="s">
        <v>148</v>
      </c>
      <c r="K683" s="16">
        <v>1116673</v>
      </c>
      <c r="L683" s="16">
        <v>1116673</v>
      </c>
      <c r="M683" s="16">
        <v>0</v>
      </c>
      <c r="N683" s="16">
        <f t="shared" si="190"/>
        <v>1116673</v>
      </c>
      <c r="O683" s="16">
        <v>0</v>
      </c>
      <c r="P683" s="16">
        <v>113972.48</v>
      </c>
      <c r="Q683" s="16">
        <v>0</v>
      </c>
      <c r="R683" s="16">
        <v>1002700.52</v>
      </c>
      <c r="S683" s="16">
        <v>1002700.52</v>
      </c>
      <c r="T683" s="16">
        <v>0</v>
      </c>
      <c r="U683" s="16">
        <v>0</v>
      </c>
      <c r="V683" s="16">
        <v>0</v>
      </c>
      <c r="W683" s="17">
        <f t="shared" si="191"/>
        <v>0</v>
      </c>
      <c r="X683" s="18">
        <f t="shared" si="186"/>
        <v>0.89793567140962482</v>
      </c>
      <c r="Y683" s="18">
        <f t="shared" si="187"/>
        <v>0.89793567140962482</v>
      </c>
      <c r="Z683" s="18">
        <f t="shared" si="188"/>
        <v>0.10206432859037516</v>
      </c>
      <c r="AA683" s="18">
        <f t="shared" si="189"/>
        <v>1</v>
      </c>
    </row>
    <row r="684" spans="1:27" ht="72.5" outlineLevel="2" x14ac:dyDescent="0.35">
      <c r="A684" s="14" t="s">
        <v>28</v>
      </c>
      <c r="B684" s="14" t="s">
        <v>29</v>
      </c>
      <c r="C684" s="14" t="s">
        <v>116</v>
      </c>
      <c r="D684" s="14" t="s">
        <v>117</v>
      </c>
      <c r="E684" s="14" t="s">
        <v>149</v>
      </c>
      <c r="F684" s="14" t="s">
        <v>33</v>
      </c>
      <c r="G684" s="14" t="s">
        <v>118</v>
      </c>
      <c r="H684" s="14" t="s">
        <v>125</v>
      </c>
      <c r="I684" s="14" t="s">
        <v>30</v>
      </c>
      <c r="J684" s="15" t="s">
        <v>150</v>
      </c>
      <c r="K684" s="16">
        <v>101686999</v>
      </c>
      <c r="L684" s="16">
        <v>101686999</v>
      </c>
      <c r="M684" s="16">
        <v>0</v>
      </c>
      <c r="N684" s="16">
        <f t="shared" si="190"/>
        <v>101686999</v>
      </c>
      <c r="O684" s="16">
        <v>0</v>
      </c>
      <c r="P684" s="16">
        <v>10378615.02</v>
      </c>
      <c r="Q684" s="16">
        <v>0</v>
      </c>
      <c r="R684" s="16">
        <v>91308383.980000004</v>
      </c>
      <c r="S684" s="16">
        <v>91308383.980000004</v>
      </c>
      <c r="T684" s="16">
        <v>0</v>
      </c>
      <c r="U684" s="16">
        <v>0</v>
      </c>
      <c r="V684" s="16">
        <v>0</v>
      </c>
      <c r="W684" s="17">
        <f t="shared" si="191"/>
        <v>0</v>
      </c>
      <c r="X684" s="18">
        <f t="shared" si="186"/>
        <v>0.89793567395965734</v>
      </c>
      <c r="Y684" s="18">
        <f t="shared" si="187"/>
        <v>0.89793567395965734</v>
      </c>
      <c r="Z684" s="18">
        <f t="shared" si="188"/>
        <v>0.10206432604034267</v>
      </c>
      <c r="AA684" s="18">
        <f t="shared" si="189"/>
        <v>1</v>
      </c>
    </row>
    <row r="685" spans="1:27" outlineLevel="2" x14ac:dyDescent="0.35">
      <c r="A685" s="14" t="s">
        <v>379</v>
      </c>
      <c r="B685" s="14" t="s">
        <v>281</v>
      </c>
      <c r="C685" s="14" t="s">
        <v>116</v>
      </c>
      <c r="D685" s="14" t="s">
        <v>117</v>
      </c>
      <c r="E685" s="14" t="s">
        <v>149</v>
      </c>
      <c r="F685" s="14" t="s">
        <v>33</v>
      </c>
      <c r="G685" s="14" t="s">
        <v>118</v>
      </c>
      <c r="H685" s="14" t="s">
        <v>394</v>
      </c>
      <c r="I685" s="14" t="s">
        <v>30</v>
      </c>
      <c r="J685" s="20" t="s">
        <v>427</v>
      </c>
      <c r="K685" s="21">
        <v>131761698</v>
      </c>
      <c r="L685" s="21">
        <v>131761698</v>
      </c>
      <c r="M685" s="21">
        <v>0</v>
      </c>
      <c r="N685" s="16">
        <f t="shared" si="190"/>
        <v>131761698</v>
      </c>
      <c r="O685" s="21">
        <v>0</v>
      </c>
      <c r="P685" s="21">
        <v>9411550</v>
      </c>
      <c r="Q685" s="21">
        <v>0</v>
      </c>
      <c r="R685" s="21">
        <v>122350148</v>
      </c>
      <c r="S685" s="21">
        <v>117423371.75</v>
      </c>
      <c r="T685" s="21">
        <v>0</v>
      </c>
      <c r="U685" s="21">
        <v>0</v>
      </c>
      <c r="V685" s="21">
        <v>0</v>
      </c>
      <c r="W685" s="17">
        <f t="shared" si="191"/>
        <v>0</v>
      </c>
      <c r="X685" s="18">
        <f t="shared" si="186"/>
        <v>0.9285714274872201</v>
      </c>
      <c r="Y685" s="18">
        <f t="shared" si="187"/>
        <v>0.9285714274872201</v>
      </c>
      <c r="Z685" s="18">
        <f t="shared" si="188"/>
        <v>7.1428572512779856E-2</v>
      </c>
      <c r="AA685" s="18">
        <f t="shared" si="189"/>
        <v>1</v>
      </c>
    </row>
    <row r="686" spans="1:27" ht="72.5" outlineLevel="2" x14ac:dyDescent="0.35">
      <c r="A686" s="14" t="s">
        <v>28</v>
      </c>
      <c r="B686" s="14" t="s">
        <v>29</v>
      </c>
      <c r="C686" s="14" t="s">
        <v>116</v>
      </c>
      <c r="D686" s="14" t="s">
        <v>117</v>
      </c>
      <c r="E686" s="14" t="s">
        <v>151</v>
      </c>
      <c r="F686" s="14" t="s">
        <v>33</v>
      </c>
      <c r="G686" s="14" t="s">
        <v>118</v>
      </c>
      <c r="H686" s="14" t="s">
        <v>125</v>
      </c>
      <c r="I686" s="14" t="s">
        <v>30</v>
      </c>
      <c r="J686" s="15" t="s">
        <v>152</v>
      </c>
      <c r="K686" s="16">
        <v>2233346</v>
      </c>
      <c r="L686" s="16">
        <v>2233346</v>
      </c>
      <c r="M686" s="16">
        <v>0</v>
      </c>
      <c r="N686" s="16">
        <f t="shared" si="190"/>
        <v>2233346</v>
      </c>
      <c r="O686" s="16">
        <v>0</v>
      </c>
      <c r="P686" s="16">
        <v>227944.95</v>
      </c>
      <c r="Q686" s="16">
        <v>0</v>
      </c>
      <c r="R686" s="16">
        <v>2005401.05</v>
      </c>
      <c r="S686" s="16">
        <v>2005401.05</v>
      </c>
      <c r="T686" s="16">
        <v>0</v>
      </c>
      <c r="U686" s="16">
        <v>0</v>
      </c>
      <c r="V686" s="16">
        <v>0</v>
      </c>
      <c r="W686" s="17">
        <f t="shared" si="191"/>
        <v>0</v>
      </c>
      <c r="X686" s="18">
        <f t="shared" si="186"/>
        <v>0.89793567588721146</v>
      </c>
      <c r="Y686" s="18">
        <f t="shared" si="187"/>
        <v>0.89793567588721146</v>
      </c>
      <c r="Z686" s="18">
        <f t="shared" si="188"/>
        <v>0.10206432411278862</v>
      </c>
      <c r="AA686" s="18">
        <f t="shared" si="189"/>
        <v>1</v>
      </c>
    </row>
    <row r="687" spans="1:27" outlineLevel="2" x14ac:dyDescent="0.35">
      <c r="A687" s="14" t="s">
        <v>379</v>
      </c>
      <c r="B687" s="14" t="s">
        <v>281</v>
      </c>
      <c r="C687" s="14" t="s">
        <v>116</v>
      </c>
      <c r="D687" s="14" t="s">
        <v>117</v>
      </c>
      <c r="E687" s="14" t="s">
        <v>428</v>
      </c>
      <c r="F687" s="14" t="s">
        <v>33</v>
      </c>
      <c r="G687" s="14" t="s">
        <v>118</v>
      </c>
      <c r="H687" s="14" t="s">
        <v>394</v>
      </c>
      <c r="I687" s="14" t="s">
        <v>30</v>
      </c>
      <c r="J687" s="20" t="s">
        <v>429</v>
      </c>
      <c r="K687" s="21">
        <v>128602737</v>
      </c>
      <c r="L687" s="21">
        <v>128602737</v>
      </c>
      <c r="M687" s="21">
        <v>0</v>
      </c>
      <c r="N687" s="16">
        <f t="shared" si="190"/>
        <v>128602737</v>
      </c>
      <c r="O687" s="21">
        <v>0</v>
      </c>
      <c r="P687" s="21">
        <v>9185910</v>
      </c>
      <c r="Q687" s="21">
        <v>0</v>
      </c>
      <c r="R687" s="21">
        <v>119416827</v>
      </c>
      <c r="S687" s="21">
        <v>113905996.91</v>
      </c>
      <c r="T687" s="21">
        <v>0</v>
      </c>
      <c r="U687" s="21">
        <v>0</v>
      </c>
      <c r="V687" s="21">
        <v>0</v>
      </c>
      <c r="W687" s="17">
        <f t="shared" si="191"/>
        <v>0</v>
      </c>
      <c r="X687" s="18">
        <f t="shared" si="186"/>
        <v>0.9285714269051677</v>
      </c>
      <c r="Y687" s="18">
        <f t="shared" si="187"/>
        <v>0.9285714269051677</v>
      </c>
      <c r="Z687" s="18">
        <f t="shared" si="188"/>
        <v>7.1428573094832346E-2</v>
      </c>
      <c r="AA687" s="18">
        <f t="shared" si="189"/>
        <v>1</v>
      </c>
    </row>
    <row r="688" spans="1:27" ht="87" outlineLevel="2" x14ac:dyDescent="0.35">
      <c r="A688" s="14" t="s">
        <v>28</v>
      </c>
      <c r="B688" s="14" t="s">
        <v>29</v>
      </c>
      <c r="C688" s="14" t="s">
        <v>116</v>
      </c>
      <c r="D688" s="14" t="s">
        <v>117</v>
      </c>
      <c r="E688" s="14" t="s">
        <v>153</v>
      </c>
      <c r="F688" s="14" t="s">
        <v>33</v>
      </c>
      <c r="G688" s="14" t="s">
        <v>118</v>
      </c>
      <c r="H688" s="14" t="s">
        <v>125</v>
      </c>
      <c r="I688" s="14" t="s">
        <v>30</v>
      </c>
      <c r="J688" s="15" t="s">
        <v>154</v>
      </c>
      <c r="K688" s="16">
        <v>119080000</v>
      </c>
      <c r="L688" s="16">
        <v>119080000</v>
      </c>
      <c r="M688" s="16">
        <v>0</v>
      </c>
      <c r="N688" s="16">
        <f t="shared" si="190"/>
        <v>119080000</v>
      </c>
      <c r="O688" s="16">
        <v>0</v>
      </c>
      <c r="P688" s="16">
        <v>0</v>
      </c>
      <c r="Q688" s="16">
        <v>0</v>
      </c>
      <c r="R688" s="16">
        <v>0</v>
      </c>
      <c r="S688" s="16">
        <v>0</v>
      </c>
      <c r="T688" s="16">
        <v>119080000</v>
      </c>
      <c r="U688" s="16">
        <v>119080000</v>
      </c>
      <c r="V688" s="16">
        <v>119080000</v>
      </c>
      <c r="W688" s="17">
        <f t="shared" si="191"/>
        <v>119080000</v>
      </c>
      <c r="X688" s="18">
        <f t="shared" si="186"/>
        <v>0</v>
      </c>
      <c r="Y688" s="18">
        <f t="shared" si="187"/>
        <v>0</v>
      </c>
      <c r="Z688" s="18">
        <f t="shared" si="188"/>
        <v>0</v>
      </c>
      <c r="AA688" s="18">
        <f t="shared" si="189"/>
        <v>0</v>
      </c>
    </row>
    <row r="689" spans="1:27" outlineLevel="1" x14ac:dyDescent="0.35">
      <c r="A689" s="44"/>
      <c r="B689" s="44"/>
      <c r="C689" s="44"/>
      <c r="D689" s="50" t="s">
        <v>583</v>
      </c>
      <c r="E689" s="44"/>
      <c r="F689" s="44"/>
      <c r="G689" s="44"/>
      <c r="H689" s="44"/>
      <c r="I689" s="44"/>
      <c r="J689" s="45"/>
      <c r="K689" s="46">
        <f t="shared" ref="K689:W689" si="192">SUBTOTAL(9,K572:K688)</f>
        <v>925451237078</v>
      </c>
      <c r="L689" s="46">
        <f t="shared" si="192"/>
        <v>933070423095.80005</v>
      </c>
      <c r="M689" s="46">
        <f t="shared" si="192"/>
        <v>-342000000</v>
      </c>
      <c r="N689" s="47">
        <f t="shared" si="192"/>
        <v>933070423095.80005</v>
      </c>
      <c r="O689" s="46">
        <f t="shared" si="192"/>
        <v>0</v>
      </c>
      <c r="P689" s="46">
        <f t="shared" si="192"/>
        <v>62148107530.529999</v>
      </c>
      <c r="Q689" s="46">
        <f t="shared" si="192"/>
        <v>0</v>
      </c>
      <c r="R689" s="46">
        <f t="shared" si="192"/>
        <v>831782747453.66028</v>
      </c>
      <c r="S689" s="46">
        <f t="shared" si="192"/>
        <v>831268360718.72034</v>
      </c>
      <c r="T689" s="46">
        <f t="shared" si="192"/>
        <v>38797568111.610001</v>
      </c>
      <c r="U689" s="46">
        <f t="shared" si="192"/>
        <v>39139568111.610001</v>
      </c>
      <c r="V689" s="46">
        <f t="shared" si="192"/>
        <v>33092845591.330002</v>
      </c>
      <c r="W689" s="48">
        <f t="shared" si="192"/>
        <v>39139568111.610001</v>
      </c>
      <c r="X689" s="49">
        <f t="shared" si="186"/>
        <v>0.89144691211400628</v>
      </c>
      <c r="Y689" s="49">
        <f t="shared" si="187"/>
        <v>0.89144691211400628</v>
      </c>
      <c r="Z689" s="49">
        <f t="shared" si="188"/>
        <v>6.6606020287655332E-2</v>
      </c>
      <c r="AA689" s="49">
        <f t="shared" si="189"/>
        <v>0.95805293240166156</v>
      </c>
    </row>
    <row r="690" spans="1:27" ht="145" outlineLevel="2" x14ac:dyDescent="0.35">
      <c r="A690" s="14" t="s">
        <v>28</v>
      </c>
      <c r="B690" s="14" t="s">
        <v>29</v>
      </c>
      <c r="C690" s="14" t="s">
        <v>116</v>
      </c>
      <c r="D690" s="14" t="s">
        <v>155</v>
      </c>
      <c r="E690" s="14" t="s">
        <v>54</v>
      </c>
      <c r="F690" s="14" t="s">
        <v>33</v>
      </c>
      <c r="G690" s="14" t="s">
        <v>118</v>
      </c>
      <c r="H690" s="14" t="s">
        <v>156</v>
      </c>
      <c r="I690" s="14" t="s">
        <v>30</v>
      </c>
      <c r="J690" s="15" t="s">
        <v>157</v>
      </c>
      <c r="K690" s="16">
        <v>0</v>
      </c>
      <c r="L690" s="16">
        <v>350000000</v>
      </c>
      <c r="M690" s="16">
        <v>0</v>
      </c>
      <c r="N690" s="16">
        <f>+L690</f>
        <v>350000000</v>
      </c>
      <c r="O690" s="16">
        <v>0</v>
      </c>
      <c r="P690" s="16">
        <v>350000000</v>
      </c>
      <c r="Q690" s="16">
        <v>0</v>
      </c>
      <c r="R690" s="16">
        <v>0</v>
      </c>
      <c r="S690" s="16">
        <v>0</v>
      </c>
      <c r="T690" s="16">
        <v>0</v>
      </c>
      <c r="U690" s="16">
        <v>0</v>
      </c>
      <c r="V690" s="16">
        <v>0</v>
      </c>
      <c r="W690" s="17">
        <f>+U690</f>
        <v>0</v>
      </c>
      <c r="X690" s="18">
        <f t="shared" si="186"/>
        <v>0</v>
      </c>
      <c r="Y690" s="18">
        <f t="shared" si="187"/>
        <v>0</v>
      </c>
      <c r="Z690" s="18">
        <f t="shared" si="188"/>
        <v>1</v>
      </c>
      <c r="AA690" s="18">
        <f t="shared" si="189"/>
        <v>1</v>
      </c>
    </row>
    <row r="691" spans="1:27" outlineLevel="1" x14ac:dyDescent="0.35">
      <c r="A691" s="44"/>
      <c r="B691" s="44"/>
      <c r="C691" s="44"/>
      <c r="D691" s="50" t="s">
        <v>584</v>
      </c>
      <c r="E691" s="44"/>
      <c r="F691" s="44"/>
      <c r="G691" s="44"/>
      <c r="H691" s="44"/>
      <c r="I691" s="44"/>
      <c r="J691" s="45"/>
      <c r="K691" s="46">
        <f t="shared" ref="K691:W691" si="193">SUBTOTAL(9,K690:K690)</f>
        <v>0</v>
      </c>
      <c r="L691" s="46">
        <f t="shared" si="193"/>
        <v>350000000</v>
      </c>
      <c r="M691" s="46">
        <f t="shared" si="193"/>
        <v>0</v>
      </c>
      <c r="N691" s="47">
        <f t="shared" si="193"/>
        <v>350000000</v>
      </c>
      <c r="O691" s="46">
        <f t="shared" si="193"/>
        <v>0</v>
      </c>
      <c r="P691" s="46">
        <f t="shared" si="193"/>
        <v>350000000</v>
      </c>
      <c r="Q691" s="46">
        <f t="shared" si="193"/>
        <v>0</v>
      </c>
      <c r="R691" s="46">
        <f t="shared" si="193"/>
        <v>0</v>
      </c>
      <c r="S691" s="46">
        <f t="shared" si="193"/>
        <v>0</v>
      </c>
      <c r="T691" s="46">
        <f t="shared" si="193"/>
        <v>0</v>
      </c>
      <c r="U691" s="46">
        <f t="shared" si="193"/>
        <v>0</v>
      </c>
      <c r="V691" s="46">
        <f t="shared" si="193"/>
        <v>0</v>
      </c>
      <c r="W691" s="48">
        <f t="shared" si="193"/>
        <v>0</v>
      </c>
      <c r="X691" s="49">
        <f t="shared" si="186"/>
        <v>0</v>
      </c>
      <c r="Y691" s="49">
        <f t="shared" si="187"/>
        <v>0</v>
      </c>
      <c r="Z691" s="49">
        <f t="shared" si="188"/>
        <v>1</v>
      </c>
      <c r="AA691" s="49">
        <f t="shared" si="189"/>
        <v>1</v>
      </c>
    </row>
    <row r="692" spans="1:27" outlineLevel="2" x14ac:dyDescent="0.35">
      <c r="A692" s="14" t="s">
        <v>350</v>
      </c>
      <c r="B692" s="14" t="s">
        <v>29</v>
      </c>
      <c r="C692" s="14" t="s">
        <v>116</v>
      </c>
      <c r="D692" s="14" t="s">
        <v>375</v>
      </c>
      <c r="E692" s="14" t="s">
        <v>32</v>
      </c>
      <c r="F692" s="14" t="s">
        <v>33</v>
      </c>
      <c r="G692" s="14" t="s">
        <v>159</v>
      </c>
      <c r="H692" s="14" t="s">
        <v>351</v>
      </c>
      <c r="I692" s="14" t="s">
        <v>30</v>
      </c>
      <c r="J692" s="20" t="s">
        <v>376</v>
      </c>
      <c r="K692" s="21">
        <v>5103470151</v>
      </c>
      <c r="L692" s="21">
        <v>5140014857</v>
      </c>
      <c r="M692" s="21">
        <v>0</v>
      </c>
      <c r="N692" s="16">
        <f>+L692</f>
        <v>5140014857</v>
      </c>
      <c r="O692" s="21">
        <v>0</v>
      </c>
      <c r="P692" s="21">
        <v>570440064</v>
      </c>
      <c r="Q692" s="21">
        <v>0</v>
      </c>
      <c r="R692" s="21">
        <v>4563334560</v>
      </c>
      <c r="S692" s="21">
        <v>4561511180</v>
      </c>
      <c r="T692" s="21">
        <v>6240233</v>
      </c>
      <c r="U692" s="21">
        <v>6240233</v>
      </c>
      <c r="V692" s="21">
        <v>6240233</v>
      </c>
      <c r="W692" s="17">
        <f>+U692</f>
        <v>6240233</v>
      </c>
      <c r="X692" s="18">
        <f t="shared" si="186"/>
        <v>0.88780571398258901</v>
      </c>
      <c r="Y692" s="18">
        <f t="shared" si="187"/>
        <v>0.88780571398258901</v>
      </c>
      <c r="Z692" s="18">
        <f t="shared" si="188"/>
        <v>0.11098023641374077</v>
      </c>
      <c r="AA692" s="18">
        <f t="shared" si="189"/>
        <v>0.99878595039632978</v>
      </c>
    </row>
    <row r="693" spans="1:27" outlineLevel="1" x14ac:dyDescent="0.35">
      <c r="A693" s="44"/>
      <c r="B693" s="44"/>
      <c r="C693" s="44"/>
      <c r="D693" s="50" t="s">
        <v>585</v>
      </c>
      <c r="E693" s="44"/>
      <c r="F693" s="44"/>
      <c r="G693" s="44"/>
      <c r="H693" s="44"/>
      <c r="I693" s="44"/>
      <c r="J693" s="45"/>
      <c r="K693" s="46">
        <f t="shared" ref="K693:W693" si="194">SUBTOTAL(9,K692:K692)</f>
        <v>5103470151</v>
      </c>
      <c r="L693" s="46">
        <f t="shared" si="194"/>
        <v>5140014857</v>
      </c>
      <c r="M693" s="46">
        <f t="shared" si="194"/>
        <v>0</v>
      </c>
      <c r="N693" s="47">
        <f t="shared" si="194"/>
        <v>5140014857</v>
      </c>
      <c r="O693" s="46">
        <f t="shared" si="194"/>
        <v>0</v>
      </c>
      <c r="P693" s="46">
        <f t="shared" si="194"/>
        <v>570440064</v>
      </c>
      <c r="Q693" s="46">
        <f t="shared" si="194"/>
        <v>0</v>
      </c>
      <c r="R693" s="46">
        <f t="shared" si="194"/>
        <v>4563334560</v>
      </c>
      <c r="S693" s="46">
        <f t="shared" si="194"/>
        <v>4561511180</v>
      </c>
      <c r="T693" s="46">
        <f t="shared" si="194"/>
        <v>6240233</v>
      </c>
      <c r="U693" s="46">
        <f t="shared" si="194"/>
        <v>6240233</v>
      </c>
      <c r="V693" s="46">
        <f t="shared" si="194"/>
        <v>6240233</v>
      </c>
      <c r="W693" s="48">
        <f t="shared" si="194"/>
        <v>6240233</v>
      </c>
      <c r="X693" s="49">
        <f t="shared" si="186"/>
        <v>0.88780571398258901</v>
      </c>
      <c r="Y693" s="49">
        <f t="shared" si="187"/>
        <v>0.88780571398258901</v>
      </c>
      <c r="Z693" s="49">
        <f t="shared" si="188"/>
        <v>0.11098023641374077</v>
      </c>
      <c r="AA693" s="49">
        <f t="shared" si="189"/>
        <v>0.99878595039632978</v>
      </c>
    </row>
    <row r="694" spans="1:27" outlineLevel="2" x14ac:dyDescent="0.35">
      <c r="A694" s="14" t="s">
        <v>279</v>
      </c>
      <c r="B694" s="14" t="s">
        <v>281</v>
      </c>
      <c r="C694" s="14" t="s">
        <v>116</v>
      </c>
      <c r="D694" s="14" t="s">
        <v>303</v>
      </c>
      <c r="E694" s="14" t="s">
        <v>32</v>
      </c>
      <c r="F694" s="14" t="s">
        <v>33</v>
      </c>
      <c r="G694" s="14" t="s">
        <v>159</v>
      </c>
      <c r="H694" s="14" t="s">
        <v>35</v>
      </c>
      <c r="I694" s="14" t="s">
        <v>30</v>
      </c>
      <c r="J694" s="20" t="s">
        <v>304</v>
      </c>
      <c r="K694" s="21">
        <v>1400000</v>
      </c>
      <c r="L694" s="21">
        <v>1400000</v>
      </c>
      <c r="M694" s="21">
        <v>0</v>
      </c>
      <c r="N694" s="16">
        <f>+L694</f>
        <v>1400000</v>
      </c>
      <c r="O694" s="21">
        <v>0</v>
      </c>
      <c r="P694" s="21">
        <v>0</v>
      </c>
      <c r="Q694" s="21">
        <v>0</v>
      </c>
      <c r="R694" s="21">
        <v>0</v>
      </c>
      <c r="S694" s="21">
        <v>0</v>
      </c>
      <c r="T694" s="21">
        <v>1400000</v>
      </c>
      <c r="U694" s="21">
        <v>1400000</v>
      </c>
      <c r="V694" s="21">
        <v>0</v>
      </c>
      <c r="W694" s="17">
        <f>+U694</f>
        <v>1400000</v>
      </c>
      <c r="X694" s="18">
        <f t="shared" si="186"/>
        <v>0</v>
      </c>
      <c r="Y694" s="18">
        <f t="shared" si="187"/>
        <v>0</v>
      </c>
      <c r="Z694" s="18">
        <f t="shared" si="188"/>
        <v>0</v>
      </c>
      <c r="AA694" s="18">
        <f t="shared" si="189"/>
        <v>0</v>
      </c>
    </row>
    <row r="695" spans="1:27" outlineLevel="1" x14ac:dyDescent="0.35">
      <c r="A695" s="44"/>
      <c r="B695" s="44"/>
      <c r="C695" s="44"/>
      <c r="D695" s="50" t="s">
        <v>586</v>
      </c>
      <c r="E695" s="44"/>
      <c r="F695" s="44"/>
      <c r="G695" s="44"/>
      <c r="H695" s="44"/>
      <c r="I695" s="44"/>
      <c r="J695" s="45"/>
      <c r="K695" s="46">
        <f t="shared" ref="K695:W695" si="195">SUBTOTAL(9,K694:K694)</f>
        <v>1400000</v>
      </c>
      <c r="L695" s="46">
        <f t="shared" si="195"/>
        <v>1400000</v>
      </c>
      <c r="M695" s="46">
        <f t="shared" si="195"/>
        <v>0</v>
      </c>
      <c r="N695" s="47">
        <f t="shared" si="195"/>
        <v>1400000</v>
      </c>
      <c r="O695" s="46">
        <f t="shared" si="195"/>
        <v>0</v>
      </c>
      <c r="P695" s="46">
        <f t="shared" si="195"/>
        <v>0</v>
      </c>
      <c r="Q695" s="46">
        <f t="shared" si="195"/>
        <v>0</v>
      </c>
      <c r="R695" s="46">
        <f t="shared" si="195"/>
        <v>0</v>
      </c>
      <c r="S695" s="46">
        <f t="shared" si="195"/>
        <v>0</v>
      </c>
      <c r="T695" s="46">
        <f t="shared" si="195"/>
        <v>1400000</v>
      </c>
      <c r="U695" s="46">
        <f t="shared" si="195"/>
        <v>1400000</v>
      </c>
      <c r="V695" s="46">
        <f t="shared" si="195"/>
        <v>0</v>
      </c>
      <c r="W695" s="48">
        <f t="shared" si="195"/>
        <v>1400000</v>
      </c>
      <c r="X695" s="49">
        <f t="shared" si="186"/>
        <v>0</v>
      </c>
      <c r="Y695" s="49">
        <f t="shared" si="187"/>
        <v>0</v>
      </c>
      <c r="Z695" s="49">
        <f t="shared" si="188"/>
        <v>0</v>
      </c>
      <c r="AA695" s="49">
        <f t="shared" si="189"/>
        <v>0</v>
      </c>
    </row>
    <row r="696" spans="1:27" outlineLevel="2" x14ac:dyDescent="0.35">
      <c r="A696" s="14" t="s">
        <v>186</v>
      </c>
      <c r="B696" s="14" t="s">
        <v>29</v>
      </c>
      <c r="C696" s="14" t="s">
        <v>116</v>
      </c>
      <c r="D696" s="14" t="s">
        <v>273</v>
      </c>
      <c r="E696" s="14" t="s">
        <v>32</v>
      </c>
      <c r="F696" s="14" t="s">
        <v>33</v>
      </c>
      <c r="G696" s="14" t="s">
        <v>159</v>
      </c>
      <c r="H696" s="14" t="s">
        <v>35</v>
      </c>
      <c r="I696" s="14" t="s">
        <v>30</v>
      </c>
      <c r="J696" s="20" t="s">
        <v>274</v>
      </c>
      <c r="K696" s="21">
        <v>15000000001</v>
      </c>
      <c r="L696" s="21">
        <v>21926735981.830002</v>
      </c>
      <c r="M696" s="21">
        <v>0</v>
      </c>
      <c r="N696" s="16">
        <f>+L696</f>
        <v>21926735981.830002</v>
      </c>
      <c r="O696" s="21">
        <v>0</v>
      </c>
      <c r="P696" s="21">
        <v>258960986.75999999</v>
      </c>
      <c r="Q696" s="21">
        <v>0</v>
      </c>
      <c r="R696" s="21">
        <v>21667774995.07</v>
      </c>
      <c r="S696" s="21">
        <v>21447899582.68</v>
      </c>
      <c r="T696" s="21">
        <v>0</v>
      </c>
      <c r="U696" s="21">
        <v>0</v>
      </c>
      <c r="V696" s="21">
        <v>0</v>
      </c>
      <c r="W696" s="17">
        <f>+U696</f>
        <v>0</v>
      </c>
      <c r="X696" s="18">
        <f t="shared" si="186"/>
        <v>0.98818971565240743</v>
      </c>
      <c r="Y696" s="18">
        <f t="shared" si="187"/>
        <v>0.98818971565240743</v>
      </c>
      <c r="Z696" s="18">
        <f t="shared" si="188"/>
        <v>1.1810284347592494E-2</v>
      </c>
      <c r="AA696" s="18">
        <f t="shared" si="189"/>
        <v>0.99999999999999989</v>
      </c>
    </row>
    <row r="697" spans="1:27" outlineLevel="1" x14ac:dyDescent="0.35">
      <c r="A697" s="44"/>
      <c r="B697" s="44"/>
      <c r="C697" s="44"/>
      <c r="D697" s="50" t="s">
        <v>587</v>
      </c>
      <c r="E697" s="44"/>
      <c r="F697" s="44"/>
      <c r="G697" s="44"/>
      <c r="H697" s="44"/>
      <c r="I697" s="44"/>
      <c r="J697" s="45"/>
      <c r="K697" s="46">
        <f t="shared" ref="K697:W697" si="196">SUBTOTAL(9,K696:K696)</f>
        <v>15000000001</v>
      </c>
      <c r="L697" s="46">
        <f t="shared" si="196"/>
        <v>21926735981.830002</v>
      </c>
      <c r="M697" s="46">
        <f t="shared" si="196"/>
        <v>0</v>
      </c>
      <c r="N697" s="47">
        <f t="shared" si="196"/>
        <v>21926735981.830002</v>
      </c>
      <c r="O697" s="46">
        <f t="shared" si="196"/>
        <v>0</v>
      </c>
      <c r="P697" s="46">
        <f t="shared" si="196"/>
        <v>258960986.75999999</v>
      </c>
      <c r="Q697" s="46">
        <f t="shared" si="196"/>
        <v>0</v>
      </c>
      <c r="R697" s="46">
        <f t="shared" si="196"/>
        <v>21667774995.07</v>
      </c>
      <c r="S697" s="46">
        <f t="shared" si="196"/>
        <v>21447899582.68</v>
      </c>
      <c r="T697" s="46">
        <f t="shared" si="196"/>
        <v>0</v>
      </c>
      <c r="U697" s="46">
        <f t="shared" si="196"/>
        <v>0</v>
      </c>
      <c r="V697" s="46">
        <f t="shared" si="196"/>
        <v>0</v>
      </c>
      <c r="W697" s="48">
        <f t="shared" si="196"/>
        <v>0</v>
      </c>
      <c r="X697" s="49">
        <f t="shared" si="186"/>
        <v>0.98818971565240743</v>
      </c>
      <c r="Y697" s="49">
        <f t="shared" si="187"/>
        <v>0.98818971565240743</v>
      </c>
      <c r="Z697" s="49">
        <f t="shared" si="188"/>
        <v>1.1810284347592494E-2</v>
      </c>
      <c r="AA697" s="49">
        <f t="shared" si="189"/>
        <v>0.99999999999999989</v>
      </c>
    </row>
    <row r="698" spans="1:27" ht="29" outlineLevel="2" x14ac:dyDescent="0.35">
      <c r="A698" s="14" t="s">
        <v>28</v>
      </c>
      <c r="B698" s="14" t="s">
        <v>29</v>
      </c>
      <c r="C698" s="14" t="s">
        <v>116</v>
      </c>
      <c r="D698" s="14" t="s">
        <v>158</v>
      </c>
      <c r="E698" s="14" t="s">
        <v>32</v>
      </c>
      <c r="F698" s="14" t="s">
        <v>33</v>
      </c>
      <c r="G698" s="14" t="s">
        <v>159</v>
      </c>
      <c r="H698" s="14" t="s">
        <v>35</v>
      </c>
      <c r="I698" s="14" t="s">
        <v>30</v>
      </c>
      <c r="J698" s="15" t="s">
        <v>160</v>
      </c>
      <c r="K698" s="16">
        <v>36698589</v>
      </c>
      <c r="L698" s="16">
        <v>34782399</v>
      </c>
      <c r="M698" s="16">
        <v>0</v>
      </c>
      <c r="N698" s="16">
        <f t="shared" ref="N698:N712" si="197">+L698</f>
        <v>34782399</v>
      </c>
      <c r="O698" s="16">
        <v>0</v>
      </c>
      <c r="P698" s="16">
        <v>0</v>
      </c>
      <c r="Q698" s="16">
        <v>0</v>
      </c>
      <c r="R698" s="16">
        <v>23775409.899999999</v>
      </c>
      <c r="S698" s="16">
        <v>23775409.899999999</v>
      </c>
      <c r="T698" s="16">
        <v>11006989.1</v>
      </c>
      <c r="U698" s="16">
        <v>11006989.1</v>
      </c>
      <c r="V698" s="16">
        <v>0</v>
      </c>
      <c r="W698" s="17">
        <f t="shared" ref="W698:W712" si="198">+U698</f>
        <v>11006989.1</v>
      </c>
      <c r="X698" s="18">
        <f t="shared" si="186"/>
        <v>0.68354715555991408</v>
      </c>
      <c r="Y698" s="18">
        <f t="shared" si="187"/>
        <v>0.68354715555991408</v>
      </c>
      <c r="Z698" s="18">
        <f t="shared" si="188"/>
        <v>0</v>
      </c>
      <c r="AA698" s="18">
        <f t="shared" si="189"/>
        <v>0.68354715555991408</v>
      </c>
    </row>
    <row r="699" spans="1:27" outlineLevel="2" x14ac:dyDescent="0.35">
      <c r="A699" s="14" t="s">
        <v>186</v>
      </c>
      <c r="B699" s="14" t="s">
        <v>29</v>
      </c>
      <c r="C699" s="14" t="s">
        <v>116</v>
      </c>
      <c r="D699" s="14" t="s">
        <v>158</v>
      </c>
      <c r="E699" s="14" t="s">
        <v>32</v>
      </c>
      <c r="F699" s="14" t="s">
        <v>33</v>
      </c>
      <c r="G699" s="14" t="s">
        <v>159</v>
      </c>
      <c r="H699" s="14" t="s">
        <v>35</v>
      </c>
      <c r="I699" s="14" t="s">
        <v>30</v>
      </c>
      <c r="J699" s="20" t="s">
        <v>160</v>
      </c>
      <c r="K699" s="21">
        <v>41987796</v>
      </c>
      <c r="L699" s="21">
        <v>61465864</v>
      </c>
      <c r="M699" s="21">
        <v>0</v>
      </c>
      <c r="N699" s="16">
        <f t="shared" si="197"/>
        <v>61465864</v>
      </c>
      <c r="O699" s="21">
        <v>0</v>
      </c>
      <c r="P699" s="21">
        <v>0</v>
      </c>
      <c r="Q699" s="21">
        <v>0</v>
      </c>
      <c r="R699" s="21">
        <v>51374073.380000003</v>
      </c>
      <c r="S699" s="21">
        <v>51374073.380000003</v>
      </c>
      <c r="T699" s="21">
        <v>10091790.619999999</v>
      </c>
      <c r="U699" s="21">
        <v>10091790.619999999</v>
      </c>
      <c r="V699" s="21">
        <v>0</v>
      </c>
      <c r="W699" s="17">
        <f t="shared" si="198"/>
        <v>10091790.619999999</v>
      </c>
      <c r="X699" s="18">
        <f t="shared" si="186"/>
        <v>0.83581471139818364</v>
      </c>
      <c r="Y699" s="18">
        <f t="shared" si="187"/>
        <v>0.83581471139818364</v>
      </c>
      <c r="Z699" s="18">
        <f t="shared" si="188"/>
        <v>0</v>
      </c>
      <c r="AA699" s="18">
        <f t="shared" si="189"/>
        <v>0.83581471139818364</v>
      </c>
    </row>
    <row r="700" spans="1:27" outlineLevel="2" x14ac:dyDescent="0.35">
      <c r="A700" s="14" t="s">
        <v>279</v>
      </c>
      <c r="B700" s="14" t="s">
        <v>280</v>
      </c>
      <c r="C700" s="14" t="s">
        <v>116</v>
      </c>
      <c r="D700" s="14" t="s">
        <v>158</v>
      </c>
      <c r="E700" s="14" t="s">
        <v>32</v>
      </c>
      <c r="F700" s="14" t="s">
        <v>33</v>
      </c>
      <c r="G700" s="14" t="s">
        <v>159</v>
      </c>
      <c r="H700" s="14" t="s">
        <v>35</v>
      </c>
      <c r="I700" s="14" t="s">
        <v>30</v>
      </c>
      <c r="J700" s="20" t="s">
        <v>160</v>
      </c>
      <c r="K700" s="21">
        <v>991400</v>
      </c>
      <c r="L700" s="21">
        <v>9194304</v>
      </c>
      <c r="M700" s="21">
        <v>0</v>
      </c>
      <c r="N700" s="16">
        <f t="shared" si="197"/>
        <v>9194304</v>
      </c>
      <c r="O700" s="21">
        <v>0</v>
      </c>
      <c r="P700" s="21">
        <v>0</v>
      </c>
      <c r="Q700" s="21">
        <v>0</v>
      </c>
      <c r="R700" s="21">
        <v>1856926.59</v>
      </c>
      <c r="S700" s="21">
        <v>1856926.59</v>
      </c>
      <c r="T700" s="21">
        <v>7337377.4100000001</v>
      </c>
      <c r="U700" s="21">
        <v>7337377.4100000001</v>
      </c>
      <c r="V700" s="21">
        <v>0</v>
      </c>
      <c r="W700" s="17">
        <f t="shared" si="198"/>
        <v>7337377.4100000001</v>
      </c>
      <c r="X700" s="18">
        <f t="shared" si="186"/>
        <v>0.20196488934888385</v>
      </c>
      <c r="Y700" s="18">
        <f t="shared" si="187"/>
        <v>0.20196488934888385</v>
      </c>
      <c r="Z700" s="18">
        <f t="shared" si="188"/>
        <v>0</v>
      </c>
      <c r="AA700" s="18">
        <f t="shared" si="189"/>
        <v>0.20196488934888385</v>
      </c>
    </row>
    <row r="701" spans="1:27" outlineLevel="2" x14ac:dyDescent="0.35">
      <c r="A701" s="14" t="s">
        <v>279</v>
      </c>
      <c r="B701" s="14" t="s">
        <v>281</v>
      </c>
      <c r="C701" s="14" t="s">
        <v>116</v>
      </c>
      <c r="D701" s="14" t="s">
        <v>158</v>
      </c>
      <c r="E701" s="14" t="s">
        <v>32</v>
      </c>
      <c r="F701" s="14" t="s">
        <v>33</v>
      </c>
      <c r="G701" s="14" t="s">
        <v>159</v>
      </c>
      <c r="H701" s="14" t="s">
        <v>35</v>
      </c>
      <c r="I701" s="14" t="s">
        <v>30</v>
      </c>
      <c r="J701" s="20" t="s">
        <v>160</v>
      </c>
      <c r="K701" s="21">
        <v>28562665</v>
      </c>
      <c r="L701" s="21">
        <v>16137665</v>
      </c>
      <c r="M701" s="21">
        <v>0</v>
      </c>
      <c r="N701" s="16">
        <f t="shared" si="197"/>
        <v>16137665</v>
      </c>
      <c r="O701" s="21">
        <v>0</v>
      </c>
      <c r="P701" s="21">
        <v>0</v>
      </c>
      <c r="Q701" s="21">
        <v>0</v>
      </c>
      <c r="R701" s="21">
        <v>8401776.8900000006</v>
      </c>
      <c r="S701" s="21">
        <v>8401776.8900000006</v>
      </c>
      <c r="T701" s="21">
        <v>7735888.1100000003</v>
      </c>
      <c r="U701" s="21">
        <v>7735888.1100000003</v>
      </c>
      <c r="V701" s="21">
        <v>0</v>
      </c>
      <c r="W701" s="17">
        <f t="shared" si="198"/>
        <v>7735888.1100000003</v>
      </c>
      <c r="X701" s="18">
        <f t="shared" si="186"/>
        <v>0.52063150957712911</v>
      </c>
      <c r="Y701" s="18">
        <f t="shared" si="187"/>
        <v>0.52063150957712911</v>
      </c>
      <c r="Z701" s="18">
        <f t="shared" si="188"/>
        <v>0</v>
      </c>
      <c r="AA701" s="18">
        <f t="shared" si="189"/>
        <v>0.52063150957712911</v>
      </c>
    </row>
    <row r="702" spans="1:27" outlineLevel="2" x14ac:dyDescent="0.35">
      <c r="A702" s="14" t="s">
        <v>279</v>
      </c>
      <c r="B702" s="14" t="s">
        <v>313</v>
      </c>
      <c r="C702" s="14" t="s">
        <v>116</v>
      </c>
      <c r="D702" s="14" t="s">
        <v>158</v>
      </c>
      <c r="E702" s="14" t="s">
        <v>32</v>
      </c>
      <c r="F702" s="14" t="s">
        <v>33</v>
      </c>
      <c r="G702" s="14" t="s">
        <v>159</v>
      </c>
      <c r="H702" s="14" t="s">
        <v>35</v>
      </c>
      <c r="I702" s="14" t="s">
        <v>30</v>
      </c>
      <c r="J702" s="20" t="s">
        <v>160</v>
      </c>
      <c r="K702" s="21">
        <v>15027110</v>
      </c>
      <c r="L702" s="21">
        <v>7252110</v>
      </c>
      <c r="M702" s="21">
        <v>0</v>
      </c>
      <c r="N702" s="16">
        <f t="shared" si="197"/>
        <v>7252110</v>
      </c>
      <c r="O702" s="21">
        <v>0</v>
      </c>
      <c r="P702" s="21">
        <v>0</v>
      </c>
      <c r="Q702" s="21">
        <v>0</v>
      </c>
      <c r="R702" s="21">
        <v>332648.69</v>
      </c>
      <c r="S702" s="21">
        <v>332648.69</v>
      </c>
      <c r="T702" s="21">
        <v>6919461.3099999996</v>
      </c>
      <c r="U702" s="21">
        <v>6919461.3099999996</v>
      </c>
      <c r="V702" s="21">
        <v>0</v>
      </c>
      <c r="W702" s="17">
        <f t="shared" si="198"/>
        <v>6919461.3099999996</v>
      </c>
      <c r="X702" s="18">
        <f t="shared" si="186"/>
        <v>4.5869228403871427E-2</v>
      </c>
      <c r="Y702" s="18">
        <f t="shared" si="187"/>
        <v>4.5869228403871427E-2</v>
      </c>
      <c r="Z702" s="18">
        <f t="shared" si="188"/>
        <v>0</v>
      </c>
      <c r="AA702" s="18">
        <f t="shared" si="189"/>
        <v>4.5869228403871427E-2</v>
      </c>
    </row>
    <row r="703" spans="1:27" outlineLevel="2" x14ac:dyDescent="0.35">
      <c r="A703" s="14" t="s">
        <v>321</v>
      </c>
      <c r="B703" s="14" t="s">
        <v>29</v>
      </c>
      <c r="C703" s="14" t="s">
        <v>116</v>
      </c>
      <c r="D703" s="14" t="s">
        <v>158</v>
      </c>
      <c r="E703" s="14" t="s">
        <v>32</v>
      </c>
      <c r="F703" s="14" t="s">
        <v>33</v>
      </c>
      <c r="G703" s="14" t="s">
        <v>159</v>
      </c>
      <c r="H703" s="14" t="s">
        <v>35</v>
      </c>
      <c r="I703" s="14" t="s">
        <v>30</v>
      </c>
      <c r="J703" s="20" t="s">
        <v>160</v>
      </c>
      <c r="K703" s="21">
        <v>10798377</v>
      </c>
      <c r="L703" s="21">
        <v>24798377</v>
      </c>
      <c r="M703" s="21">
        <v>0</v>
      </c>
      <c r="N703" s="16">
        <f t="shared" si="197"/>
        <v>24798377</v>
      </c>
      <c r="O703" s="21">
        <v>0</v>
      </c>
      <c r="P703" s="21">
        <v>0</v>
      </c>
      <c r="Q703" s="21">
        <v>0</v>
      </c>
      <c r="R703" s="21">
        <v>16697647.689999999</v>
      </c>
      <c r="S703" s="21">
        <v>16697647.689999999</v>
      </c>
      <c r="T703" s="21">
        <v>8100729.3099999996</v>
      </c>
      <c r="U703" s="21">
        <v>8100729.3099999996</v>
      </c>
      <c r="V703" s="21">
        <v>0</v>
      </c>
      <c r="W703" s="17">
        <f t="shared" si="198"/>
        <v>8100729.3099999996</v>
      </c>
      <c r="X703" s="18">
        <f t="shared" si="186"/>
        <v>0.67333631108197123</v>
      </c>
      <c r="Y703" s="18">
        <f t="shared" si="187"/>
        <v>0.67333631108197123</v>
      </c>
      <c r="Z703" s="18">
        <f t="shared" si="188"/>
        <v>0</v>
      </c>
      <c r="AA703" s="18">
        <f t="shared" si="189"/>
        <v>0.67333631108197123</v>
      </c>
    </row>
    <row r="704" spans="1:27" outlineLevel="2" x14ac:dyDescent="0.35">
      <c r="A704" s="14" t="s">
        <v>327</v>
      </c>
      <c r="B704" s="14" t="s">
        <v>29</v>
      </c>
      <c r="C704" s="14" t="s">
        <v>116</v>
      </c>
      <c r="D704" s="14" t="s">
        <v>158</v>
      </c>
      <c r="E704" s="14" t="s">
        <v>32</v>
      </c>
      <c r="F704" s="14" t="s">
        <v>33</v>
      </c>
      <c r="G704" s="14" t="s">
        <v>159</v>
      </c>
      <c r="H704" s="14" t="s">
        <v>35</v>
      </c>
      <c r="I704" s="14" t="s">
        <v>30</v>
      </c>
      <c r="J704" s="20" t="s">
        <v>160</v>
      </c>
      <c r="K704" s="21">
        <v>31684318</v>
      </c>
      <c r="L704" s="21">
        <v>31684318</v>
      </c>
      <c r="M704" s="21">
        <v>0</v>
      </c>
      <c r="N704" s="16">
        <f t="shared" si="197"/>
        <v>31684318</v>
      </c>
      <c r="O704" s="21">
        <v>0</v>
      </c>
      <c r="P704" s="21">
        <v>0</v>
      </c>
      <c r="Q704" s="21">
        <v>0</v>
      </c>
      <c r="R704" s="21">
        <v>10410774.58</v>
      </c>
      <c r="S704" s="21">
        <v>10410774.58</v>
      </c>
      <c r="T704" s="21">
        <v>21273543.420000002</v>
      </c>
      <c r="U704" s="21">
        <v>21273543.420000002</v>
      </c>
      <c r="V704" s="21">
        <v>0</v>
      </c>
      <c r="W704" s="17">
        <f t="shared" si="198"/>
        <v>21273543.420000002</v>
      </c>
      <c r="X704" s="18">
        <f t="shared" si="186"/>
        <v>0.32857814960700749</v>
      </c>
      <c r="Y704" s="18">
        <f t="shared" si="187"/>
        <v>0.32857814960700749</v>
      </c>
      <c r="Z704" s="18">
        <f t="shared" si="188"/>
        <v>0</v>
      </c>
      <c r="AA704" s="18">
        <f t="shared" si="189"/>
        <v>0.32857814960700749</v>
      </c>
    </row>
    <row r="705" spans="1:27" outlineLevel="2" x14ac:dyDescent="0.35">
      <c r="A705" s="14" t="s">
        <v>337</v>
      </c>
      <c r="B705" s="14" t="s">
        <v>29</v>
      </c>
      <c r="C705" s="14" t="s">
        <v>116</v>
      </c>
      <c r="D705" s="14" t="s">
        <v>158</v>
      </c>
      <c r="E705" s="14" t="s">
        <v>32</v>
      </c>
      <c r="F705" s="14" t="s">
        <v>33</v>
      </c>
      <c r="G705" s="14" t="s">
        <v>159</v>
      </c>
      <c r="H705" s="14" t="s">
        <v>35</v>
      </c>
      <c r="I705" s="14" t="s">
        <v>30</v>
      </c>
      <c r="J705" s="20" t="s">
        <v>160</v>
      </c>
      <c r="K705" s="21">
        <v>7191349</v>
      </c>
      <c r="L705" s="21">
        <v>5191349</v>
      </c>
      <c r="M705" s="21">
        <v>0</v>
      </c>
      <c r="N705" s="16">
        <f t="shared" si="197"/>
        <v>5191349</v>
      </c>
      <c r="O705" s="21">
        <v>0</v>
      </c>
      <c r="P705" s="21">
        <v>0</v>
      </c>
      <c r="Q705" s="21">
        <v>0</v>
      </c>
      <c r="R705" s="21">
        <v>24566.19</v>
      </c>
      <c r="S705" s="21">
        <v>24566.19</v>
      </c>
      <c r="T705" s="21">
        <v>5166782.8099999996</v>
      </c>
      <c r="U705" s="21">
        <v>5166782.8099999996</v>
      </c>
      <c r="V705" s="21">
        <v>0</v>
      </c>
      <c r="W705" s="17">
        <f t="shared" si="198"/>
        <v>5166782.8099999996</v>
      </c>
      <c r="X705" s="18">
        <f t="shared" si="186"/>
        <v>4.7321399505215311E-3</v>
      </c>
      <c r="Y705" s="18">
        <f t="shared" si="187"/>
        <v>4.7321399505215311E-3</v>
      </c>
      <c r="Z705" s="18">
        <f t="shared" si="188"/>
        <v>0</v>
      </c>
      <c r="AA705" s="18">
        <f t="shared" si="189"/>
        <v>4.7321399505215311E-3</v>
      </c>
    </row>
    <row r="706" spans="1:27" outlineLevel="2" x14ac:dyDescent="0.35">
      <c r="A706" s="14" t="s">
        <v>339</v>
      </c>
      <c r="B706" s="14" t="s">
        <v>29</v>
      </c>
      <c r="C706" s="14" t="s">
        <v>116</v>
      </c>
      <c r="D706" s="14" t="s">
        <v>158</v>
      </c>
      <c r="E706" s="14" t="s">
        <v>32</v>
      </c>
      <c r="F706" s="14" t="s">
        <v>33</v>
      </c>
      <c r="G706" s="14" t="s">
        <v>159</v>
      </c>
      <c r="H706" s="14" t="s">
        <v>35</v>
      </c>
      <c r="I706" s="14" t="s">
        <v>30</v>
      </c>
      <c r="J706" s="20" t="s">
        <v>160</v>
      </c>
      <c r="K706" s="21">
        <v>298477245</v>
      </c>
      <c r="L706" s="21">
        <v>120793622</v>
      </c>
      <c r="M706" s="21">
        <v>0</v>
      </c>
      <c r="N706" s="16">
        <f t="shared" si="197"/>
        <v>120793622</v>
      </c>
      <c r="O706" s="21">
        <v>0</v>
      </c>
      <c r="P706" s="21">
        <v>0</v>
      </c>
      <c r="Q706" s="21">
        <v>0</v>
      </c>
      <c r="R706" s="21">
        <v>63879690.909999996</v>
      </c>
      <c r="S706" s="21">
        <v>63879690.909999996</v>
      </c>
      <c r="T706" s="21">
        <v>56913931.090000004</v>
      </c>
      <c r="U706" s="21">
        <v>56913931.090000004</v>
      </c>
      <c r="V706" s="21">
        <v>0</v>
      </c>
      <c r="W706" s="17">
        <f t="shared" si="198"/>
        <v>56913931.090000004</v>
      </c>
      <c r="X706" s="18">
        <f t="shared" si="186"/>
        <v>0.52883330967590325</v>
      </c>
      <c r="Y706" s="18">
        <f t="shared" si="187"/>
        <v>0.52883330967590325</v>
      </c>
      <c r="Z706" s="18">
        <f t="shared" si="188"/>
        <v>0</v>
      </c>
      <c r="AA706" s="18">
        <f t="shared" si="189"/>
        <v>0.52883330967590325</v>
      </c>
    </row>
    <row r="707" spans="1:27" outlineLevel="2" x14ac:dyDescent="0.35">
      <c r="A707" s="14" t="s">
        <v>350</v>
      </c>
      <c r="B707" s="14" t="s">
        <v>29</v>
      </c>
      <c r="C707" s="14" t="s">
        <v>116</v>
      </c>
      <c r="D707" s="14" t="s">
        <v>158</v>
      </c>
      <c r="E707" s="14" t="s">
        <v>32</v>
      </c>
      <c r="F707" s="14" t="s">
        <v>33</v>
      </c>
      <c r="G707" s="14" t="s">
        <v>159</v>
      </c>
      <c r="H707" s="14" t="s">
        <v>351</v>
      </c>
      <c r="I707" s="14" t="s">
        <v>30</v>
      </c>
      <c r="J707" s="20" t="s">
        <v>160</v>
      </c>
      <c r="K707" s="21">
        <v>4015962</v>
      </c>
      <c r="L707" s="21">
        <v>7215962</v>
      </c>
      <c r="M707" s="21">
        <v>0</v>
      </c>
      <c r="N707" s="16">
        <f t="shared" si="197"/>
        <v>7215962</v>
      </c>
      <c r="O707" s="21">
        <v>0</v>
      </c>
      <c r="P707" s="21">
        <v>0</v>
      </c>
      <c r="Q707" s="21">
        <v>0</v>
      </c>
      <c r="R707" s="21">
        <v>2401381.41</v>
      </c>
      <c r="S707" s="21">
        <v>2401381.41</v>
      </c>
      <c r="T707" s="21">
        <v>4814580.59</v>
      </c>
      <c r="U707" s="21">
        <v>4814580.59</v>
      </c>
      <c r="V707" s="21">
        <v>0</v>
      </c>
      <c r="W707" s="17">
        <f t="shared" si="198"/>
        <v>4814580.59</v>
      </c>
      <c r="X707" s="18">
        <f t="shared" si="186"/>
        <v>0.33278742460118277</v>
      </c>
      <c r="Y707" s="18">
        <f t="shared" si="187"/>
        <v>0.33278742460118277</v>
      </c>
      <c r="Z707" s="18">
        <f t="shared" si="188"/>
        <v>0</v>
      </c>
      <c r="AA707" s="18">
        <f t="shared" si="189"/>
        <v>0.33278742460118277</v>
      </c>
    </row>
    <row r="708" spans="1:27" outlineLevel="2" x14ac:dyDescent="0.35">
      <c r="A708" s="14" t="s">
        <v>379</v>
      </c>
      <c r="B708" s="14" t="s">
        <v>280</v>
      </c>
      <c r="C708" s="14" t="s">
        <v>116</v>
      </c>
      <c r="D708" s="14" t="s">
        <v>158</v>
      </c>
      <c r="E708" s="14" t="s">
        <v>32</v>
      </c>
      <c r="F708" s="14" t="s">
        <v>33</v>
      </c>
      <c r="G708" s="14" t="s">
        <v>159</v>
      </c>
      <c r="H708" s="14" t="s">
        <v>380</v>
      </c>
      <c r="I708" s="14" t="s">
        <v>30</v>
      </c>
      <c r="J708" s="20" t="s">
        <v>160</v>
      </c>
      <c r="K708" s="21">
        <v>8864149984</v>
      </c>
      <c r="L708" s="21">
        <v>1547790281</v>
      </c>
      <c r="M708" s="21">
        <v>-200000000</v>
      </c>
      <c r="N708" s="16">
        <f t="shared" si="197"/>
        <v>1547790281</v>
      </c>
      <c r="O708" s="21">
        <v>0</v>
      </c>
      <c r="P708" s="21">
        <v>0</v>
      </c>
      <c r="Q708" s="21">
        <v>0</v>
      </c>
      <c r="R708" s="21">
        <v>1137639629.3499999</v>
      </c>
      <c r="S708" s="21">
        <v>1137639629.3499999</v>
      </c>
      <c r="T708" s="21">
        <v>210150651.65000001</v>
      </c>
      <c r="U708" s="21">
        <v>410150651.64999998</v>
      </c>
      <c r="V708" s="21">
        <v>0</v>
      </c>
      <c r="W708" s="17">
        <f t="shared" si="198"/>
        <v>410150651.64999998</v>
      </c>
      <c r="X708" s="18">
        <f t="shared" si="186"/>
        <v>0.73500889837284089</v>
      </c>
      <c r="Y708" s="18">
        <f t="shared" si="187"/>
        <v>0.73500889837284089</v>
      </c>
      <c r="Z708" s="18">
        <f t="shared" si="188"/>
        <v>0</v>
      </c>
      <c r="AA708" s="18">
        <f t="shared" si="189"/>
        <v>0.73500889837284089</v>
      </c>
    </row>
    <row r="709" spans="1:27" outlineLevel="2" x14ac:dyDescent="0.35">
      <c r="A709" s="14" t="s">
        <v>379</v>
      </c>
      <c r="B709" s="14" t="s">
        <v>281</v>
      </c>
      <c r="C709" s="14" t="s">
        <v>116</v>
      </c>
      <c r="D709" s="14" t="s">
        <v>158</v>
      </c>
      <c r="E709" s="14" t="s">
        <v>32</v>
      </c>
      <c r="F709" s="14" t="s">
        <v>33</v>
      </c>
      <c r="G709" s="14" t="s">
        <v>159</v>
      </c>
      <c r="H709" s="14" t="s">
        <v>394</v>
      </c>
      <c r="I709" s="14" t="s">
        <v>30</v>
      </c>
      <c r="J709" s="20" t="s">
        <v>160</v>
      </c>
      <c r="K709" s="21">
        <v>4592367537</v>
      </c>
      <c r="L709" s="21">
        <v>558144537</v>
      </c>
      <c r="M709" s="21">
        <v>-152000000</v>
      </c>
      <c r="N709" s="16">
        <f t="shared" si="197"/>
        <v>558144537</v>
      </c>
      <c r="O709" s="21">
        <v>0</v>
      </c>
      <c r="P709" s="21">
        <v>0</v>
      </c>
      <c r="Q709" s="21">
        <v>0</v>
      </c>
      <c r="R709" s="21">
        <v>326605585.93000001</v>
      </c>
      <c r="S709" s="21">
        <v>326605585.93000001</v>
      </c>
      <c r="T709" s="21">
        <v>79538951.069999993</v>
      </c>
      <c r="U709" s="21">
        <v>231538951.06999999</v>
      </c>
      <c r="V709" s="21">
        <v>0</v>
      </c>
      <c r="W709" s="17">
        <f t="shared" si="198"/>
        <v>231538951.06999999</v>
      </c>
      <c r="X709" s="18">
        <f t="shared" si="186"/>
        <v>0.58516309715309456</v>
      </c>
      <c r="Y709" s="18">
        <f t="shared" si="187"/>
        <v>0.58516309715309456</v>
      </c>
      <c r="Z709" s="18">
        <f t="shared" si="188"/>
        <v>0</v>
      </c>
      <c r="AA709" s="18">
        <f t="shared" si="189"/>
        <v>0.58516309715309456</v>
      </c>
    </row>
    <row r="710" spans="1:27" outlineLevel="2" x14ac:dyDescent="0.35">
      <c r="A710" s="14" t="s">
        <v>379</v>
      </c>
      <c r="B710" s="14" t="s">
        <v>313</v>
      </c>
      <c r="C710" s="14" t="s">
        <v>116</v>
      </c>
      <c r="D710" s="14" t="s">
        <v>158</v>
      </c>
      <c r="E710" s="14" t="s">
        <v>32</v>
      </c>
      <c r="F710" s="14" t="s">
        <v>33</v>
      </c>
      <c r="G710" s="14" t="s">
        <v>159</v>
      </c>
      <c r="H710" s="14" t="s">
        <v>435</v>
      </c>
      <c r="I710" s="14" t="s">
        <v>30</v>
      </c>
      <c r="J710" s="20" t="s">
        <v>160</v>
      </c>
      <c r="K710" s="21">
        <v>2641400607</v>
      </c>
      <c r="L710" s="21">
        <v>329605295</v>
      </c>
      <c r="M710" s="21">
        <v>-125000000</v>
      </c>
      <c r="N710" s="16">
        <f t="shared" si="197"/>
        <v>329605295</v>
      </c>
      <c r="O710" s="21">
        <v>0</v>
      </c>
      <c r="P710" s="21">
        <v>0</v>
      </c>
      <c r="Q710" s="21">
        <v>0</v>
      </c>
      <c r="R710" s="21">
        <v>160784739.19</v>
      </c>
      <c r="S710" s="21">
        <v>160784739.19</v>
      </c>
      <c r="T710" s="21">
        <v>43820555.810000002</v>
      </c>
      <c r="U710" s="21">
        <v>168820555.81</v>
      </c>
      <c r="V710" s="21">
        <v>0</v>
      </c>
      <c r="W710" s="17">
        <f t="shared" si="198"/>
        <v>168820555.81</v>
      </c>
      <c r="X710" s="18">
        <f t="shared" si="186"/>
        <v>0.48780994003752276</v>
      </c>
      <c r="Y710" s="18">
        <f t="shared" si="187"/>
        <v>0.48780994003752276</v>
      </c>
      <c r="Z710" s="18">
        <f t="shared" si="188"/>
        <v>0</v>
      </c>
      <c r="AA710" s="18">
        <f t="shared" si="189"/>
        <v>0.48780994003752276</v>
      </c>
    </row>
    <row r="711" spans="1:27" outlineLevel="2" x14ac:dyDescent="0.35">
      <c r="A711" s="14" t="s">
        <v>379</v>
      </c>
      <c r="B711" s="14" t="s">
        <v>454</v>
      </c>
      <c r="C711" s="14" t="s">
        <v>116</v>
      </c>
      <c r="D711" s="14" t="s">
        <v>158</v>
      </c>
      <c r="E711" s="14" t="s">
        <v>32</v>
      </c>
      <c r="F711" s="14" t="s">
        <v>33</v>
      </c>
      <c r="G711" s="14" t="s">
        <v>159</v>
      </c>
      <c r="H711" s="14" t="s">
        <v>455</v>
      </c>
      <c r="I711" s="14" t="s">
        <v>30</v>
      </c>
      <c r="J711" s="20" t="s">
        <v>160</v>
      </c>
      <c r="K711" s="21">
        <v>1941967678</v>
      </c>
      <c r="L711" s="21">
        <v>287017678</v>
      </c>
      <c r="M711" s="21">
        <v>-136000000</v>
      </c>
      <c r="N711" s="16">
        <f t="shared" si="197"/>
        <v>287017678</v>
      </c>
      <c r="O711" s="21">
        <v>0</v>
      </c>
      <c r="P711" s="21">
        <v>0</v>
      </c>
      <c r="Q711" s="21">
        <v>0</v>
      </c>
      <c r="R711" s="21">
        <v>121428369.92</v>
      </c>
      <c r="S711" s="21">
        <v>121428369.92</v>
      </c>
      <c r="T711" s="21">
        <v>29589308.079999998</v>
      </c>
      <c r="U711" s="21">
        <v>165589308.08000001</v>
      </c>
      <c r="V711" s="21">
        <v>0</v>
      </c>
      <c r="W711" s="17">
        <f t="shared" si="198"/>
        <v>165589308.08000001</v>
      </c>
      <c r="X711" s="18">
        <f t="shared" si="186"/>
        <v>0.42306930627457728</v>
      </c>
      <c r="Y711" s="18">
        <f t="shared" si="187"/>
        <v>0.42306930627457728</v>
      </c>
      <c r="Z711" s="18">
        <f t="shared" si="188"/>
        <v>0</v>
      </c>
      <c r="AA711" s="18">
        <f t="shared" si="189"/>
        <v>0.42306930627457728</v>
      </c>
    </row>
    <row r="712" spans="1:27" outlineLevel="2" x14ac:dyDescent="0.35">
      <c r="A712" s="14" t="s">
        <v>379</v>
      </c>
      <c r="B712" s="14" t="s">
        <v>467</v>
      </c>
      <c r="C712" s="14" t="s">
        <v>116</v>
      </c>
      <c r="D712" s="14" t="s">
        <v>158</v>
      </c>
      <c r="E712" s="14" t="s">
        <v>32</v>
      </c>
      <c r="F712" s="14" t="s">
        <v>33</v>
      </c>
      <c r="G712" s="14" t="s">
        <v>159</v>
      </c>
      <c r="H712" s="14" t="s">
        <v>455</v>
      </c>
      <c r="I712" s="14" t="s">
        <v>30</v>
      </c>
      <c r="J712" s="20" t="s">
        <v>160</v>
      </c>
      <c r="K712" s="21">
        <v>1141887093</v>
      </c>
      <c r="L712" s="21">
        <v>218825508</v>
      </c>
      <c r="M712" s="21">
        <v>-112000000</v>
      </c>
      <c r="N712" s="16">
        <f t="shared" si="197"/>
        <v>218825508</v>
      </c>
      <c r="O712" s="21">
        <v>0</v>
      </c>
      <c r="P712" s="21">
        <v>0</v>
      </c>
      <c r="Q712" s="21">
        <v>0</v>
      </c>
      <c r="R712" s="21">
        <v>86547497.670000002</v>
      </c>
      <c r="S712" s="21">
        <v>86547497.670000002</v>
      </c>
      <c r="T712" s="21">
        <v>20278010.329999998</v>
      </c>
      <c r="U712" s="21">
        <v>132278010.33</v>
      </c>
      <c r="V712" s="21">
        <v>0</v>
      </c>
      <c r="W712" s="17">
        <f t="shared" si="198"/>
        <v>132278010.33</v>
      </c>
      <c r="X712" s="18">
        <f t="shared" si="186"/>
        <v>0.39550918200084789</v>
      </c>
      <c r="Y712" s="18">
        <f t="shared" si="187"/>
        <v>0.39550918200084789</v>
      </c>
      <c r="Z712" s="18">
        <f t="shared" si="188"/>
        <v>0</v>
      </c>
      <c r="AA712" s="18">
        <f t="shared" si="189"/>
        <v>0.39550918200084789</v>
      </c>
    </row>
    <row r="713" spans="1:27" outlineLevel="1" x14ac:dyDescent="0.35">
      <c r="A713" s="44"/>
      <c r="B713" s="44"/>
      <c r="C713" s="44"/>
      <c r="D713" s="50" t="s">
        <v>588</v>
      </c>
      <c r="E713" s="44"/>
      <c r="F713" s="44"/>
      <c r="G713" s="44"/>
      <c r="H713" s="44"/>
      <c r="I713" s="44"/>
      <c r="J713" s="45"/>
      <c r="K713" s="46">
        <f t="shared" ref="K713:W713" si="199">SUBTOTAL(9,K698:K712)</f>
        <v>19657207710</v>
      </c>
      <c r="L713" s="46">
        <f t="shared" si="199"/>
        <v>3259899269</v>
      </c>
      <c r="M713" s="46">
        <f t="shared" si="199"/>
        <v>-725000000</v>
      </c>
      <c r="N713" s="47">
        <f t="shared" si="199"/>
        <v>3259899269</v>
      </c>
      <c r="O713" s="46">
        <f t="shared" si="199"/>
        <v>0</v>
      </c>
      <c r="P713" s="46">
        <f t="shared" si="199"/>
        <v>0</v>
      </c>
      <c r="Q713" s="46">
        <f t="shared" si="199"/>
        <v>0</v>
      </c>
      <c r="R713" s="46">
        <f t="shared" si="199"/>
        <v>2012160718.2900002</v>
      </c>
      <c r="S713" s="46">
        <f t="shared" si="199"/>
        <v>2012160718.2900002</v>
      </c>
      <c r="T713" s="46">
        <f t="shared" si="199"/>
        <v>522738550.70999998</v>
      </c>
      <c r="U713" s="46">
        <f t="shared" si="199"/>
        <v>1247738550.7099998</v>
      </c>
      <c r="V713" s="46">
        <f t="shared" si="199"/>
        <v>0</v>
      </c>
      <c r="W713" s="48">
        <f t="shared" si="199"/>
        <v>1247738550.7099998</v>
      </c>
      <c r="X713" s="49">
        <f t="shared" si="186"/>
        <v>0.61724628654162261</v>
      </c>
      <c r="Y713" s="49">
        <f t="shared" si="187"/>
        <v>0.61724628654162261</v>
      </c>
      <c r="Z713" s="49">
        <f t="shared" si="188"/>
        <v>0</v>
      </c>
      <c r="AA713" s="49">
        <f t="shared" si="189"/>
        <v>0.61724628654162261</v>
      </c>
    </row>
    <row r="714" spans="1:27" outlineLevel="2" x14ac:dyDescent="0.35">
      <c r="A714" s="14" t="s">
        <v>279</v>
      </c>
      <c r="B714" s="14" t="s">
        <v>281</v>
      </c>
      <c r="C714" s="14" t="s">
        <v>116</v>
      </c>
      <c r="D714" s="14" t="s">
        <v>305</v>
      </c>
      <c r="E714" s="14" t="s">
        <v>54</v>
      </c>
      <c r="F714" s="14" t="s">
        <v>33</v>
      </c>
      <c r="G714" s="14" t="s">
        <v>159</v>
      </c>
      <c r="H714" s="14" t="s">
        <v>156</v>
      </c>
      <c r="I714" s="14" t="s">
        <v>30</v>
      </c>
      <c r="J714" s="20" t="s">
        <v>306</v>
      </c>
      <c r="K714" s="21">
        <v>0</v>
      </c>
      <c r="L714" s="21">
        <v>28350000</v>
      </c>
      <c r="M714" s="21">
        <v>0</v>
      </c>
      <c r="N714" s="16">
        <f>+L714</f>
        <v>28350000</v>
      </c>
      <c r="O714" s="21">
        <v>0</v>
      </c>
      <c r="P714" s="21">
        <v>0</v>
      </c>
      <c r="Q714" s="21">
        <v>0</v>
      </c>
      <c r="R714" s="21">
        <v>28350000</v>
      </c>
      <c r="S714" s="21">
        <v>28350000</v>
      </c>
      <c r="T714" s="21">
        <v>0</v>
      </c>
      <c r="U714" s="21">
        <v>0</v>
      </c>
      <c r="V714" s="21">
        <v>0</v>
      </c>
      <c r="W714" s="17">
        <f>+U714</f>
        <v>0</v>
      </c>
      <c r="X714" s="18">
        <f t="shared" si="186"/>
        <v>1</v>
      </c>
      <c r="Y714" s="18">
        <f t="shared" si="187"/>
        <v>1</v>
      </c>
      <c r="Z714" s="18">
        <f t="shared" si="188"/>
        <v>0</v>
      </c>
      <c r="AA714" s="18">
        <f t="shared" si="189"/>
        <v>1</v>
      </c>
    </row>
    <row r="715" spans="1:27" outlineLevel="2" x14ac:dyDescent="0.35">
      <c r="A715" s="14" t="s">
        <v>379</v>
      </c>
      <c r="B715" s="14" t="s">
        <v>454</v>
      </c>
      <c r="C715" s="14" t="s">
        <v>116</v>
      </c>
      <c r="D715" s="14" t="s">
        <v>305</v>
      </c>
      <c r="E715" s="14" t="s">
        <v>120</v>
      </c>
      <c r="F715" s="14" t="s">
        <v>33</v>
      </c>
      <c r="G715" s="14" t="s">
        <v>159</v>
      </c>
      <c r="H715" s="14" t="s">
        <v>455</v>
      </c>
      <c r="I715" s="14" t="s">
        <v>30</v>
      </c>
      <c r="J715" s="20" t="s">
        <v>464</v>
      </c>
      <c r="K715" s="21">
        <v>173000000</v>
      </c>
      <c r="L715" s="21">
        <v>173000000</v>
      </c>
      <c r="M715" s="21">
        <v>0</v>
      </c>
      <c r="N715" s="16">
        <f>+L715</f>
        <v>173000000</v>
      </c>
      <c r="O715" s="21">
        <v>0</v>
      </c>
      <c r="P715" s="21">
        <v>22911864.23</v>
      </c>
      <c r="Q715" s="21">
        <v>0</v>
      </c>
      <c r="R715" s="21">
        <v>150088135.77000001</v>
      </c>
      <c r="S715" s="21">
        <v>139465364.58000001</v>
      </c>
      <c r="T715" s="21">
        <v>0</v>
      </c>
      <c r="U715" s="21">
        <v>0</v>
      </c>
      <c r="V715" s="21">
        <v>0</v>
      </c>
      <c r="W715" s="17">
        <f>+U715</f>
        <v>0</v>
      </c>
      <c r="X715" s="18">
        <f t="shared" ref="X715:X776" si="200">+IF(L715=0,0,R715/L715)</f>
        <v>0.86756147843930642</v>
      </c>
      <c r="Y715" s="18">
        <f t="shared" ref="Y715:Y776" si="201">+IF(N715=0,0,R715/N715)</f>
        <v>0.86756147843930642</v>
      </c>
      <c r="Z715" s="18">
        <f t="shared" ref="Z715:Z776" si="202">+IF(N715=0,0,(O715+P715+Q715)/N715)</f>
        <v>0.13243852156069363</v>
      </c>
      <c r="AA715" s="18">
        <f t="shared" ref="AA715:AA776" si="203">+Y715+Z715</f>
        <v>1</v>
      </c>
    </row>
    <row r="716" spans="1:27" outlineLevel="2" x14ac:dyDescent="0.35">
      <c r="A716" s="14" t="s">
        <v>379</v>
      </c>
      <c r="B716" s="14" t="s">
        <v>313</v>
      </c>
      <c r="C716" s="14" t="s">
        <v>116</v>
      </c>
      <c r="D716" s="14" t="s">
        <v>305</v>
      </c>
      <c r="E716" s="14" t="s">
        <v>122</v>
      </c>
      <c r="F716" s="14" t="s">
        <v>33</v>
      </c>
      <c r="G716" s="14" t="s">
        <v>159</v>
      </c>
      <c r="H716" s="14" t="s">
        <v>435</v>
      </c>
      <c r="I716" s="14" t="s">
        <v>30</v>
      </c>
      <c r="J716" s="20" t="s">
        <v>437</v>
      </c>
      <c r="K716" s="21">
        <v>6720620</v>
      </c>
      <c r="L716" s="21">
        <v>6720620</v>
      </c>
      <c r="M716" s="21">
        <v>0</v>
      </c>
      <c r="N716" s="16">
        <f>+L716</f>
        <v>6720620</v>
      </c>
      <c r="O716" s="21">
        <v>0</v>
      </c>
      <c r="P716" s="21">
        <v>560048</v>
      </c>
      <c r="Q716" s="21">
        <v>0</v>
      </c>
      <c r="R716" s="21">
        <v>6160572</v>
      </c>
      <c r="S716" s="21">
        <v>6160572</v>
      </c>
      <c r="T716" s="21">
        <v>0</v>
      </c>
      <c r="U716" s="21">
        <v>0</v>
      </c>
      <c r="V716" s="21">
        <v>0</v>
      </c>
      <c r="W716" s="17">
        <f>+U716</f>
        <v>0</v>
      </c>
      <c r="X716" s="18">
        <f t="shared" si="200"/>
        <v>0.91666721225125058</v>
      </c>
      <c r="Y716" s="18">
        <f t="shared" si="201"/>
        <v>0.91666721225125058</v>
      </c>
      <c r="Z716" s="18">
        <f t="shared" si="202"/>
        <v>8.3332787748749373E-2</v>
      </c>
      <c r="AA716" s="18">
        <f t="shared" si="203"/>
        <v>1</v>
      </c>
    </row>
    <row r="717" spans="1:27" outlineLevel="1" x14ac:dyDescent="0.35">
      <c r="A717" s="44"/>
      <c r="B717" s="44"/>
      <c r="C717" s="44"/>
      <c r="D717" s="50" t="s">
        <v>589</v>
      </c>
      <c r="E717" s="44"/>
      <c r="F717" s="44"/>
      <c r="G717" s="44"/>
      <c r="H717" s="44"/>
      <c r="I717" s="44"/>
      <c r="J717" s="45"/>
      <c r="K717" s="46">
        <f t="shared" ref="K717:W717" si="204">SUBTOTAL(9,K714:K716)</f>
        <v>179720620</v>
      </c>
      <c r="L717" s="46">
        <f t="shared" si="204"/>
        <v>208070620</v>
      </c>
      <c r="M717" s="46">
        <f t="shared" si="204"/>
        <v>0</v>
      </c>
      <c r="N717" s="47">
        <f t="shared" si="204"/>
        <v>208070620</v>
      </c>
      <c r="O717" s="46">
        <f t="shared" si="204"/>
        <v>0</v>
      </c>
      <c r="P717" s="46">
        <f t="shared" si="204"/>
        <v>23471912.23</v>
      </c>
      <c r="Q717" s="46">
        <f t="shared" si="204"/>
        <v>0</v>
      </c>
      <c r="R717" s="46">
        <f t="shared" si="204"/>
        <v>184598707.77000001</v>
      </c>
      <c r="S717" s="46">
        <f t="shared" si="204"/>
        <v>173975936.58000001</v>
      </c>
      <c r="T717" s="46">
        <f t="shared" si="204"/>
        <v>0</v>
      </c>
      <c r="U717" s="46">
        <f t="shared" si="204"/>
        <v>0</v>
      </c>
      <c r="V717" s="46">
        <f t="shared" si="204"/>
        <v>0</v>
      </c>
      <c r="W717" s="48">
        <f t="shared" si="204"/>
        <v>0</v>
      </c>
      <c r="X717" s="49">
        <f t="shared" si="200"/>
        <v>0.88719256841739602</v>
      </c>
      <c r="Y717" s="49">
        <f t="shared" si="201"/>
        <v>0.88719256841739602</v>
      </c>
      <c r="Z717" s="49">
        <f t="shared" si="202"/>
        <v>0.11280743158260402</v>
      </c>
      <c r="AA717" s="49">
        <f t="shared" si="203"/>
        <v>1</v>
      </c>
    </row>
    <row r="718" spans="1:27" outlineLevel="2" x14ac:dyDescent="0.35">
      <c r="A718" s="14" t="s">
        <v>379</v>
      </c>
      <c r="B718" s="14" t="s">
        <v>313</v>
      </c>
      <c r="C718" s="14" t="s">
        <v>116</v>
      </c>
      <c r="D718" s="14" t="s">
        <v>307</v>
      </c>
      <c r="E718" s="14" t="s">
        <v>54</v>
      </c>
      <c r="F718" s="14" t="s">
        <v>33</v>
      </c>
      <c r="G718" s="14" t="s">
        <v>159</v>
      </c>
      <c r="H718" s="14" t="s">
        <v>435</v>
      </c>
      <c r="I718" s="14" t="s">
        <v>30</v>
      </c>
      <c r="J718" s="20" t="s">
        <v>438</v>
      </c>
      <c r="K718" s="21">
        <v>19116155</v>
      </c>
      <c r="L718" s="21">
        <v>19116155</v>
      </c>
      <c r="M718" s="21">
        <v>0</v>
      </c>
      <c r="N718" s="16">
        <f t="shared" ref="N718:N725" si="205">+L718</f>
        <v>19116155</v>
      </c>
      <c r="O718" s="21">
        <v>0</v>
      </c>
      <c r="P718" s="21">
        <v>1593012</v>
      </c>
      <c r="Q718" s="21">
        <v>0</v>
      </c>
      <c r="R718" s="21">
        <v>17523143</v>
      </c>
      <c r="S718" s="21">
        <v>17523143</v>
      </c>
      <c r="T718" s="21">
        <v>0</v>
      </c>
      <c r="U718" s="21">
        <v>0</v>
      </c>
      <c r="V718" s="21">
        <v>0</v>
      </c>
      <c r="W718" s="17">
        <f t="shared" ref="W718:W725" si="206">+U718</f>
        <v>0</v>
      </c>
      <c r="X718" s="18">
        <f t="shared" si="200"/>
        <v>0.91666671461912708</v>
      </c>
      <c r="Y718" s="18">
        <f t="shared" si="201"/>
        <v>0.91666671461912708</v>
      </c>
      <c r="Z718" s="18">
        <f t="shared" si="202"/>
        <v>8.3333285380872882E-2</v>
      </c>
      <c r="AA718" s="18">
        <f t="shared" si="203"/>
        <v>1</v>
      </c>
    </row>
    <row r="719" spans="1:27" outlineLevel="2" x14ac:dyDescent="0.35">
      <c r="A719" s="14" t="s">
        <v>379</v>
      </c>
      <c r="B719" s="14" t="s">
        <v>467</v>
      </c>
      <c r="C719" s="14" t="s">
        <v>116</v>
      </c>
      <c r="D719" s="14" t="s">
        <v>307</v>
      </c>
      <c r="E719" s="14" t="s">
        <v>54</v>
      </c>
      <c r="F719" s="14" t="s">
        <v>33</v>
      </c>
      <c r="G719" s="14" t="s">
        <v>159</v>
      </c>
      <c r="H719" s="14" t="s">
        <v>455</v>
      </c>
      <c r="I719" s="14" t="s">
        <v>30</v>
      </c>
      <c r="J719" s="20" t="s">
        <v>470</v>
      </c>
      <c r="K719" s="21">
        <v>14486025</v>
      </c>
      <c r="L719" s="21">
        <v>14486025</v>
      </c>
      <c r="M719" s="21">
        <v>0</v>
      </c>
      <c r="N719" s="16">
        <f t="shared" si="205"/>
        <v>14486025</v>
      </c>
      <c r="O719" s="21">
        <v>0</v>
      </c>
      <c r="P719" s="21">
        <v>1207166</v>
      </c>
      <c r="Q719" s="21">
        <v>0</v>
      </c>
      <c r="R719" s="21">
        <v>13278859</v>
      </c>
      <c r="S719" s="21">
        <v>13278859</v>
      </c>
      <c r="T719" s="21">
        <v>0</v>
      </c>
      <c r="U719" s="21">
        <v>0</v>
      </c>
      <c r="V719" s="21">
        <v>0</v>
      </c>
      <c r="W719" s="17">
        <f t="shared" si="206"/>
        <v>0</v>
      </c>
      <c r="X719" s="18">
        <f t="shared" si="200"/>
        <v>0.91666685650480373</v>
      </c>
      <c r="Y719" s="18">
        <f t="shared" si="201"/>
        <v>0.91666685650480373</v>
      </c>
      <c r="Z719" s="18">
        <f t="shared" si="202"/>
        <v>8.333314349519623E-2</v>
      </c>
      <c r="AA719" s="18">
        <f t="shared" si="203"/>
        <v>1</v>
      </c>
    </row>
    <row r="720" spans="1:27" outlineLevel="2" x14ac:dyDescent="0.35">
      <c r="A720" s="14" t="s">
        <v>379</v>
      </c>
      <c r="B720" s="14" t="s">
        <v>313</v>
      </c>
      <c r="C720" s="14" t="s">
        <v>116</v>
      </c>
      <c r="D720" s="14" t="s">
        <v>307</v>
      </c>
      <c r="E720" s="14" t="s">
        <v>120</v>
      </c>
      <c r="F720" s="14" t="s">
        <v>33</v>
      </c>
      <c r="G720" s="14" t="s">
        <v>159</v>
      </c>
      <c r="H720" s="14" t="s">
        <v>435</v>
      </c>
      <c r="I720" s="14" t="s">
        <v>30</v>
      </c>
      <c r="J720" s="20" t="s">
        <v>439</v>
      </c>
      <c r="K720" s="21">
        <v>89509206</v>
      </c>
      <c r="L720" s="21">
        <v>89509206</v>
      </c>
      <c r="M720" s="21">
        <v>0</v>
      </c>
      <c r="N720" s="16">
        <f t="shared" si="205"/>
        <v>89509206</v>
      </c>
      <c r="O720" s="21">
        <v>0</v>
      </c>
      <c r="P720" s="21">
        <v>6393511</v>
      </c>
      <c r="Q720" s="21">
        <v>0</v>
      </c>
      <c r="R720" s="21">
        <v>83115695</v>
      </c>
      <c r="S720" s="21">
        <v>78465195</v>
      </c>
      <c r="T720" s="21">
        <v>0</v>
      </c>
      <c r="U720" s="21">
        <v>0</v>
      </c>
      <c r="V720" s="21">
        <v>0</v>
      </c>
      <c r="W720" s="17">
        <f t="shared" si="206"/>
        <v>0</v>
      </c>
      <c r="X720" s="18">
        <f t="shared" si="200"/>
        <v>0.92857147006755936</v>
      </c>
      <c r="Y720" s="18">
        <f t="shared" si="201"/>
        <v>0.92857147006755936</v>
      </c>
      <c r="Z720" s="18">
        <f t="shared" si="202"/>
        <v>7.1428529932440699E-2</v>
      </c>
      <c r="AA720" s="18">
        <f t="shared" si="203"/>
        <v>1</v>
      </c>
    </row>
    <row r="721" spans="1:27" outlineLevel="2" x14ac:dyDescent="0.35">
      <c r="A721" s="14" t="s">
        <v>279</v>
      </c>
      <c r="B721" s="14" t="s">
        <v>281</v>
      </c>
      <c r="C721" s="14" t="s">
        <v>116</v>
      </c>
      <c r="D721" s="14" t="s">
        <v>307</v>
      </c>
      <c r="E721" s="14" t="s">
        <v>122</v>
      </c>
      <c r="F721" s="14" t="s">
        <v>33</v>
      </c>
      <c r="G721" s="14" t="s">
        <v>159</v>
      </c>
      <c r="H721" s="14" t="s">
        <v>35</v>
      </c>
      <c r="I721" s="14" t="s">
        <v>30</v>
      </c>
      <c r="J721" s="20" t="s">
        <v>308</v>
      </c>
      <c r="K721" s="21">
        <v>100000000</v>
      </c>
      <c r="L721" s="21">
        <v>100000000</v>
      </c>
      <c r="M721" s="21">
        <v>0</v>
      </c>
      <c r="N721" s="16">
        <f t="shared" si="205"/>
        <v>100000000</v>
      </c>
      <c r="O721" s="21">
        <v>0</v>
      </c>
      <c r="P721" s="21">
        <v>0</v>
      </c>
      <c r="Q721" s="21">
        <v>0</v>
      </c>
      <c r="R721" s="21">
        <v>100000000</v>
      </c>
      <c r="S721" s="21">
        <v>100000000</v>
      </c>
      <c r="T721" s="21">
        <v>0</v>
      </c>
      <c r="U721" s="21">
        <v>0</v>
      </c>
      <c r="V721" s="21">
        <v>0</v>
      </c>
      <c r="W721" s="17">
        <f t="shared" si="206"/>
        <v>0</v>
      </c>
      <c r="X721" s="18">
        <f t="shared" si="200"/>
        <v>1</v>
      </c>
      <c r="Y721" s="18">
        <f t="shared" si="201"/>
        <v>1</v>
      </c>
      <c r="Z721" s="18">
        <f t="shared" si="202"/>
        <v>0</v>
      </c>
      <c r="AA721" s="18">
        <f t="shared" si="203"/>
        <v>1</v>
      </c>
    </row>
    <row r="722" spans="1:27" outlineLevel="2" x14ac:dyDescent="0.35">
      <c r="A722" s="14" t="s">
        <v>379</v>
      </c>
      <c r="B722" s="14" t="s">
        <v>281</v>
      </c>
      <c r="C722" s="14" t="s">
        <v>116</v>
      </c>
      <c r="D722" s="14" t="s">
        <v>307</v>
      </c>
      <c r="E722" s="14" t="s">
        <v>324</v>
      </c>
      <c r="F722" s="14" t="s">
        <v>33</v>
      </c>
      <c r="G722" s="14" t="s">
        <v>159</v>
      </c>
      <c r="H722" s="14" t="s">
        <v>394</v>
      </c>
      <c r="I722" s="14" t="s">
        <v>30</v>
      </c>
      <c r="J722" s="20" t="s">
        <v>430</v>
      </c>
      <c r="K722" s="21">
        <v>19400316</v>
      </c>
      <c r="L722" s="21">
        <v>19400316</v>
      </c>
      <c r="M722" s="21">
        <v>0</v>
      </c>
      <c r="N722" s="16">
        <f t="shared" si="205"/>
        <v>19400316</v>
      </c>
      <c r="O722" s="21">
        <v>0</v>
      </c>
      <c r="P722" s="21">
        <v>1616693</v>
      </c>
      <c r="Q722" s="21">
        <v>0</v>
      </c>
      <c r="R722" s="21">
        <v>17783623</v>
      </c>
      <c r="S722" s="21">
        <v>17783623</v>
      </c>
      <c r="T722" s="21">
        <v>0</v>
      </c>
      <c r="U722" s="21">
        <v>0</v>
      </c>
      <c r="V722" s="21">
        <v>0</v>
      </c>
      <c r="W722" s="17">
        <f t="shared" si="206"/>
        <v>0</v>
      </c>
      <c r="X722" s="18">
        <f t="shared" si="200"/>
        <v>0.91666666666666663</v>
      </c>
      <c r="Y722" s="18">
        <f t="shared" si="201"/>
        <v>0.91666666666666663</v>
      </c>
      <c r="Z722" s="18">
        <f t="shared" si="202"/>
        <v>8.3333333333333329E-2</v>
      </c>
      <c r="AA722" s="18">
        <f t="shared" si="203"/>
        <v>1</v>
      </c>
    </row>
    <row r="723" spans="1:27" outlineLevel="2" x14ac:dyDescent="0.35">
      <c r="A723" s="14" t="s">
        <v>379</v>
      </c>
      <c r="B723" s="14" t="s">
        <v>281</v>
      </c>
      <c r="C723" s="14" t="s">
        <v>116</v>
      </c>
      <c r="D723" s="14" t="s">
        <v>307</v>
      </c>
      <c r="E723" s="14" t="s">
        <v>431</v>
      </c>
      <c r="F723" s="14" t="s">
        <v>33</v>
      </c>
      <c r="G723" s="14" t="s">
        <v>159</v>
      </c>
      <c r="H723" s="14" t="s">
        <v>394</v>
      </c>
      <c r="I723" s="14" t="s">
        <v>30</v>
      </c>
      <c r="J723" s="20" t="s">
        <v>432</v>
      </c>
      <c r="K723" s="21">
        <v>76265249</v>
      </c>
      <c r="L723" s="21">
        <v>76265249</v>
      </c>
      <c r="M723" s="21">
        <v>0</v>
      </c>
      <c r="N723" s="16">
        <f t="shared" si="205"/>
        <v>76265249</v>
      </c>
      <c r="O723" s="21">
        <v>0</v>
      </c>
      <c r="P723" s="21">
        <v>7783961.2400000002</v>
      </c>
      <c r="Q723" s="21">
        <v>0</v>
      </c>
      <c r="R723" s="21">
        <v>68481287.760000005</v>
      </c>
      <c r="S723" s="21">
        <v>68481287.760000005</v>
      </c>
      <c r="T723" s="21">
        <v>0</v>
      </c>
      <c r="U723" s="21">
        <v>0</v>
      </c>
      <c r="V723" s="21">
        <v>0</v>
      </c>
      <c r="W723" s="17">
        <f t="shared" si="206"/>
        <v>0</v>
      </c>
      <c r="X723" s="18">
        <f t="shared" si="200"/>
        <v>0.89793567395289042</v>
      </c>
      <c r="Y723" s="18">
        <f t="shared" si="201"/>
        <v>0.89793567395289042</v>
      </c>
      <c r="Z723" s="18">
        <f t="shared" si="202"/>
        <v>0.1020643260471096</v>
      </c>
      <c r="AA723" s="18">
        <f t="shared" si="203"/>
        <v>1</v>
      </c>
    </row>
    <row r="724" spans="1:27" outlineLevel="2" x14ac:dyDescent="0.35">
      <c r="A724" s="14" t="s">
        <v>379</v>
      </c>
      <c r="B724" s="14" t="s">
        <v>281</v>
      </c>
      <c r="C724" s="14" t="s">
        <v>116</v>
      </c>
      <c r="D724" s="14" t="s">
        <v>307</v>
      </c>
      <c r="E724" s="14" t="s">
        <v>292</v>
      </c>
      <c r="F724" s="14" t="s">
        <v>33</v>
      </c>
      <c r="G724" s="14" t="s">
        <v>159</v>
      </c>
      <c r="H724" s="14" t="s">
        <v>394</v>
      </c>
      <c r="I724" s="14" t="s">
        <v>30</v>
      </c>
      <c r="J724" s="20" t="s">
        <v>433</v>
      </c>
      <c r="K724" s="21">
        <v>1675010</v>
      </c>
      <c r="L724" s="21">
        <v>1675010</v>
      </c>
      <c r="M724" s="21">
        <v>0</v>
      </c>
      <c r="N724" s="16">
        <f t="shared" si="205"/>
        <v>1675010</v>
      </c>
      <c r="O724" s="21">
        <v>0</v>
      </c>
      <c r="P724" s="21">
        <v>170958.77</v>
      </c>
      <c r="Q724" s="21">
        <v>0</v>
      </c>
      <c r="R724" s="21">
        <v>1504051.23</v>
      </c>
      <c r="S724" s="21">
        <v>1504051.23</v>
      </c>
      <c r="T724" s="21">
        <v>0</v>
      </c>
      <c r="U724" s="21">
        <v>0</v>
      </c>
      <c r="V724" s="21">
        <v>0</v>
      </c>
      <c r="W724" s="17">
        <f t="shared" si="206"/>
        <v>0</v>
      </c>
      <c r="X724" s="18">
        <f t="shared" si="200"/>
        <v>0.89793567202583868</v>
      </c>
      <c r="Y724" s="18">
        <f t="shared" si="201"/>
        <v>0.89793567202583868</v>
      </c>
      <c r="Z724" s="18">
        <f t="shared" si="202"/>
        <v>0.10206432797416135</v>
      </c>
      <c r="AA724" s="18">
        <f t="shared" si="203"/>
        <v>1</v>
      </c>
    </row>
    <row r="725" spans="1:27" outlineLevel="2" x14ac:dyDescent="0.35">
      <c r="A725" s="14" t="s">
        <v>279</v>
      </c>
      <c r="B725" s="14" t="s">
        <v>281</v>
      </c>
      <c r="C725" s="14" t="s">
        <v>116</v>
      </c>
      <c r="D725" s="14" t="s">
        <v>307</v>
      </c>
      <c r="E725" s="14" t="s">
        <v>309</v>
      </c>
      <c r="F725" s="14" t="s">
        <v>33</v>
      </c>
      <c r="G725" s="14" t="s">
        <v>159</v>
      </c>
      <c r="H725" s="14" t="s">
        <v>35</v>
      </c>
      <c r="I725" s="14" t="s">
        <v>30</v>
      </c>
      <c r="J725" s="20" t="s">
        <v>310</v>
      </c>
      <c r="K725" s="21">
        <v>176500000</v>
      </c>
      <c r="L725" s="21">
        <v>176500000</v>
      </c>
      <c r="M725" s="21">
        <v>0</v>
      </c>
      <c r="N725" s="16">
        <f t="shared" si="205"/>
        <v>176500000</v>
      </c>
      <c r="O725" s="21">
        <v>0</v>
      </c>
      <c r="P725" s="21">
        <v>0</v>
      </c>
      <c r="Q725" s="21">
        <v>0</v>
      </c>
      <c r="R725" s="21">
        <v>76500000</v>
      </c>
      <c r="S725" s="21">
        <v>76500000</v>
      </c>
      <c r="T725" s="21">
        <v>100000000</v>
      </c>
      <c r="U725" s="21">
        <v>100000000</v>
      </c>
      <c r="V725" s="21">
        <v>100000000</v>
      </c>
      <c r="W725" s="17">
        <f t="shared" si="206"/>
        <v>100000000</v>
      </c>
      <c r="X725" s="18">
        <f t="shared" si="200"/>
        <v>0.43342776203966005</v>
      </c>
      <c r="Y725" s="18">
        <f t="shared" si="201"/>
        <v>0.43342776203966005</v>
      </c>
      <c r="Z725" s="18">
        <f t="shared" si="202"/>
        <v>0</v>
      </c>
      <c r="AA725" s="18">
        <f t="shared" si="203"/>
        <v>0.43342776203966005</v>
      </c>
    </row>
    <row r="726" spans="1:27" outlineLevel="1" x14ac:dyDescent="0.35">
      <c r="A726" s="44"/>
      <c r="B726" s="44"/>
      <c r="C726" s="44"/>
      <c r="D726" s="50" t="s">
        <v>590</v>
      </c>
      <c r="E726" s="44"/>
      <c r="F726" s="44"/>
      <c r="G726" s="44"/>
      <c r="H726" s="44"/>
      <c r="I726" s="44"/>
      <c r="J726" s="45"/>
      <c r="K726" s="46">
        <f t="shared" ref="K726:W726" si="207">SUBTOTAL(9,K718:K725)</f>
        <v>496951961</v>
      </c>
      <c r="L726" s="46">
        <f t="shared" si="207"/>
        <v>496951961</v>
      </c>
      <c r="M726" s="46">
        <f t="shared" si="207"/>
        <v>0</v>
      </c>
      <c r="N726" s="47">
        <f t="shared" si="207"/>
        <v>496951961</v>
      </c>
      <c r="O726" s="46">
        <f t="shared" si="207"/>
        <v>0</v>
      </c>
      <c r="P726" s="46">
        <f t="shared" si="207"/>
        <v>18765302.010000002</v>
      </c>
      <c r="Q726" s="46">
        <f t="shared" si="207"/>
        <v>0</v>
      </c>
      <c r="R726" s="46">
        <f t="shared" si="207"/>
        <v>378186658.99000001</v>
      </c>
      <c r="S726" s="46">
        <f t="shared" si="207"/>
        <v>373536158.99000001</v>
      </c>
      <c r="T726" s="46">
        <f t="shared" si="207"/>
        <v>100000000</v>
      </c>
      <c r="U726" s="46">
        <f t="shared" si="207"/>
        <v>100000000</v>
      </c>
      <c r="V726" s="46">
        <f t="shared" si="207"/>
        <v>100000000</v>
      </c>
      <c r="W726" s="48">
        <f t="shared" si="207"/>
        <v>100000000</v>
      </c>
      <c r="X726" s="49">
        <f t="shared" si="200"/>
        <v>0.76101250959748201</v>
      </c>
      <c r="Y726" s="49">
        <f t="shared" si="201"/>
        <v>0.76101250959748201</v>
      </c>
      <c r="Z726" s="49">
        <f t="shared" si="202"/>
        <v>3.7760796782528444E-2</v>
      </c>
      <c r="AA726" s="49">
        <f t="shared" si="203"/>
        <v>0.79877330638001043</v>
      </c>
    </row>
    <row r="727" spans="1:27" outlineLevel="2" x14ac:dyDescent="0.35">
      <c r="A727" s="14" t="s">
        <v>379</v>
      </c>
      <c r="B727" s="14" t="s">
        <v>280</v>
      </c>
      <c r="C727" s="14" t="s">
        <v>116</v>
      </c>
      <c r="D727" s="14" t="s">
        <v>161</v>
      </c>
      <c r="E727" s="14" t="s">
        <v>54</v>
      </c>
      <c r="F727" s="14" t="s">
        <v>33</v>
      </c>
      <c r="G727" s="14" t="s">
        <v>159</v>
      </c>
      <c r="H727" s="14" t="s">
        <v>380</v>
      </c>
      <c r="I727" s="14" t="s">
        <v>30</v>
      </c>
      <c r="J727" s="20" t="s">
        <v>390</v>
      </c>
      <c r="K727" s="21">
        <v>202281955</v>
      </c>
      <c r="L727" s="21">
        <v>202281955</v>
      </c>
      <c r="M727" s="21">
        <v>0</v>
      </c>
      <c r="N727" s="16">
        <f t="shared" ref="N727:N735" si="208">+L727</f>
        <v>202281955</v>
      </c>
      <c r="O727" s="21">
        <v>0</v>
      </c>
      <c r="P727" s="21">
        <v>41094076.5</v>
      </c>
      <c r="Q727" s="21">
        <v>0</v>
      </c>
      <c r="R727" s="21">
        <v>161187878.5</v>
      </c>
      <c r="S727" s="21">
        <v>161187878.5</v>
      </c>
      <c r="T727" s="21">
        <v>0</v>
      </c>
      <c r="U727" s="21">
        <v>0</v>
      </c>
      <c r="V727" s="21">
        <v>0</v>
      </c>
      <c r="W727" s="17">
        <f t="shared" ref="W727:W735" si="209">+U727</f>
        <v>0</v>
      </c>
      <c r="X727" s="18">
        <f t="shared" si="200"/>
        <v>0.79684754134396218</v>
      </c>
      <c r="Y727" s="18">
        <f t="shared" si="201"/>
        <v>0.79684754134396218</v>
      </c>
      <c r="Z727" s="18">
        <f t="shared" si="202"/>
        <v>0.20315245865603782</v>
      </c>
      <c r="AA727" s="18">
        <f t="shared" si="203"/>
        <v>1</v>
      </c>
    </row>
    <row r="728" spans="1:27" outlineLevel="2" x14ac:dyDescent="0.35">
      <c r="A728" s="14" t="s">
        <v>379</v>
      </c>
      <c r="B728" s="14" t="s">
        <v>281</v>
      </c>
      <c r="C728" s="14" t="s">
        <v>116</v>
      </c>
      <c r="D728" s="14" t="s">
        <v>161</v>
      </c>
      <c r="E728" s="14" t="s">
        <v>54</v>
      </c>
      <c r="F728" s="14" t="s">
        <v>33</v>
      </c>
      <c r="G728" s="14" t="s">
        <v>159</v>
      </c>
      <c r="H728" s="14" t="s">
        <v>394</v>
      </c>
      <c r="I728" s="14" t="s">
        <v>30</v>
      </c>
      <c r="J728" s="20" t="s">
        <v>434</v>
      </c>
      <c r="K728" s="21">
        <v>283912812</v>
      </c>
      <c r="L728" s="21">
        <v>283912812</v>
      </c>
      <c r="M728" s="21">
        <v>0</v>
      </c>
      <c r="N728" s="16">
        <f t="shared" si="208"/>
        <v>283912812</v>
      </c>
      <c r="O728" s="21">
        <v>0</v>
      </c>
      <c r="P728" s="21">
        <v>58198869.810000002</v>
      </c>
      <c r="Q728" s="21">
        <v>0</v>
      </c>
      <c r="R728" s="21">
        <v>225713942.19</v>
      </c>
      <c r="S728" s="21">
        <v>225713942.19</v>
      </c>
      <c r="T728" s="21">
        <v>0</v>
      </c>
      <c r="U728" s="21">
        <v>0</v>
      </c>
      <c r="V728" s="21">
        <v>0</v>
      </c>
      <c r="W728" s="17">
        <f t="shared" si="209"/>
        <v>0</v>
      </c>
      <c r="X728" s="18">
        <f t="shared" si="200"/>
        <v>0.79501147059893862</v>
      </c>
      <c r="Y728" s="18">
        <f t="shared" si="201"/>
        <v>0.79501147059893862</v>
      </c>
      <c r="Z728" s="18">
        <f t="shared" si="202"/>
        <v>0.20498852940106135</v>
      </c>
      <c r="AA728" s="18">
        <f t="shared" si="203"/>
        <v>1</v>
      </c>
    </row>
    <row r="729" spans="1:27" outlineLevel="2" x14ac:dyDescent="0.35">
      <c r="A729" s="14" t="s">
        <v>379</v>
      </c>
      <c r="B729" s="14" t="s">
        <v>313</v>
      </c>
      <c r="C729" s="14" t="s">
        <v>116</v>
      </c>
      <c r="D729" s="14" t="s">
        <v>161</v>
      </c>
      <c r="E729" s="14" t="s">
        <v>54</v>
      </c>
      <c r="F729" s="14" t="s">
        <v>33</v>
      </c>
      <c r="G729" s="14" t="s">
        <v>159</v>
      </c>
      <c r="H729" s="14" t="s">
        <v>435</v>
      </c>
      <c r="I729" s="14" t="s">
        <v>30</v>
      </c>
      <c r="J729" s="20" t="s">
        <v>440</v>
      </c>
      <c r="K729" s="21">
        <v>777726077</v>
      </c>
      <c r="L729" s="21">
        <v>797634183</v>
      </c>
      <c r="M729" s="21">
        <v>0</v>
      </c>
      <c r="N729" s="16">
        <f t="shared" si="208"/>
        <v>797634183</v>
      </c>
      <c r="O729" s="21">
        <v>0</v>
      </c>
      <c r="P729" s="21">
        <v>79733187</v>
      </c>
      <c r="Q729" s="21">
        <v>0</v>
      </c>
      <c r="R729" s="21">
        <v>717900996</v>
      </c>
      <c r="S729" s="21">
        <v>658075913</v>
      </c>
      <c r="T729" s="21">
        <v>0</v>
      </c>
      <c r="U729" s="21">
        <v>0</v>
      </c>
      <c r="V729" s="21">
        <v>0</v>
      </c>
      <c r="W729" s="17">
        <f t="shared" si="209"/>
        <v>0</v>
      </c>
      <c r="X729" s="18">
        <f t="shared" si="200"/>
        <v>0.90003790120915617</v>
      </c>
      <c r="Y729" s="18">
        <f t="shared" si="201"/>
        <v>0.90003790120915617</v>
      </c>
      <c r="Z729" s="18">
        <f t="shared" si="202"/>
        <v>9.996209879084382E-2</v>
      </c>
      <c r="AA729" s="18">
        <f t="shared" si="203"/>
        <v>1</v>
      </c>
    </row>
    <row r="730" spans="1:27" ht="58" outlineLevel="2" x14ac:dyDescent="0.35">
      <c r="A730" s="14" t="s">
        <v>28</v>
      </c>
      <c r="B730" s="14" t="s">
        <v>29</v>
      </c>
      <c r="C730" s="14" t="s">
        <v>116</v>
      </c>
      <c r="D730" s="14" t="s">
        <v>161</v>
      </c>
      <c r="E730" s="14" t="s">
        <v>120</v>
      </c>
      <c r="F730" s="14" t="s">
        <v>33</v>
      </c>
      <c r="G730" s="14" t="s">
        <v>159</v>
      </c>
      <c r="H730" s="14" t="s">
        <v>35</v>
      </c>
      <c r="I730" s="14" t="s">
        <v>30</v>
      </c>
      <c r="J730" s="15" t="s">
        <v>162</v>
      </c>
      <c r="K730" s="16">
        <v>153029554</v>
      </c>
      <c r="L730" s="16">
        <v>153029554</v>
      </c>
      <c r="M730" s="16">
        <v>0</v>
      </c>
      <c r="N730" s="16">
        <f t="shared" si="208"/>
        <v>153029554</v>
      </c>
      <c r="O730" s="16">
        <v>0</v>
      </c>
      <c r="P730" s="16">
        <v>12752461</v>
      </c>
      <c r="Q730" s="16">
        <v>0</v>
      </c>
      <c r="R730" s="16">
        <v>140277093</v>
      </c>
      <c r="S730" s="16">
        <v>140277093</v>
      </c>
      <c r="T730" s="16">
        <v>0</v>
      </c>
      <c r="U730" s="16">
        <v>0</v>
      </c>
      <c r="V730" s="16">
        <v>0</v>
      </c>
      <c r="W730" s="17">
        <f t="shared" si="209"/>
        <v>0</v>
      </c>
      <c r="X730" s="18">
        <f t="shared" si="200"/>
        <v>0.91666667864692331</v>
      </c>
      <c r="Y730" s="18">
        <f t="shared" si="201"/>
        <v>0.91666667864692331</v>
      </c>
      <c r="Z730" s="18">
        <f t="shared" si="202"/>
        <v>8.3333321353076681E-2</v>
      </c>
      <c r="AA730" s="18">
        <f t="shared" si="203"/>
        <v>1</v>
      </c>
    </row>
    <row r="731" spans="1:27" outlineLevel="2" x14ac:dyDescent="0.35">
      <c r="A731" s="14" t="s">
        <v>379</v>
      </c>
      <c r="B731" s="14" t="s">
        <v>313</v>
      </c>
      <c r="C731" s="14" t="s">
        <v>116</v>
      </c>
      <c r="D731" s="14" t="s">
        <v>161</v>
      </c>
      <c r="E731" s="14" t="s">
        <v>120</v>
      </c>
      <c r="F731" s="14" t="s">
        <v>33</v>
      </c>
      <c r="G731" s="14" t="s">
        <v>159</v>
      </c>
      <c r="H731" s="14" t="s">
        <v>435</v>
      </c>
      <c r="I731" s="14" t="s">
        <v>30</v>
      </c>
      <c r="J731" s="20" t="s">
        <v>441</v>
      </c>
      <c r="K731" s="21">
        <v>1698769408</v>
      </c>
      <c r="L731" s="21">
        <v>1698769408</v>
      </c>
      <c r="M731" s="21">
        <v>0</v>
      </c>
      <c r="N731" s="16">
        <f t="shared" si="208"/>
        <v>1698769408</v>
      </c>
      <c r="O731" s="21">
        <v>0</v>
      </c>
      <c r="P731" s="21">
        <v>121340672</v>
      </c>
      <c r="Q731" s="21">
        <v>0</v>
      </c>
      <c r="R731" s="21">
        <v>1577428736</v>
      </c>
      <c r="S731" s="21">
        <v>1553727641.78</v>
      </c>
      <c r="T731" s="21">
        <v>0</v>
      </c>
      <c r="U731" s="21">
        <v>0</v>
      </c>
      <c r="V731" s="21">
        <v>0</v>
      </c>
      <c r="W731" s="17">
        <f t="shared" si="209"/>
        <v>0</v>
      </c>
      <c r="X731" s="18">
        <f t="shared" si="200"/>
        <v>0.9285714285714286</v>
      </c>
      <c r="Y731" s="18">
        <f t="shared" si="201"/>
        <v>0.9285714285714286</v>
      </c>
      <c r="Z731" s="18">
        <f t="shared" si="202"/>
        <v>7.1428571428571425E-2</v>
      </c>
      <c r="AA731" s="18">
        <f t="shared" si="203"/>
        <v>1</v>
      </c>
    </row>
    <row r="732" spans="1:27" outlineLevel="2" x14ac:dyDescent="0.35">
      <c r="A732" s="14" t="s">
        <v>379</v>
      </c>
      <c r="B732" s="14" t="s">
        <v>454</v>
      </c>
      <c r="C732" s="14" t="s">
        <v>116</v>
      </c>
      <c r="D732" s="14" t="s">
        <v>161</v>
      </c>
      <c r="E732" s="14" t="s">
        <v>120</v>
      </c>
      <c r="F732" s="14" t="s">
        <v>33</v>
      </c>
      <c r="G732" s="14" t="s">
        <v>159</v>
      </c>
      <c r="H732" s="14" t="s">
        <v>455</v>
      </c>
      <c r="I732" s="14" t="s">
        <v>30</v>
      </c>
      <c r="J732" s="20" t="s">
        <v>465</v>
      </c>
      <c r="K732" s="21">
        <v>74100000</v>
      </c>
      <c r="L732" s="21">
        <v>74100000</v>
      </c>
      <c r="M732" s="21">
        <v>0</v>
      </c>
      <c r="N732" s="16">
        <f t="shared" si="208"/>
        <v>74100000</v>
      </c>
      <c r="O732" s="21">
        <v>0</v>
      </c>
      <c r="P732" s="21">
        <v>14363679.1</v>
      </c>
      <c r="Q732" s="21">
        <v>0</v>
      </c>
      <c r="R732" s="21">
        <v>59736320.899999999</v>
      </c>
      <c r="S732" s="21">
        <v>59736320.899999999</v>
      </c>
      <c r="T732" s="21">
        <v>0</v>
      </c>
      <c r="U732" s="21">
        <v>0</v>
      </c>
      <c r="V732" s="21">
        <v>0</v>
      </c>
      <c r="W732" s="17">
        <f t="shared" si="209"/>
        <v>0</v>
      </c>
      <c r="X732" s="18">
        <f t="shared" si="200"/>
        <v>0.80615817678812418</v>
      </c>
      <c r="Y732" s="18">
        <f t="shared" si="201"/>
        <v>0.80615817678812418</v>
      </c>
      <c r="Z732" s="18">
        <f t="shared" si="202"/>
        <v>0.19384182321187585</v>
      </c>
      <c r="AA732" s="18">
        <f t="shared" si="203"/>
        <v>1</v>
      </c>
    </row>
    <row r="733" spans="1:27" ht="58" outlineLevel="2" x14ac:dyDescent="0.35">
      <c r="A733" s="14" t="s">
        <v>28</v>
      </c>
      <c r="B733" s="14" t="s">
        <v>29</v>
      </c>
      <c r="C733" s="14" t="s">
        <v>116</v>
      </c>
      <c r="D733" s="14" t="s">
        <v>161</v>
      </c>
      <c r="E733" s="14" t="s">
        <v>122</v>
      </c>
      <c r="F733" s="14" t="s">
        <v>33</v>
      </c>
      <c r="G733" s="14" t="s">
        <v>159</v>
      </c>
      <c r="H733" s="14" t="s">
        <v>35</v>
      </c>
      <c r="I733" s="14" t="s">
        <v>30</v>
      </c>
      <c r="J733" s="15" t="s">
        <v>163</v>
      </c>
      <c r="K733" s="16">
        <v>109603200</v>
      </c>
      <c r="L733" s="16">
        <v>109603200</v>
      </c>
      <c r="M733" s="16">
        <v>0</v>
      </c>
      <c r="N733" s="16">
        <f t="shared" si="208"/>
        <v>109603200</v>
      </c>
      <c r="O733" s="16">
        <v>0</v>
      </c>
      <c r="P733" s="16">
        <v>9133600</v>
      </c>
      <c r="Q733" s="16">
        <v>0</v>
      </c>
      <c r="R733" s="16">
        <v>100469600</v>
      </c>
      <c r="S733" s="16">
        <v>100469600</v>
      </c>
      <c r="T733" s="16">
        <v>0</v>
      </c>
      <c r="U733" s="16">
        <v>0</v>
      </c>
      <c r="V733" s="16">
        <v>0</v>
      </c>
      <c r="W733" s="17">
        <f t="shared" si="209"/>
        <v>0</v>
      </c>
      <c r="X733" s="18">
        <f t="shared" si="200"/>
        <v>0.91666666666666663</v>
      </c>
      <c r="Y733" s="18">
        <f t="shared" si="201"/>
        <v>0.91666666666666663</v>
      </c>
      <c r="Z733" s="18">
        <f t="shared" si="202"/>
        <v>8.3333333333333329E-2</v>
      </c>
      <c r="AA733" s="18">
        <f t="shared" si="203"/>
        <v>1</v>
      </c>
    </row>
    <row r="734" spans="1:27" outlineLevel="2" x14ac:dyDescent="0.35">
      <c r="A734" s="14" t="s">
        <v>379</v>
      </c>
      <c r="B734" s="14" t="s">
        <v>313</v>
      </c>
      <c r="C734" s="14" t="s">
        <v>116</v>
      </c>
      <c r="D734" s="14" t="s">
        <v>161</v>
      </c>
      <c r="E734" s="14" t="s">
        <v>122</v>
      </c>
      <c r="F734" s="14" t="s">
        <v>33</v>
      </c>
      <c r="G734" s="14" t="s">
        <v>159</v>
      </c>
      <c r="H734" s="14" t="s">
        <v>435</v>
      </c>
      <c r="I734" s="14" t="s">
        <v>30</v>
      </c>
      <c r="J734" s="20" t="s">
        <v>442</v>
      </c>
      <c r="K734" s="21">
        <v>88976124</v>
      </c>
      <c r="L734" s="21">
        <v>88976124</v>
      </c>
      <c r="M734" s="21">
        <v>0</v>
      </c>
      <c r="N734" s="16">
        <f t="shared" si="208"/>
        <v>88976124</v>
      </c>
      <c r="O734" s="21">
        <v>0</v>
      </c>
      <c r="P734" s="21">
        <v>26012870.5</v>
      </c>
      <c r="Q734" s="21">
        <v>0</v>
      </c>
      <c r="R734" s="21">
        <v>62963253.5</v>
      </c>
      <c r="S734" s="21">
        <v>62963253.5</v>
      </c>
      <c r="T734" s="21">
        <v>0</v>
      </c>
      <c r="U734" s="21">
        <v>0</v>
      </c>
      <c r="V734" s="21">
        <v>0</v>
      </c>
      <c r="W734" s="17">
        <f t="shared" si="209"/>
        <v>0</v>
      </c>
      <c r="X734" s="18">
        <f t="shared" si="200"/>
        <v>0.70764212543131233</v>
      </c>
      <c r="Y734" s="18">
        <f t="shared" si="201"/>
        <v>0.70764212543131233</v>
      </c>
      <c r="Z734" s="18">
        <f t="shared" si="202"/>
        <v>0.29235787456868767</v>
      </c>
      <c r="AA734" s="18">
        <f t="shared" si="203"/>
        <v>1</v>
      </c>
    </row>
    <row r="735" spans="1:27" outlineLevel="2" x14ac:dyDescent="0.35">
      <c r="A735" s="14" t="s">
        <v>379</v>
      </c>
      <c r="B735" s="14" t="s">
        <v>313</v>
      </c>
      <c r="C735" s="14" t="s">
        <v>116</v>
      </c>
      <c r="D735" s="14" t="s">
        <v>161</v>
      </c>
      <c r="E735" s="14" t="s">
        <v>431</v>
      </c>
      <c r="F735" s="14" t="s">
        <v>33</v>
      </c>
      <c r="G735" s="14" t="s">
        <v>159</v>
      </c>
      <c r="H735" s="14" t="s">
        <v>435</v>
      </c>
      <c r="I735" s="14" t="s">
        <v>30</v>
      </c>
      <c r="J735" s="20" t="s">
        <v>443</v>
      </c>
      <c r="K735" s="21">
        <v>1954178</v>
      </c>
      <c r="L735" s="21">
        <v>1954178</v>
      </c>
      <c r="M735" s="21">
        <v>0</v>
      </c>
      <c r="N735" s="16">
        <f t="shared" si="208"/>
        <v>1954178</v>
      </c>
      <c r="O735" s="21">
        <v>0</v>
      </c>
      <c r="P735" s="21">
        <v>571319.32999999996</v>
      </c>
      <c r="Q735" s="21">
        <v>0</v>
      </c>
      <c r="R735" s="21">
        <v>1382858.67</v>
      </c>
      <c r="S735" s="21">
        <v>1382858.67</v>
      </c>
      <c r="T735" s="21">
        <v>0</v>
      </c>
      <c r="U735" s="21">
        <v>0</v>
      </c>
      <c r="V735" s="21">
        <v>0</v>
      </c>
      <c r="W735" s="17">
        <f t="shared" si="209"/>
        <v>0</v>
      </c>
      <c r="X735" s="18">
        <f t="shared" si="200"/>
        <v>0.70764212369599899</v>
      </c>
      <c r="Y735" s="18">
        <f t="shared" si="201"/>
        <v>0.70764212369599899</v>
      </c>
      <c r="Z735" s="18">
        <f t="shared" si="202"/>
        <v>0.29235787630400095</v>
      </c>
      <c r="AA735" s="18">
        <f t="shared" si="203"/>
        <v>1</v>
      </c>
    </row>
    <row r="736" spans="1:27" outlineLevel="1" x14ac:dyDescent="0.35">
      <c r="A736" s="44"/>
      <c r="B736" s="44"/>
      <c r="C736" s="44"/>
      <c r="D736" s="50" t="s">
        <v>591</v>
      </c>
      <c r="E736" s="44"/>
      <c r="F736" s="44"/>
      <c r="G736" s="44"/>
      <c r="H736" s="44"/>
      <c r="I736" s="44"/>
      <c r="J736" s="45"/>
      <c r="K736" s="46">
        <f t="shared" ref="K736:W736" si="210">SUBTOTAL(9,K727:K735)</f>
        <v>3390353308</v>
      </c>
      <c r="L736" s="46">
        <f t="shared" si="210"/>
        <v>3410261414</v>
      </c>
      <c r="M736" s="46">
        <f t="shared" si="210"/>
        <v>0</v>
      </c>
      <c r="N736" s="47">
        <f t="shared" si="210"/>
        <v>3410261414</v>
      </c>
      <c r="O736" s="46">
        <f t="shared" si="210"/>
        <v>0</v>
      </c>
      <c r="P736" s="46">
        <f t="shared" si="210"/>
        <v>363200735.24000001</v>
      </c>
      <c r="Q736" s="46">
        <f t="shared" si="210"/>
        <v>0</v>
      </c>
      <c r="R736" s="46">
        <f t="shared" si="210"/>
        <v>3047060678.7600002</v>
      </c>
      <c r="S736" s="46">
        <f t="shared" si="210"/>
        <v>2963534501.5400004</v>
      </c>
      <c r="T736" s="46">
        <f t="shared" si="210"/>
        <v>0</v>
      </c>
      <c r="U736" s="46">
        <f t="shared" si="210"/>
        <v>0</v>
      </c>
      <c r="V736" s="46">
        <f t="shared" si="210"/>
        <v>0</v>
      </c>
      <c r="W736" s="48">
        <f t="shared" si="210"/>
        <v>0</v>
      </c>
      <c r="X736" s="49">
        <f t="shared" si="200"/>
        <v>0.89349768503113358</v>
      </c>
      <c r="Y736" s="49">
        <f t="shared" si="201"/>
        <v>0.89349768503113358</v>
      </c>
      <c r="Z736" s="49">
        <f t="shared" si="202"/>
        <v>0.10650231496886649</v>
      </c>
      <c r="AA736" s="49">
        <f t="shared" si="203"/>
        <v>1</v>
      </c>
    </row>
    <row r="737" spans="1:27" outlineLevel="2" x14ac:dyDescent="0.35">
      <c r="A737" s="14" t="s">
        <v>186</v>
      </c>
      <c r="B737" s="14" t="s">
        <v>29</v>
      </c>
      <c r="C737" s="14" t="s">
        <v>116</v>
      </c>
      <c r="D737" s="14" t="s">
        <v>275</v>
      </c>
      <c r="E737" s="14" t="s">
        <v>32</v>
      </c>
      <c r="F737" s="14" t="s">
        <v>33</v>
      </c>
      <c r="G737" s="14" t="s">
        <v>159</v>
      </c>
      <c r="H737" s="14" t="s">
        <v>35</v>
      </c>
      <c r="I737" s="14" t="s">
        <v>30</v>
      </c>
      <c r="J737" s="20" t="s">
        <v>276</v>
      </c>
      <c r="K737" s="21">
        <v>1105179996</v>
      </c>
      <c r="L737" s="21">
        <v>1414718458</v>
      </c>
      <c r="M737" s="21">
        <v>0</v>
      </c>
      <c r="N737" s="16">
        <f>+L737</f>
        <v>1414718458</v>
      </c>
      <c r="O737" s="21">
        <v>0</v>
      </c>
      <c r="P737" s="21">
        <v>138672816.28999999</v>
      </c>
      <c r="Q737" s="21">
        <v>0</v>
      </c>
      <c r="R737" s="21">
        <v>1276045641.71</v>
      </c>
      <c r="S737" s="21">
        <v>1164599404.1300001</v>
      </c>
      <c r="T737" s="21">
        <v>0</v>
      </c>
      <c r="U737" s="21">
        <v>0</v>
      </c>
      <c r="V737" s="21">
        <v>0</v>
      </c>
      <c r="W737" s="17">
        <f>+U737</f>
        <v>0</v>
      </c>
      <c r="X737" s="18">
        <f t="shared" si="200"/>
        <v>0.90197850639056276</v>
      </c>
      <c r="Y737" s="18">
        <f t="shared" si="201"/>
        <v>0.90197850639056276</v>
      </c>
      <c r="Z737" s="18">
        <f t="shared" si="202"/>
        <v>9.8021493609437294E-2</v>
      </c>
      <c r="AA737" s="18">
        <f t="shared" si="203"/>
        <v>1</v>
      </c>
    </row>
    <row r="738" spans="1:27" outlineLevel="2" x14ac:dyDescent="0.35">
      <c r="A738" s="14" t="s">
        <v>279</v>
      </c>
      <c r="B738" s="14" t="s">
        <v>313</v>
      </c>
      <c r="C738" s="14" t="s">
        <v>116</v>
      </c>
      <c r="D738" s="14" t="s">
        <v>275</v>
      </c>
      <c r="E738" s="14" t="s">
        <v>32</v>
      </c>
      <c r="F738" s="14" t="s">
        <v>33</v>
      </c>
      <c r="G738" s="14" t="s">
        <v>159</v>
      </c>
      <c r="H738" s="14" t="s">
        <v>35</v>
      </c>
      <c r="I738" s="14" t="s">
        <v>30</v>
      </c>
      <c r="J738" s="20" t="s">
        <v>319</v>
      </c>
      <c r="K738" s="21">
        <v>5000000</v>
      </c>
      <c r="L738" s="21">
        <v>5000000</v>
      </c>
      <c r="M738" s="21">
        <v>0</v>
      </c>
      <c r="N738" s="16">
        <f>+L738</f>
        <v>5000000</v>
      </c>
      <c r="O738" s="21">
        <v>0</v>
      </c>
      <c r="P738" s="21">
        <v>0</v>
      </c>
      <c r="Q738" s="21">
        <v>0</v>
      </c>
      <c r="R738" s="21">
        <v>2817346.05</v>
      </c>
      <c r="S738" s="21">
        <v>2817346.05</v>
      </c>
      <c r="T738" s="21">
        <v>2182653.9500000002</v>
      </c>
      <c r="U738" s="21">
        <v>2182653.9500000002</v>
      </c>
      <c r="V738" s="21">
        <v>2100000</v>
      </c>
      <c r="W738" s="17">
        <f>+U738</f>
        <v>2182653.9500000002</v>
      </c>
      <c r="X738" s="18">
        <f t="shared" si="200"/>
        <v>0.56346920999999994</v>
      </c>
      <c r="Y738" s="18">
        <f t="shared" si="201"/>
        <v>0.56346920999999994</v>
      </c>
      <c r="Z738" s="18">
        <f t="shared" si="202"/>
        <v>0</v>
      </c>
      <c r="AA738" s="18">
        <f t="shared" si="203"/>
        <v>0.56346920999999994</v>
      </c>
    </row>
    <row r="739" spans="1:27" outlineLevel="1" x14ac:dyDescent="0.35">
      <c r="A739" s="44"/>
      <c r="B739" s="44"/>
      <c r="C739" s="44"/>
      <c r="D739" s="50" t="s">
        <v>592</v>
      </c>
      <c r="E739" s="44"/>
      <c r="F739" s="44"/>
      <c r="G739" s="44"/>
      <c r="H739" s="44"/>
      <c r="I739" s="44"/>
      <c r="J739" s="45"/>
      <c r="K739" s="46">
        <f t="shared" ref="K739:W739" si="211">SUBTOTAL(9,K737:K738)</f>
        <v>1110179996</v>
      </c>
      <c r="L739" s="46">
        <f t="shared" si="211"/>
        <v>1419718458</v>
      </c>
      <c r="M739" s="46">
        <f t="shared" si="211"/>
        <v>0</v>
      </c>
      <c r="N739" s="47">
        <f t="shared" si="211"/>
        <v>1419718458</v>
      </c>
      <c r="O739" s="46">
        <f t="shared" si="211"/>
        <v>0</v>
      </c>
      <c r="P739" s="46">
        <f t="shared" si="211"/>
        <v>138672816.28999999</v>
      </c>
      <c r="Q739" s="46">
        <f t="shared" si="211"/>
        <v>0</v>
      </c>
      <c r="R739" s="46">
        <f t="shared" si="211"/>
        <v>1278862987.76</v>
      </c>
      <c r="S739" s="46">
        <f t="shared" si="211"/>
        <v>1167416750.1800001</v>
      </c>
      <c r="T739" s="46">
        <f t="shared" si="211"/>
        <v>2182653.9500000002</v>
      </c>
      <c r="U739" s="46">
        <f t="shared" si="211"/>
        <v>2182653.9500000002</v>
      </c>
      <c r="V739" s="46">
        <f t="shared" si="211"/>
        <v>2100000</v>
      </c>
      <c r="W739" s="48">
        <f t="shared" si="211"/>
        <v>2182653.9500000002</v>
      </c>
      <c r="X739" s="49">
        <f t="shared" si="200"/>
        <v>0.90078633587787027</v>
      </c>
      <c r="Y739" s="49">
        <f t="shared" si="201"/>
        <v>0.90078633587787027</v>
      </c>
      <c r="Z739" s="49">
        <f t="shared" si="202"/>
        <v>9.7676279059830326E-2</v>
      </c>
      <c r="AA739" s="49">
        <f t="shared" si="203"/>
        <v>0.99846261493770061</v>
      </c>
    </row>
    <row r="740" spans="1:27" outlineLevel="2" x14ac:dyDescent="0.35">
      <c r="A740" s="14" t="s">
        <v>186</v>
      </c>
      <c r="B740" s="14" t="s">
        <v>29</v>
      </c>
      <c r="C740" s="14" t="s">
        <v>116</v>
      </c>
      <c r="D740" s="14" t="s">
        <v>277</v>
      </c>
      <c r="E740" s="14" t="s">
        <v>32</v>
      </c>
      <c r="F740" s="14" t="s">
        <v>33</v>
      </c>
      <c r="G740" s="14" t="s">
        <v>159</v>
      </c>
      <c r="H740" s="14" t="s">
        <v>35</v>
      </c>
      <c r="I740" s="14" t="s">
        <v>30</v>
      </c>
      <c r="J740" s="20" t="s">
        <v>278</v>
      </c>
      <c r="K740" s="21">
        <v>0</v>
      </c>
      <c r="L740" s="21">
        <v>144565</v>
      </c>
      <c r="M740" s="21">
        <v>0</v>
      </c>
      <c r="N740" s="16">
        <f t="shared" ref="N740:N745" si="212">+L740</f>
        <v>144565</v>
      </c>
      <c r="O740" s="21">
        <v>0</v>
      </c>
      <c r="P740" s="21">
        <v>0</v>
      </c>
      <c r="Q740" s="21">
        <v>0</v>
      </c>
      <c r="R740" s="21">
        <v>0</v>
      </c>
      <c r="S740" s="21">
        <v>0</v>
      </c>
      <c r="T740" s="21">
        <v>144565</v>
      </c>
      <c r="U740" s="21">
        <v>144565</v>
      </c>
      <c r="V740" s="21">
        <v>0</v>
      </c>
      <c r="W740" s="17">
        <f t="shared" ref="W740:W745" si="213">+U740</f>
        <v>144565</v>
      </c>
      <c r="X740" s="18">
        <f t="shared" si="200"/>
        <v>0</v>
      </c>
      <c r="Y740" s="18">
        <f t="shared" si="201"/>
        <v>0</v>
      </c>
      <c r="Z740" s="18">
        <f t="shared" si="202"/>
        <v>0</v>
      </c>
      <c r="AA740" s="18">
        <f t="shared" si="203"/>
        <v>0</v>
      </c>
    </row>
    <row r="741" spans="1:27" outlineLevel="2" x14ac:dyDescent="0.35">
      <c r="A741" s="14" t="s">
        <v>379</v>
      </c>
      <c r="B741" s="14" t="s">
        <v>280</v>
      </c>
      <c r="C741" s="14" t="s">
        <v>116</v>
      </c>
      <c r="D741" s="14" t="s">
        <v>277</v>
      </c>
      <c r="E741" s="14" t="s">
        <v>32</v>
      </c>
      <c r="F741" s="14" t="s">
        <v>33</v>
      </c>
      <c r="G741" s="14" t="s">
        <v>159</v>
      </c>
      <c r="H741" s="14" t="s">
        <v>380</v>
      </c>
      <c r="I741" s="14" t="s">
        <v>30</v>
      </c>
      <c r="J741" s="20" t="s">
        <v>391</v>
      </c>
      <c r="K741" s="21">
        <v>4800000</v>
      </c>
      <c r="L741" s="21">
        <v>4364718.66</v>
      </c>
      <c r="M741" s="21">
        <v>0</v>
      </c>
      <c r="N741" s="16">
        <f t="shared" si="212"/>
        <v>4364718.66</v>
      </c>
      <c r="O741" s="21">
        <v>0</v>
      </c>
      <c r="P741" s="21">
        <v>1761845.84</v>
      </c>
      <c r="Q741" s="21">
        <v>0</v>
      </c>
      <c r="R741" s="21">
        <v>2311615.67</v>
      </c>
      <c r="S741" s="21">
        <v>2311615.67</v>
      </c>
      <c r="T741" s="21">
        <v>291257.15000000002</v>
      </c>
      <c r="U741" s="21">
        <v>291257.15000000002</v>
      </c>
      <c r="V741" s="21">
        <v>0</v>
      </c>
      <c r="W741" s="17">
        <f t="shared" si="213"/>
        <v>291257.15000000002</v>
      </c>
      <c r="X741" s="18">
        <f t="shared" si="200"/>
        <v>0.52961389955887783</v>
      </c>
      <c r="Y741" s="18">
        <f t="shared" si="201"/>
        <v>0.52961389955887783</v>
      </c>
      <c r="Z741" s="18">
        <f t="shared" si="202"/>
        <v>0.4036562209945509</v>
      </c>
      <c r="AA741" s="18">
        <f t="shared" si="203"/>
        <v>0.93327012055342873</v>
      </c>
    </row>
    <row r="742" spans="1:27" outlineLevel="2" x14ac:dyDescent="0.35">
      <c r="A742" s="14" t="s">
        <v>379</v>
      </c>
      <c r="B742" s="14" t="s">
        <v>281</v>
      </c>
      <c r="C742" s="14" t="s">
        <v>116</v>
      </c>
      <c r="D742" s="14" t="s">
        <v>277</v>
      </c>
      <c r="E742" s="14" t="s">
        <v>32</v>
      </c>
      <c r="F742" s="14" t="s">
        <v>33</v>
      </c>
      <c r="G742" s="14" t="s">
        <v>159</v>
      </c>
      <c r="H742" s="14" t="s">
        <v>394</v>
      </c>
      <c r="I742" s="14" t="s">
        <v>30</v>
      </c>
      <c r="J742" s="20" t="s">
        <v>391</v>
      </c>
      <c r="K742" s="21">
        <v>800000</v>
      </c>
      <c r="L742" s="21">
        <v>3219658.34</v>
      </c>
      <c r="M742" s="21">
        <v>0</v>
      </c>
      <c r="N742" s="16">
        <f t="shared" si="212"/>
        <v>3219658.34</v>
      </c>
      <c r="O742" s="21">
        <v>0</v>
      </c>
      <c r="P742" s="21">
        <v>2378556.61</v>
      </c>
      <c r="Q742" s="21">
        <v>0</v>
      </c>
      <c r="R742" s="21">
        <v>821443.39</v>
      </c>
      <c r="S742" s="21">
        <v>821443.39</v>
      </c>
      <c r="T742" s="21">
        <v>19658.34</v>
      </c>
      <c r="U742" s="21">
        <v>19658.34</v>
      </c>
      <c r="V742" s="21">
        <v>0</v>
      </c>
      <c r="W742" s="17">
        <f t="shared" si="213"/>
        <v>19658.34</v>
      </c>
      <c r="X742" s="18">
        <f t="shared" si="200"/>
        <v>0.25513371397040846</v>
      </c>
      <c r="Y742" s="18">
        <f t="shared" si="201"/>
        <v>0.25513371397040846</v>
      </c>
      <c r="Z742" s="18">
        <f t="shared" si="202"/>
        <v>0.73876056364415366</v>
      </c>
      <c r="AA742" s="18">
        <f t="shared" si="203"/>
        <v>0.99389427761456206</v>
      </c>
    </row>
    <row r="743" spans="1:27" outlineLevel="2" x14ac:dyDescent="0.35">
      <c r="A743" s="14" t="s">
        <v>379</v>
      </c>
      <c r="B743" s="14" t="s">
        <v>313</v>
      </c>
      <c r="C743" s="14" t="s">
        <v>116</v>
      </c>
      <c r="D743" s="14" t="s">
        <v>277</v>
      </c>
      <c r="E743" s="14" t="s">
        <v>32</v>
      </c>
      <c r="F743" s="14" t="s">
        <v>33</v>
      </c>
      <c r="G743" s="14" t="s">
        <v>159</v>
      </c>
      <c r="H743" s="14" t="s">
        <v>435</v>
      </c>
      <c r="I743" s="14" t="s">
        <v>30</v>
      </c>
      <c r="J743" s="20" t="s">
        <v>391</v>
      </c>
      <c r="K743" s="21">
        <v>1120000</v>
      </c>
      <c r="L743" s="21">
        <v>1120000</v>
      </c>
      <c r="M743" s="21">
        <v>0</v>
      </c>
      <c r="N743" s="16">
        <f t="shared" si="212"/>
        <v>1120000</v>
      </c>
      <c r="O743" s="21">
        <v>0</v>
      </c>
      <c r="P743" s="21">
        <v>799501.49</v>
      </c>
      <c r="Q743" s="21">
        <v>0</v>
      </c>
      <c r="R743" s="21">
        <v>320498.51</v>
      </c>
      <c r="S743" s="21">
        <v>320498.51</v>
      </c>
      <c r="T743" s="21">
        <v>0</v>
      </c>
      <c r="U743" s="21">
        <v>0</v>
      </c>
      <c r="V743" s="21">
        <v>0</v>
      </c>
      <c r="W743" s="17">
        <f t="shared" si="213"/>
        <v>0</v>
      </c>
      <c r="X743" s="18">
        <f t="shared" si="200"/>
        <v>0.28615938392857143</v>
      </c>
      <c r="Y743" s="18">
        <f t="shared" si="201"/>
        <v>0.28615938392857143</v>
      </c>
      <c r="Z743" s="18">
        <f t="shared" si="202"/>
        <v>0.71384061607142857</v>
      </c>
      <c r="AA743" s="18">
        <f t="shared" si="203"/>
        <v>1</v>
      </c>
    </row>
    <row r="744" spans="1:27" outlineLevel="2" x14ac:dyDescent="0.35">
      <c r="A744" s="14" t="s">
        <v>379</v>
      </c>
      <c r="B744" s="14" t="s">
        <v>454</v>
      </c>
      <c r="C744" s="14" t="s">
        <v>116</v>
      </c>
      <c r="D744" s="14" t="s">
        <v>277</v>
      </c>
      <c r="E744" s="14" t="s">
        <v>32</v>
      </c>
      <c r="F744" s="14" t="s">
        <v>33</v>
      </c>
      <c r="G744" s="14" t="s">
        <v>159</v>
      </c>
      <c r="H744" s="14" t="s">
        <v>455</v>
      </c>
      <c r="I744" s="14" t="s">
        <v>30</v>
      </c>
      <c r="J744" s="20" t="s">
        <v>391</v>
      </c>
      <c r="K744" s="21">
        <v>480000</v>
      </c>
      <c r="L744" s="21">
        <v>480000</v>
      </c>
      <c r="M744" s="21">
        <v>0</v>
      </c>
      <c r="N744" s="16">
        <f t="shared" si="212"/>
        <v>480000</v>
      </c>
      <c r="O744" s="21">
        <v>0</v>
      </c>
      <c r="P744" s="21">
        <v>264147.61</v>
      </c>
      <c r="Q744" s="21">
        <v>0</v>
      </c>
      <c r="R744" s="21">
        <v>215852.39</v>
      </c>
      <c r="S744" s="21">
        <v>215852.39</v>
      </c>
      <c r="T744" s="21">
        <v>0</v>
      </c>
      <c r="U744" s="21">
        <v>0</v>
      </c>
      <c r="V744" s="21">
        <v>0</v>
      </c>
      <c r="W744" s="17">
        <f t="shared" si="213"/>
        <v>0</v>
      </c>
      <c r="X744" s="18">
        <f t="shared" si="200"/>
        <v>0.44969247916666671</v>
      </c>
      <c r="Y744" s="18">
        <f t="shared" si="201"/>
        <v>0.44969247916666671</v>
      </c>
      <c r="Z744" s="18">
        <f t="shared" si="202"/>
        <v>0.55030752083333334</v>
      </c>
      <c r="AA744" s="18">
        <f t="shared" si="203"/>
        <v>1</v>
      </c>
    </row>
    <row r="745" spans="1:27" outlineLevel="2" x14ac:dyDescent="0.35">
      <c r="A745" s="14" t="s">
        <v>379</v>
      </c>
      <c r="B745" s="14" t="s">
        <v>467</v>
      </c>
      <c r="C745" s="14" t="s">
        <v>116</v>
      </c>
      <c r="D745" s="14" t="s">
        <v>277</v>
      </c>
      <c r="E745" s="14" t="s">
        <v>32</v>
      </c>
      <c r="F745" s="14" t="s">
        <v>33</v>
      </c>
      <c r="G745" s="14" t="s">
        <v>159</v>
      </c>
      <c r="H745" s="14" t="s">
        <v>455</v>
      </c>
      <c r="I745" s="14" t="s">
        <v>30</v>
      </c>
      <c r="J745" s="20" t="s">
        <v>471</v>
      </c>
      <c r="K745" s="21">
        <v>800000</v>
      </c>
      <c r="L745" s="21">
        <v>800000</v>
      </c>
      <c r="M745" s="21">
        <v>0</v>
      </c>
      <c r="N745" s="16">
        <f t="shared" si="212"/>
        <v>800000</v>
      </c>
      <c r="O745" s="21">
        <v>0</v>
      </c>
      <c r="P745" s="21">
        <v>684947.35</v>
      </c>
      <c r="Q745" s="21">
        <v>0</v>
      </c>
      <c r="R745" s="21">
        <v>115052.65</v>
      </c>
      <c r="S745" s="21">
        <v>115052.65</v>
      </c>
      <c r="T745" s="21">
        <v>0</v>
      </c>
      <c r="U745" s="21">
        <v>0</v>
      </c>
      <c r="V745" s="21">
        <v>0</v>
      </c>
      <c r="W745" s="17">
        <f t="shared" si="213"/>
        <v>0</v>
      </c>
      <c r="X745" s="18">
        <f t="shared" si="200"/>
        <v>0.1438158125</v>
      </c>
      <c r="Y745" s="18">
        <f t="shared" si="201"/>
        <v>0.1438158125</v>
      </c>
      <c r="Z745" s="18">
        <f t="shared" si="202"/>
        <v>0.85618418749999992</v>
      </c>
      <c r="AA745" s="18">
        <f t="shared" si="203"/>
        <v>0.99999999999999989</v>
      </c>
    </row>
    <row r="746" spans="1:27" outlineLevel="1" x14ac:dyDescent="0.35">
      <c r="A746" s="44"/>
      <c r="B746" s="44"/>
      <c r="C746" s="44"/>
      <c r="D746" s="50" t="s">
        <v>593</v>
      </c>
      <c r="E746" s="44"/>
      <c r="F746" s="44"/>
      <c r="G746" s="44"/>
      <c r="H746" s="44"/>
      <c r="I746" s="44"/>
      <c r="J746" s="45"/>
      <c r="K746" s="46">
        <f t="shared" ref="K746:W746" si="214">SUBTOTAL(9,K740:K745)</f>
        <v>8000000</v>
      </c>
      <c r="L746" s="46">
        <f t="shared" si="214"/>
        <v>10128942</v>
      </c>
      <c r="M746" s="46">
        <f t="shared" si="214"/>
        <v>0</v>
      </c>
      <c r="N746" s="47">
        <f t="shared" si="214"/>
        <v>10128942</v>
      </c>
      <c r="O746" s="46">
        <f t="shared" si="214"/>
        <v>0</v>
      </c>
      <c r="P746" s="46">
        <f t="shared" si="214"/>
        <v>5888998.9000000004</v>
      </c>
      <c r="Q746" s="46">
        <f t="shared" si="214"/>
        <v>0</v>
      </c>
      <c r="R746" s="46">
        <f t="shared" si="214"/>
        <v>3784462.6100000003</v>
      </c>
      <c r="S746" s="46">
        <f t="shared" si="214"/>
        <v>3784462.6100000003</v>
      </c>
      <c r="T746" s="46">
        <f t="shared" si="214"/>
        <v>455480.49000000005</v>
      </c>
      <c r="U746" s="46">
        <f t="shared" si="214"/>
        <v>455480.49000000005</v>
      </c>
      <c r="V746" s="46">
        <f t="shared" si="214"/>
        <v>0</v>
      </c>
      <c r="W746" s="48">
        <f t="shared" si="214"/>
        <v>455480.49000000005</v>
      </c>
      <c r="X746" s="49">
        <f t="shared" si="200"/>
        <v>0.37362861886266113</v>
      </c>
      <c r="Y746" s="49">
        <f t="shared" si="201"/>
        <v>0.37362861886266113</v>
      </c>
      <c r="Z746" s="49">
        <f t="shared" si="202"/>
        <v>0.58140316135683279</v>
      </c>
      <c r="AA746" s="49">
        <f t="shared" si="203"/>
        <v>0.95503178021949386</v>
      </c>
    </row>
    <row r="747" spans="1:27" outlineLevel="2" x14ac:dyDescent="0.35">
      <c r="A747" s="14" t="s">
        <v>279</v>
      </c>
      <c r="B747" s="14" t="s">
        <v>313</v>
      </c>
      <c r="C747" s="14" t="s">
        <v>116</v>
      </c>
      <c r="D747" s="14" t="s">
        <v>164</v>
      </c>
      <c r="E747" s="14" t="s">
        <v>122</v>
      </c>
      <c r="F747" s="14" t="s">
        <v>33</v>
      </c>
      <c r="G747" s="14" t="s">
        <v>166</v>
      </c>
      <c r="H747" s="14" t="s">
        <v>167</v>
      </c>
      <c r="I747" s="14" t="s">
        <v>30</v>
      </c>
      <c r="J747" s="20" t="s">
        <v>320</v>
      </c>
      <c r="K747" s="21">
        <v>24828229</v>
      </c>
      <c r="L747" s="21">
        <v>24828229</v>
      </c>
      <c r="M747" s="21">
        <v>0</v>
      </c>
      <c r="N747" s="16">
        <f t="shared" ref="N747:N755" si="215">+L747</f>
        <v>24828229</v>
      </c>
      <c r="O747" s="21">
        <v>0</v>
      </c>
      <c r="P747" s="21">
        <v>0</v>
      </c>
      <c r="Q747" s="21">
        <v>0</v>
      </c>
      <c r="R747" s="21">
        <v>24299056.41</v>
      </c>
      <c r="S747" s="21">
        <v>24299056.41</v>
      </c>
      <c r="T747" s="21">
        <v>529172.59</v>
      </c>
      <c r="U747" s="21">
        <v>529172.59</v>
      </c>
      <c r="V747" s="21">
        <v>0</v>
      </c>
      <c r="W747" s="17">
        <f t="shared" ref="W747:W755" si="216">+U747</f>
        <v>529172.59</v>
      </c>
      <c r="X747" s="18">
        <f t="shared" si="200"/>
        <v>0.97868665582228997</v>
      </c>
      <c r="Y747" s="18">
        <f t="shared" si="201"/>
        <v>0.97868665582228997</v>
      </c>
      <c r="Z747" s="18">
        <f t="shared" si="202"/>
        <v>0</v>
      </c>
      <c r="AA747" s="18">
        <f t="shared" si="203"/>
        <v>0.97868665582228997</v>
      </c>
    </row>
    <row r="748" spans="1:27" ht="87" outlineLevel="2" x14ac:dyDescent="0.35">
      <c r="A748" s="14" t="s">
        <v>28</v>
      </c>
      <c r="B748" s="14" t="s">
        <v>29</v>
      </c>
      <c r="C748" s="14" t="s">
        <v>116</v>
      </c>
      <c r="D748" s="14" t="s">
        <v>164</v>
      </c>
      <c r="E748" s="14" t="s">
        <v>165</v>
      </c>
      <c r="F748" s="14" t="s">
        <v>33</v>
      </c>
      <c r="G748" s="14" t="s">
        <v>166</v>
      </c>
      <c r="H748" s="14" t="s">
        <v>167</v>
      </c>
      <c r="I748" s="14" t="s">
        <v>30</v>
      </c>
      <c r="J748" s="15" t="s">
        <v>168</v>
      </c>
      <c r="K748" s="16">
        <v>15537900</v>
      </c>
      <c r="L748" s="16">
        <v>15537900</v>
      </c>
      <c r="M748" s="16">
        <v>0</v>
      </c>
      <c r="N748" s="16">
        <f t="shared" si="215"/>
        <v>15537900</v>
      </c>
      <c r="O748" s="16">
        <v>0</v>
      </c>
      <c r="P748" s="16">
        <v>1553500</v>
      </c>
      <c r="Q748" s="16">
        <v>0</v>
      </c>
      <c r="R748" s="16">
        <v>13984400</v>
      </c>
      <c r="S748" s="16">
        <v>13984400</v>
      </c>
      <c r="T748" s="16">
        <v>0</v>
      </c>
      <c r="U748" s="16">
        <v>0</v>
      </c>
      <c r="V748" s="16">
        <v>0</v>
      </c>
      <c r="W748" s="17">
        <f t="shared" si="216"/>
        <v>0</v>
      </c>
      <c r="X748" s="18">
        <f t="shared" si="200"/>
        <v>0.9000186640408292</v>
      </c>
      <c r="Y748" s="18">
        <f t="shared" si="201"/>
        <v>0.9000186640408292</v>
      </c>
      <c r="Z748" s="18">
        <f t="shared" si="202"/>
        <v>9.9981335959170803E-2</v>
      </c>
      <c r="AA748" s="18">
        <f t="shared" si="203"/>
        <v>1</v>
      </c>
    </row>
    <row r="749" spans="1:27" ht="101.5" outlineLevel="2" x14ac:dyDescent="0.35">
      <c r="A749" s="14" t="s">
        <v>28</v>
      </c>
      <c r="B749" s="14" t="s">
        <v>29</v>
      </c>
      <c r="C749" s="14" t="s">
        <v>116</v>
      </c>
      <c r="D749" s="14" t="s">
        <v>164</v>
      </c>
      <c r="E749" s="14" t="s">
        <v>169</v>
      </c>
      <c r="F749" s="14" t="s">
        <v>33</v>
      </c>
      <c r="G749" s="14" t="s">
        <v>166</v>
      </c>
      <c r="H749" s="14" t="s">
        <v>167</v>
      </c>
      <c r="I749" s="14" t="s">
        <v>30</v>
      </c>
      <c r="J749" s="15" t="s">
        <v>170</v>
      </c>
      <c r="K749" s="16">
        <v>125038455</v>
      </c>
      <c r="L749" s="16">
        <v>125038455</v>
      </c>
      <c r="M749" s="16">
        <v>0</v>
      </c>
      <c r="N749" s="16">
        <f t="shared" si="215"/>
        <v>125038455</v>
      </c>
      <c r="O749" s="16">
        <v>0</v>
      </c>
      <c r="P749" s="16">
        <v>16268875.68</v>
      </c>
      <c r="Q749" s="16">
        <v>0</v>
      </c>
      <c r="R749" s="16">
        <v>108769579.31999999</v>
      </c>
      <c r="S749" s="16">
        <v>108769579.31999999</v>
      </c>
      <c r="T749" s="16">
        <v>0</v>
      </c>
      <c r="U749" s="16">
        <v>0</v>
      </c>
      <c r="V749" s="16">
        <v>0</v>
      </c>
      <c r="W749" s="17">
        <f t="shared" si="216"/>
        <v>0</v>
      </c>
      <c r="X749" s="18">
        <f t="shared" si="200"/>
        <v>0.86988902190130224</v>
      </c>
      <c r="Y749" s="18">
        <f t="shared" si="201"/>
        <v>0.86988902190130224</v>
      </c>
      <c r="Z749" s="18">
        <f t="shared" si="202"/>
        <v>0.1301109780986977</v>
      </c>
      <c r="AA749" s="18">
        <f t="shared" si="203"/>
        <v>1</v>
      </c>
    </row>
    <row r="750" spans="1:27" ht="58" outlineLevel="2" x14ac:dyDescent="0.35">
      <c r="A750" s="14" t="s">
        <v>28</v>
      </c>
      <c r="B750" s="14" t="s">
        <v>29</v>
      </c>
      <c r="C750" s="14" t="s">
        <v>116</v>
      </c>
      <c r="D750" s="14" t="s">
        <v>164</v>
      </c>
      <c r="E750" s="14" t="s">
        <v>171</v>
      </c>
      <c r="F750" s="14" t="s">
        <v>33</v>
      </c>
      <c r="G750" s="14" t="s">
        <v>166</v>
      </c>
      <c r="H750" s="14" t="s">
        <v>167</v>
      </c>
      <c r="I750" s="14" t="s">
        <v>30</v>
      </c>
      <c r="J750" s="15" t="s">
        <v>172</v>
      </c>
      <c r="K750" s="16">
        <v>85458450</v>
      </c>
      <c r="L750" s="16">
        <v>85458450</v>
      </c>
      <c r="M750" s="16">
        <v>0</v>
      </c>
      <c r="N750" s="16">
        <f t="shared" si="215"/>
        <v>85458450</v>
      </c>
      <c r="O750" s="16">
        <v>0</v>
      </c>
      <c r="P750" s="16">
        <v>8536962.5</v>
      </c>
      <c r="Q750" s="16">
        <v>0</v>
      </c>
      <c r="R750" s="16">
        <v>76921487.5</v>
      </c>
      <c r="S750" s="16">
        <v>76921487.5</v>
      </c>
      <c r="T750" s="16">
        <v>0</v>
      </c>
      <c r="U750" s="16">
        <v>0</v>
      </c>
      <c r="V750" s="16">
        <v>0</v>
      </c>
      <c r="W750" s="17">
        <f t="shared" si="216"/>
        <v>0</v>
      </c>
      <c r="X750" s="18">
        <f t="shared" si="200"/>
        <v>0.90010393939979016</v>
      </c>
      <c r="Y750" s="18">
        <f t="shared" si="201"/>
        <v>0.90010393939979016</v>
      </c>
      <c r="Z750" s="18">
        <f t="shared" si="202"/>
        <v>9.9896060600209807E-2</v>
      </c>
      <c r="AA750" s="18">
        <f t="shared" si="203"/>
        <v>1</v>
      </c>
    </row>
    <row r="751" spans="1:27" ht="145" outlineLevel="2" x14ac:dyDescent="0.35">
      <c r="A751" s="14" t="s">
        <v>28</v>
      </c>
      <c r="B751" s="14" t="s">
        <v>29</v>
      </c>
      <c r="C751" s="14" t="s">
        <v>116</v>
      </c>
      <c r="D751" s="14" t="s">
        <v>164</v>
      </c>
      <c r="E751" s="14" t="s">
        <v>149</v>
      </c>
      <c r="F751" s="14" t="s">
        <v>33</v>
      </c>
      <c r="G751" s="14" t="s">
        <v>166</v>
      </c>
      <c r="H751" s="14" t="s">
        <v>167</v>
      </c>
      <c r="I751" s="14" t="s">
        <v>30</v>
      </c>
      <c r="J751" s="15" t="s">
        <v>173</v>
      </c>
      <c r="K751" s="16">
        <v>19469507</v>
      </c>
      <c r="L751" s="16">
        <v>36695127</v>
      </c>
      <c r="M751" s="16">
        <v>0</v>
      </c>
      <c r="N751" s="16">
        <f t="shared" si="215"/>
        <v>36695127</v>
      </c>
      <c r="O751" s="16">
        <v>0</v>
      </c>
      <c r="P751" s="16">
        <v>4519573.95</v>
      </c>
      <c r="Q751" s="16">
        <v>0</v>
      </c>
      <c r="R751" s="16">
        <v>32175553.050000001</v>
      </c>
      <c r="S751" s="16">
        <v>32175553.050000001</v>
      </c>
      <c r="T751" s="16">
        <v>0</v>
      </c>
      <c r="U751" s="16">
        <v>0</v>
      </c>
      <c r="V751" s="16">
        <v>0</v>
      </c>
      <c r="W751" s="17">
        <f t="shared" si="216"/>
        <v>0</v>
      </c>
      <c r="X751" s="18">
        <f t="shared" si="200"/>
        <v>0.87683449222017951</v>
      </c>
      <c r="Y751" s="18">
        <f t="shared" si="201"/>
        <v>0.87683449222017951</v>
      </c>
      <c r="Z751" s="18">
        <f t="shared" si="202"/>
        <v>0.12316550777982047</v>
      </c>
      <c r="AA751" s="18">
        <f t="shared" si="203"/>
        <v>1</v>
      </c>
    </row>
    <row r="752" spans="1:27" ht="72.5" outlineLevel="2" x14ac:dyDescent="0.35">
      <c r="A752" s="14" t="s">
        <v>28</v>
      </c>
      <c r="B752" s="14" t="s">
        <v>29</v>
      </c>
      <c r="C752" s="14" t="s">
        <v>116</v>
      </c>
      <c r="D752" s="14" t="s">
        <v>164</v>
      </c>
      <c r="E752" s="14" t="s">
        <v>174</v>
      </c>
      <c r="F752" s="14" t="s">
        <v>33</v>
      </c>
      <c r="G752" s="14" t="s">
        <v>166</v>
      </c>
      <c r="H752" s="14" t="s">
        <v>167</v>
      </c>
      <c r="I752" s="14" t="s">
        <v>30</v>
      </c>
      <c r="J752" s="15" t="s">
        <v>175</v>
      </c>
      <c r="K752" s="16">
        <v>46990753</v>
      </c>
      <c r="L752" s="16">
        <v>46990753</v>
      </c>
      <c r="M752" s="16">
        <v>0</v>
      </c>
      <c r="N752" s="16">
        <f t="shared" si="215"/>
        <v>46990753</v>
      </c>
      <c r="O752" s="16">
        <v>0</v>
      </c>
      <c r="P752" s="16">
        <v>4698179.58</v>
      </c>
      <c r="Q752" s="16">
        <v>0</v>
      </c>
      <c r="R752" s="16">
        <v>42292573.420000002</v>
      </c>
      <c r="S752" s="16">
        <v>42292573.420000002</v>
      </c>
      <c r="T752" s="16">
        <v>0</v>
      </c>
      <c r="U752" s="16">
        <v>0</v>
      </c>
      <c r="V752" s="16">
        <v>0</v>
      </c>
      <c r="W752" s="17">
        <f t="shared" si="216"/>
        <v>0</v>
      </c>
      <c r="X752" s="18">
        <f t="shared" si="200"/>
        <v>0.90001906162261336</v>
      </c>
      <c r="Y752" s="18">
        <f t="shared" si="201"/>
        <v>0.90001906162261336</v>
      </c>
      <c r="Z752" s="18">
        <f t="shared" si="202"/>
        <v>9.9980938377386724E-2</v>
      </c>
      <c r="AA752" s="18">
        <f t="shared" si="203"/>
        <v>1</v>
      </c>
    </row>
    <row r="753" spans="1:27" ht="174" outlineLevel="2" x14ac:dyDescent="0.35">
      <c r="A753" s="14" t="s">
        <v>28</v>
      </c>
      <c r="B753" s="14" t="s">
        <v>29</v>
      </c>
      <c r="C753" s="14" t="s">
        <v>116</v>
      </c>
      <c r="D753" s="14" t="s">
        <v>164</v>
      </c>
      <c r="E753" s="14" t="s">
        <v>176</v>
      </c>
      <c r="F753" s="14" t="s">
        <v>33</v>
      </c>
      <c r="G753" s="14" t="s">
        <v>166</v>
      </c>
      <c r="H753" s="14" t="s">
        <v>167</v>
      </c>
      <c r="I753" s="14" t="s">
        <v>30</v>
      </c>
      <c r="J753" s="15" t="s">
        <v>177</v>
      </c>
      <c r="K753" s="16">
        <v>46344989</v>
      </c>
      <c r="L753" s="16">
        <v>46344989</v>
      </c>
      <c r="M753" s="16">
        <v>0</v>
      </c>
      <c r="N753" s="16">
        <f t="shared" si="215"/>
        <v>46344989</v>
      </c>
      <c r="O753" s="16">
        <v>0</v>
      </c>
      <c r="P753" s="16">
        <v>4272312.3</v>
      </c>
      <c r="Q753" s="16">
        <v>0</v>
      </c>
      <c r="R753" s="16">
        <v>42072676.700000003</v>
      </c>
      <c r="S753" s="16">
        <v>42072676.700000003</v>
      </c>
      <c r="T753" s="16">
        <v>0</v>
      </c>
      <c r="U753" s="16">
        <v>0</v>
      </c>
      <c r="V753" s="16">
        <v>0</v>
      </c>
      <c r="W753" s="17">
        <f t="shared" si="216"/>
        <v>0</v>
      </c>
      <c r="X753" s="18">
        <f t="shared" si="200"/>
        <v>0.90781501102524809</v>
      </c>
      <c r="Y753" s="18">
        <f t="shared" si="201"/>
        <v>0.90781501102524809</v>
      </c>
      <c r="Z753" s="18">
        <f t="shared" si="202"/>
        <v>9.2184988974751941E-2</v>
      </c>
      <c r="AA753" s="18">
        <f t="shared" si="203"/>
        <v>1</v>
      </c>
    </row>
    <row r="754" spans="1:27" ht="116" outlineLevel="2" x14ac:dyDescent="0.35">
      <c r="A754" s="14" t="s">
        <v>28</v>
      </c>
      <c r="B754" s="14" t="s">
        <v>29</v>
      </c>
      <c r="C754" s="14" t="s">
        <v>116</v>
      </c>
      <c r="D754" s="14" t="s">
        <v>164</v>
      </c>
      <c r="E754" s="14" t="s">
        <v>178</v>
      </c>
      <c r="F754" s="14" t="s">
        <v>33</v>
      </c>
      <c r="G754" s="14" t="s">
        <v>166</v>
      </c>
      <c r="H754" s="14" t="s">
        <v>167</v>
      </c>
      <c r="I754" s="14" t="s">
        <v>30</v>
      </c>
      <c r="J754" s="15" t="s">
        <v>179</v>
      </c>
      <c r="K754" s="16">
        <v>31593730</v>
      </c>
      <c r="L754" s="16">
        <v>31593730</v>
      </c>
      <c r="M754" s="16">
        <v>0</v>
      </c>
      <c r="N754" s="16">
        <f t="shared" si="215"/>
        <v>31593730</v>
      </c>
      <c r="O754" s="16">
        <v>0</v>
      </c>
      <c r="P754" s="16">
        <v>411140</v>
      </c>
      <c r="Q754" s="16">
        <v>0</v>
      </c>
      <c r="R754" s="16">
        <v>31182590</v>
      </c>
      <c r="S754" s="16">
        <v>31182590</v>
      </c>
      <c r="T754" s="16">
        <v>0</v>
      </c>
      <c r="U754" s="16">
        <v>0</v>
      </c>
      <c r="V754" s="16">
        <v>0</v>
      </c>
      <c r="W754" s="17">
        <f t="shared" si="216"/>
        <v>0</v>
      </c>
      <c r="X754" s="18">
        <f t="shared" si="200"/>
        <v>0.98698665842874522</v>
      </c>
      <c r="Y754" s="18">
        <f t="shared" si="201"/>
        <v>0.98698665842874522</v>
      </c>
      <c r="Z754" s="18">
        <f t="shared" si="202"/>
        <v>1.3013341571254803E-2</v>
      </c>
      <c r="AA754" s="18">
        <f t="shared" si="203"/>
        <v>1</v>
      </c>
    </row>
    <row r="755" spans="1:27" ht="87" outlineLevel="2" x14ac:dyDescent="0.35">
      <c r="A755" s="14" t="s">
        <v>28</v>
      </c>
      <c r="B755" s="14" t="s">
        <v>29</v>
      </c>
      <c r="C755" s="14" t="s">
        <v>116</v>
      </c>
      <c r="D755" s="14" t="s">
        <v>164</v>
      </c>
      <c r="E755" s="14" t="s">
        <v>180</v>
      </c>
      <c r="F755" s="14" t="s">
        <v>33</v>
      </c>
      <c r="G755" s="14" t="s">
        <v>166</v>
      </c>
      <c r="H755" s="14" t="s">
        <v>167</v>
      </c>
      <c r="I755" s="14" t="s">
        <v>30</v>
      </c>
      <c r="J755" s="15" t="s">
        <v>181</v>
      </c>
      <c r="K755" s="16">
        <v>10358600</v>
      </c>
      <c r="L755" s="16">
        <v>10358600</v>
      </c>
      <c r="M755" s="16">
        <v>0</v>
      </c>
      <c r="N755" s="16">
        <f t="shared" si="215"/>
        <v>10358600</v>
      </c>
      <c r="O755" s="16">
        <v>0</v>
      </c>
      <c r="P755" s="16">
        <v>188200</v>
      </c>
      <c r="Q755" s="16">
        <v>0</v>
      </c>
      <c r="R755" s="16">
        <v>10170400</v>
      </c>
      <c r="S755" s="16">
        <v>10170400</v>
      </c>
      <c r="T755" s="16">
        <v>0</v>
      </c>
      <c r="U755" s="16">
        <v>0</v>
      </c>
      <c r="V755" s="16">
        <v>0</v>
      </c>
      <c r="W755" s="17">
        <f t="shared" si="216"/>
        <v>0</v>
      </c>
      <c r="X755" s="18">
        <f t="shared" si="200"/>
        <v>0.98183152163419762</v>
      </c>
      <c r="Y755" s="18">
        <f t="shared" si="201"/>
        <v>0.98183152163419762</v>
      </c>
      <c r="Z755" s="18">
        <f t="shared" si="202"/>
        <v>1.8168478365802328E-2</v>
      </c>
      <c r="AA755" s="18">
        <f t="shared" si="203"/>
        <v>1</v>
      </c>
    </row>
    <row r="756" spans="1:27" outlineLevel="1" x14ac:dyDescent="0.35">
      <c r="A756" s="44"/>
      <c r="B756" s="44"/>
      <c r="C756" s="44"/>
      <c r="D756" s="50" t="s">
        <v>594</v>
      </c>
      <c r="E756" s="44"/>
      <c r="F756" s="44"/>
      <c r="G756" s="44"/>
      <c r="H756" s="44"/>
      <c r="I756" s="44"/>
      <c r="J756" s="45"/>
      <c r="K756" s="46">
        <f t="shared" ref="K756:W756" si="217">SUBTOTAL(9,K747:K755)</f>
        <v>405620613</v>
      </c>
      <c r="L756" s="46">
        <f t="shared" si="217"/>
        <v>422846233</v>
      </c>
      <c r="M756" s="46">
        <f t="shared" si="217"/>
        <v>0</v>
      </c>
      <c r="N756" s="47">
        <f t="shared" si="217"/>
        <v>422846233</v>
      </c>
      <c r="O756" s="46">
        <f t="shared" si="217"/>
        <v>0</v>
      </c>
      <c r="P756" s="46">
        <f t="shared" si="217"/>
        <v>40448744.009999998</v>
      </c>
      <c r="Q756" s="46">
        <f t="shared" si="217"/>
        <v>0</v>
      </c>
      <c r="R756" s="46">
        <f t="shared" si="217"/>
        <v>381868316.39999998</v>
      </c>
      <c r="S756" s="46">
        <f t="shared" si="217"/>
        <v>381868316.39999998</v>
      </c>
      <c r="T756" s="46">
        <f t="shared" si="217"/>
        <v>529172.59</v>
      </c>
      <c r="U756" s="46">
        <f t="shared" si="217"/>
        <v>529172.59</v>
      </c>
      <c r="V756" s="46">
        <f t="shared" si="217"/>
        <v>0</v>
      </c>
      <c r="W756" s="48">
        <f t="shared" si="217"/>
        <v>529172.59</v>
      </c>
      <c r="X756" s="49">
        <f t="shared" si="200"/>
        <v>0.90309026449338137</v>
      </c>
      <c r="Y756" s="49">
        <f t="shared" si="201"/>
        <v>0.90309026449338137</v>
      </c>
      <c r="Z756" s="49">
        <f t="shared" si="202"/>
        <v>9.565828155314321E-2</v>
      </c>
      <c r="AA756" s="49">
        <f t="shared" si="203"/>
        <v>0.99874854604652463</v>
      </c>
    </row>
    <row r="757" spans="1:27" outlineLevel="2" x14ac:dyDescent="0.35">
      <c r="A757" s="14" t="s">
        <v>279</v>
      </c>
      <c r="B757" s="14" t="s">
        <v>281</v>
      </c>
      <c r="C757" s="14" t="s">
        <v>116</v>
      </c>
      <c r="D757" s="14" t="s">
        <v>311</v>
      </c>
      <c r="E757" s="14" t="s">
        <v>54</v>
      </c>
      <c r="F757" s="14" t="s">
        <v>33</v>
      </c>
      <c r="G757" s="14" t="s">
        <v>166</v>
      </c>
      <c r="H757" s="14" t="s">
        <v>167</v>
      </c>
      <c r="I757" s="14" t="s">
        <v>30</v>
      </c>
      <c r="J757" s="20" t="s">
        <v>312</v>
      </c>
      <c r="K757" s="21">
        <v>331002000</v>
      </c>
      <c r="L757" s="21">
        <v>331002000</v>
      </c>
      <c r="M757" s="21">
        <v>0</v>
      </c>
      <c r="N757" s="16">
        <f>+L757</f>
        <v>331002000</v>
      </c>
      <c r="O757" s="21">
        <v>0</v>
      </c>
      <c r="P757" s="21">
        <v>0</v>
      </c>
      <c r="Q757" s="21">
        <v>0</v>
      </c>
      <c r="R757" s="21">
        <v>298245813.60000002</v>
      </c>
      <c r="S757" s="21">
        <v>298245813.60000002</v>
      </c>
      <c r="T757" s="21">
        <v>32756186.399999999</v>
      </c>
      <c r="U757" s="21">
        <v>32756186.399999999</v>
      </c>
      <c r="V757" s="21">
        <v>32756186</v>
      </c>
      <c r="W757" s="17">
        <f>+U757</f>
        <v>32756186.399999999</v>
      </c>
      <c r="X757" s="18">
        <f t="shared" si="200"/>
        <v>0.90103930973226753</v>
      </c>
      <c r="Y757" s="18">
        <f t="shared" si="201"/>
        <v>0.90103930973226753</v>
      </c>
      <c r="Z757" s="18">
        <f t="shared" si="202"/>
        <v>0</v>
      </c>
      <c r="AA757" s="18">
        <f t="shared" si="203"/>
        <v>0.90103930973226753</v>
      </c>
    </row>
    <row r="758" spans="1:27" outlineLevel="1" x14ac:dyDescent="0.35">
      <c r="A758" s="44"/>
      <c r="B758" s="44"/>
      <c r="C758" s="44"/>
      <c r="D758" s="50" t="s">
        <v>595</v>
      </c>
      <c r="E758" s="44"/>
      <c r="F758" s="44"/>
      <c r="G758" s="44"/>
      <c r="H758" s="44"/>
      <c r="I758" s="44"/>
      <c r="J758" s="45"/>
      <c r="K758" s="46">
        <f t="shared" ref="K758:W758" si="218">SUBTOTAL(9,K757:K757)</f>
        <v>331002000</v>
      </c>
      <c r="L758" s="46">
        <f t="shared" si="218"/>
        <v>331002000</v>
      </c>
      <c r="M758" s="46">
        <f t="shared" si="218"/>
        <v>0</v>
      </c>
      <c r="N758" s="47">
        <f t="shared" si="218"/>
        <v>331002000</v>
      </c>
      <c r="O758" s="46">
        <f t="shared" si="218"/>
        <v>0</v>
      </c>
      <c r="P758" s="46">
        <f t="shared" si="218"/>
        <v>0</v>
      </c>
      <c r="Q758" s="46">
        <f t="shared" si="218"/>
        <v>0</v>
      </c>
      <c r="R758" s="46">
        <f t="shared" si="218"/>
        <v>298245813.60000002</v>
      </c>
      <c r="S758" s="46">
        <f t="shared" si="218"/>
        <v>298245813.60000002</v>
      </c>
      <c r="T758" s="46">
        <f t="shared" si="218"/>
        <v>32756186.399999999</v>
      </c>
      <c r="U758" s="46">
        <f t="shared" si="218"/>
        <v>32756186.399999999</v>
      </c>
      <c r="V758" s="46">
        <f t="shared" si="218"/>
        <v>32756186</v>
      </c>
      <c r="W758" s="48">
        <f t="shared" si="218"/>
        <v>32756186.399999999</v>
      </c>
      <c r="X758" s="49">
        <f t="shared" si="200"/>
        <v>0.90103930973226753</v>
      </c>
      <c r="Y758" s="49">
        <f t="shared" si="201"/>
        <v>0.90103930973226753</v>
      </c>
      <c r="Z758" s="49">
        <f t="shared" si="202"/>
        <v>0</v>
      </c>
      <c r="AA758" s="49">
        <f t="shared" si="203"/>
        <v>0.90103930973226753</v>
      </c>
    </row>
    <row r="759" spans="1:27" outlineLevel="2" x14ac:dyDescent="0.35">
      <c r="A759" s="14" t="s">
        <v>379</v>
      </c>
      <c r="B759" s="14" t="s">
        <v>280</v>
      </c>
      <c r="C759" s="14" t="s">
        <v>182</v>
      </c>
      <c r="D759" s="14" t="s">
        <v>183</v>
      </c>
      <c r="E759" s="14" t="s">
        <v>54</v>
      </c>
      <c r="F759" s="14" t="s">
        <v>104</v>
      </c>
      <c r="G759" s="14" t="s">
        <v>184</v>
      </c>
      <c r="H759" s="14" t="s">
        <v>380</v>
      </c>
      <c r="I759" s="14" t="s">
        <v>30</v>
      </c>
      <c r="J759" s="20" t="s">
        <v>392</v>
      </c>
      <c r="K759" s="21">
        <v>50843499</v>
      </c>
      <c r="L759" s="21">
        <v>50843499</v>
      </c>
      <c r="M759" s="21">
        <v>0</v>
      </c>
      <c r="N759" s="16">
        <f t="shared" ref="N759:N767" si="219">+L759</f>
        <v>50843499</v>
      </c>
      <c r="O759" s="21">
        <v>0</v>
      </c>
      <c r="P759" s="21">
        <v>25821751</v>
      </c>
      <c r="Q759" s="21">
        <v>0</v>
      </c>
      <c r="R759" s="21">
        <v>25021748</v>
      </c>
      <c r="S759" s="21">
        <v>25021748</v>
      </c>
      <c r="T759" s="21">
        <v>0</v>
      </c>
      <c r="U759" s="21">
        <v>0</v>
      </c>
      <c r="V759" s="21">
        <v>0</v>
      </c>
      <c r="W759" s="17">
        <f t="shared" ref="W759:W767" si="220">+U759</f>
        <v>0</v>
      </c>
      <c r="X759" s="18">
        <f t="shared" si="200"/>
        <v>0.49213269133975218</v>
      </c>
      <c r="Y759" s="18">
        <f t="shared" si="201"/>
        <v>0.49213269133975218</v>
      </c>
      <c r="Z759" s="18">
        <f t="shared" si="202"/>
        <v>0.50786730866024776</v>
      </c>
      <c r="AA759" s="18">
        <f t="shared" si="203"/>
        <v>1</v>
      </c>
    </row>
    <row r="760" spans="1:27" outlineLevel="2" x14ac:dyDescent="0.35">
      <c r="A760" s="14" t="s">
        <v>379</v>
      </c>
      <c r="B760" s="14" t="s">
        <v>280</v>
      </c>
      <c r="C760" s="14" t="s">
        <v>182</v>
      </c>
      <c r="D760" s="14" t="s">
        <v>183</v>
      </c>
      <c r="E760" s="14" t="s">
        <v>120</v>
      </c>
      <c r="F760" s="14" t="s">
        <v>104</v>
      </c>
      <c r="G760" s="14" t="s">
        <v>184</v>
      </c>
      <c r="H760" s="14" t="s">
        <v>380</v>
      </c>
      <c r="I760" s="14" t="s">
        <v>30</v>
      </c>
      <c r="J760" s="20" t="s">
        <v>393</v>
      </c>
      <c r="K760" s="21">
        <v>1116673</v>
      </c>
      <c r="L760" s="21">
        <v>1116673</v>
      </c>
      <c r="M760" s="21">
        <v>0</v>
      </c>
      <c r="N760" s="16">
        <f t="shared" si="219"/>
        <v>1116673</v>
      </c>
      <c r="O760" s="21">
        <v>0</v>
      </c>
      <c r="P760" s="21">
        <v>558339</v>
      </c>
      <c r="Q760" s="21">
        <v>0</v>
      </c>
      <c r="R760" s="21">
        <v>558334</v>
      </c>
      <c r="S760" s="21">
        <v>558334</v>
      </c>
      <c r="T760" s="21">
        <v>0</v>
      </c>
      <c r="U760" s="21">
        <v>0</v>
      </c>
      <c r="V760" s="21">
        <v>0</v>
      </c>
      <c r="W760" s="17">
        <f t="shared" si="220"/>
        <v>0</v>
      </c>
      <c r="X760" s="18">
        <f t="shared" si="200"/>
        <v>0.49999776120672751</v>
      </c>
      <c r="Y760" s="18">
        <f t="shared" si="201"/>
        <v>0.49999776120672751</v>
      </c>
      <c r="Z760" s="18">
        <f t="shared" si="202"/>
        <v>0.50000223879327255</v>
      </c>
      <c r="AA760" s="18">
        <f t="shared" si="203"/>
        <v>1</v>
      </c>
    </row>
    <row r="761" spans="1:27" outlineLevel="2" x14ac:dyDescent="0.35">
      <c r="A761" s="14" t="s">
        <v>321</v>
      </c>
      <c r="B761" s="14" t="s">
        <v>29</v>
      </c>
      <c r="C761" s="14" t="s">
        <v>182</v>
      </c>
      <c r="D761" s="14" t="s">
        <v>183</v>
      </c>
      <c r="E761" s="14" t="s">
        <v>324</v>
      </c>
      <c r="F761" s="14" t="s">
        <v>104</v>
      </c>
      <c r="G761" s="14" t="s">
        <v>184</v>
      </c>
      <c r="H761" s="14" t="s">
        <v>35</v>
      </c>
      <c r="I761" s="14" t="s">
        <v>30</v>
      </c>
      <c r="J761" s="20" t="s">
        <v>325</v>
      </c>
      <c r="K761" s="21">
        <v>11388409060</v>
      </c>
      <c r="L761" s="21">
        <v>15919408328.049999</v>
      </c>
      <c r="M761" s="21">
        <v>0</v>
      </c>
      <c r="N761" s="16">
        <f t="shared" si="219"/>
        <v>15919408328.049999</v>
      </c>
      <c r="O761" s="21">
        <v>0</v>
      </c>
      <c r="P761" s="21">
        <v>257406189.16999999</v>
      </c>
      <c r="Q761" s="21">
        <v>0</v>
      </c>
      <c r="R761" s="21">
        <v>15662002138.879999</v>
      </c>
      <c r="S761" s="21">
        <v>15662002138.879999</v>
      </c>
      <c r="T761" s="21">
        <v>0</v>
      </c>
      <c r="U761" s="21">
        <v>0</v>
      </c>
      <c r="V761" s="21">
        <v>0</v>
      </c>
      <c r="W761" s="17">
        <f t="shared" si="220"/>
        <v>0</v>
      </c>
      <c r="X761" s="18">
        <f t="shared" si="200"/>
        <v>0.98383066858606483</v>
      </c>
      <c r="Y761" s="18">
        <f t="shared" si="201"/>
        <v>0.98383066858606483</v>
      </c>
      <c r="Z761" s="18">
        <f t="shared" si="202"/>
        <v>1.6169331413935169E-2</v>
      </c>
      <c r="AA761" s="18">
        <f t="shared" si="203"/>
        <v>1</v>
      </c>
    </row>
    <row r="762" spans="1:27" outlineLevel="2" x14ac:dyDescent="0.35">
      <c r="A762" s="14" t="s">
        <v>321</v>
      </c>
      <c r="B762" s="14" t="s">
        <v>29</v>
      </c>
      <c r="C762" s="14" t="s">
        <v>182</v>
      </c>
      <c r="D762" s="14" t="s">
        <v>183</v>
      </c>
      <c r="E762" s="14" t="s">
        <v>324</v>
      </c>
      <c r="F762" s="14" t="s">
        <v>211</v>
      </c>
      <c r="G762" s="14" t="s">
        <v>184</v>
      </c>
      <c r="H762" s="14" t="s">
        <v>35</v>
      </c>
      <c r="I762" s="14" t="s">
        <v>30</v>
      </c>
      <c r="J762" s="20" t="s">
        <v>326</v>
      </c>
      <c r="K762" s="21">
        <v>0</v>
      </c>
      <c r="L762" s="21">
        <v>1626993938.5</v>
      </c>
      <c r="M762" s="21">
        <v>0</v>
      </c>
      <c r="N762" s="16">
        <f t="shared" si="219"/>
        <v>1626993938.5</v>
      </c>
      <c r="O762" s="21">
        <v>0</v>
      </c>
      <c r="P762" s="21">
        <v>143395.59</v>
      </c>
      <c r="Q762" s="21">
        <v>0</v>
      </c>
      <c r="R762" s="21">
        <v>1626850542.9100001</v>
      </c>
      <c r="S762" s="21">
        <v>1626850542.9100001</v>
      </c>
      <c r="T762" s="21">
        <v>0</v>
      </c>
      <c r="U762" s="21">
        <v>0</v>
      </c>
      <c r="V762" s="21">
        <v>0</v>
      </c>
      <c r="W762" s="17">
        <f t="shared" si="220"/>
        <v>0</v>
      </c>
      <c r="X762" s="18">
        <f t="shared" si="200"/>
        <v>0.99991186470545057</v>
      </c>
      <c r="Y762" s="18">
        <f t="shared" si="201"/>
        <v>0.99991186470545057</v>
      </c>
      <c r="Z762" s="18">
        <f t="shared" si="202"/>
        <v>8.8135294549531598E-5</v>
      </c>
      <c r="AA762" s="18">
        <f t="shared" si="203"/>
        <v>1</v>
      </c>
    </row>
    <row r="763" spans="1:27" outlineLevel="2" x14ac:dyDescent="0.35">
      <c r="A763" s="14" t="s">
        <v>350</v>
      </c>
      <c r="B763" s="14" t="s">
        <v>29</v>
      </c>
      <c r="C763" s="14" t="s">
        <v>182</v>
      </c>
      <c r="D763" s="14" t="s">
        <v>183</v>
      </c>
      <c r="E763" s="14" t="s">
        <v>124</v>
      </c>
      <c r="F763" s="14" t="s">
        <v>104</v>
      </c>
      <c r="G763" s="14" t="s">
        <v>184</v>
      </c>
      <c r="H763" s="14" t="s">
        <v>351</v>
      </c>
      <c r="I763" s="14" t="s">
        <v>30</v>
      </c>
      <c r="J763" s="20" t="s">
        <v>377</v>
      </c>
      <c r="K763" s="21">
        <v>850000000</v>
      </c>
      <c r="L763" s="21">
        <v>858470000</v>
      </c>
      <c r="M763" s="21">
        <v>0</v>
      </c>
      <c r="N763" s="16">
        <f t="shared" si="219"/>
        <v>858470000</v>
      </c>
      <c r="O763" s="21">
        <v>0</v>
      </c>
      <c r="P763" s="21">
        <v>17097068.899999999</v>
      </c>
      <c r="Q763" s="21">
        <v>0</v>
      </c>
      <c r="R763" s="21">
        <v>841372931.10000002</v>
      </c>
      <c r="S763" s="21">
        <v>841372931.10000002</v>
      </c>
      <c r="T763" s="21">
        <v>0</v>
      </c>
      <c r="U763" s="21">
        <v>0</v>
      </c>
      <c r="V763" s="21">
        <v>0</v>
      </c>
      <c r="W763" s="17">
        <f t="shared" si="220"/>
        <v>0</v>
      </c>
      <c r="X763" s="18">
        <f t="shared" si="200"/>
        <v>0.98008425582722758</v>
      </c>
      <c r="Y763" s="18">
        <f t="shared" si="201"/>
        <v>0.98008425582722758</v>
      </c>
      <c r="Z763" s="18">
        <f t="shared" si="202"/>
        <v>1.991574417277249E-2</v>
      </c>
      <c r="AA763" s="18">
        <f t="shared" si="203"/>
        <v>1</v>
      </c>
    </row>
    <row r="764" spans="1:27" outlineLevel="2" x14ac:dyDescent="0.35">
      <c r="A764" s="14" t="s">
        <v>379</v>
      </c>
      <c r="B764" s="14" t="s">
        <v>313</v>
      </c>
      <c r="C764" s="14" t="s">
        <v>182</v>
      </c>
      <c r="D764" s="14" t="s">
        <v>183</v>
      </c>
      <c r="E764" s="14" t="s">
        <v>124</v>
      </c>
      <c r="F764" s="14" t="s">
        <v>444</v>
      </c>
      <c r="G764" s="14" t="s">
        <v>184</v>
      </c>
      <c r="H764" s="14" t="s">
        <v>435</v>
      </c>
      <c r="I764" s="14" t="s">
        <v>30</v>
      </c>
      <c r="J764" s="20" t="s">
        <v>445</v>
      </c>
      <c r="K764" s="21">
        <v>6351104475</v>
      </c>
      <c r="L764" s="21">
        <v>6440488172</v>
      </c>
      <c r="M764" s="21">
        <v>0</v>
      </c>
      <c r="N764" s="16">
        <f t="shared" si="219"/>
        <v>6440488172</v>
      </c>
      <c r="O764" s="21">
        <v>0</v>
      </c>
      <c r="P764" s="21">
        <v>0.48</v>
      </c>
      <c r="Q764" s="21">
        <v>0</v>
      </c>
      <c r="R764" s="21">
        <v>6440488171.5200005</v>
      </c>
      <c r="S764" s="21">
        <v>6440488171.5200005</v>
      </c>
      <c r="T764" s="21">
        <v>0</v>
      </c>
      <c r="U764" s="21">
        <v>0</v>
      </c>
      <c r="V764" s="21">
        <v>0</v>
      </c>
      <c r="W764" s="17">
        <f t="shared" si="220"/>
        <v>0</v>
      </c>
      <c r="X764" s="18">
        <f t="shared" si="200"/>
        <v>0.99999999992547151</v>
      </c>
      <c r="Y764" s="18">
        <f t="shared" si="201"/>
        <v>0.99999999992547151</v>
      </c>
      <c r="Z764" s="18">
        <f t="shared" si="202"/>
        <v>7.4528511998018767E-11</v>
      </c>
      <c r="AA764" s="18">
        <f t="shared" si="203"/>
        <v>1</v>
      </c>
    </row>
    <row r="765" spans="1:27" outlineLevel="2" x14ac:dyDescent="0.35">
      <c r="A765" s="14" t="s">
        <v>379</v>
      </c>
      <c r="B765" s="14" t="s">
        <v>454</v>
      </c>
      <c r="C765" s="14" t="s">
        <v>182</v>
      </c>
      <c r="D765" s="14" t="s">
        <v>183</v>
      </c>
      <c r="E765" s="14" t="s">
        <v>124</v>
      </c>
      <c r="F765" s="14" t="s">
        <v>444</v>
      </c>
      <c r="G765" s="14" t="s">
        <v>184</v>
      </c>
      <c r="H765" s="14" t="s">
        <v>455</v>
      </c>
      <c r="I765" s="14" t="s">
        <v>30</v>
      </c>
      <c r="J765" s="20" t="s">
        <v>466</v>
      </c>
      <c r="K765" s="21">
        <v>908075351</v>
      </c>
      <c r="L765" s="21">
        <v>919333311</v>
      </c>
      <c r="M765" s="21">
        <v>0</v>
      </c>
      <c r="N765" s="16">
        <f t="shared" si="219"/>
        <v>919333311</v>
      </c>
      <c r="O765" s="21">
        <v>0</v>
      </c>
      <c r="P765" s="21">
        <v>447101047</v>
      </c>
      <c r="Q765" s="21">
        <v>0</v>
      </c>
      <c r="R765" s="21">
        <v>472232264</v>
      </c>
      <c r="S765" s="21">
        <v>472232264</v>
      </c>
      <c r="T765" s="21">
        <v>0</v>
      </c>
      <c r="U765" s="21">
        <v>0</v>
      </c>
      <c r="V765" s="21">
        <v>0</v>
      </c>
      <c r="W765" s="17">
        <f t="shared" si="220"/>
        <v>0</v>
      </c>
      <c r="X765" s="18">
        <f t="shared" si="200"/>
        <v>0.51366817491507166</v>
      </c>
      <c r="Y765" s="18">
        <f t="shared" si="201"/>
        <v>0.51366817491507166</v>
      </c>
      <c r="Z765" s="18">
        <f t="shared" si="202"/>
        <v>0.48633182508492834</v>
      </c>
      <c r="AA765" s="18">
        <f t="shared" si="203"/>
        <v>1</v>
      </c>
    </row>
    <row r="766" spans="1:27" outlineLevel="2" x14ac:dyDescent="0.35">
      <c r="A766" s="14" t="s">
        <v>350</v>
      </c>
      <c r="B766" s="14" t="s">
        <v>29</v>
      </c>
      <c r="C766" s="14" t="s">
        <v>182</v>
      </c>
      <c r="D766" s="14" t="s">
        <v>183</v>
      </c>
      <c r="E766" s="14" t="s">
        <v>299</v>
      </c>
      <c r="F766" s="14" t="s">
        <v>104</v>
      </c>
      <c r="G766" s="14" t="s">
        <v>184</v>
      </c>
      <c r="H766" s="14" t="s">
        <v>351</v>
      </c>
      <c r="I766" s="14" t="s">
        <v>30</v>
      </c>
      <c r="J766" s="20" t="s">
        <v>378</v>
      </c>
      <c r="K766" s="21">
        <v>26000000</v>
      </c>
      <c r="L766" s="21">
        <v>17530000</v>
      </c>
      <c r="M766" s="21">
        <v>0</v>
      </c>
      <c r="N766" s="16">
        <f t="shared" si="219"/>
        <v>17530000</v>
      </c>
      <c r="O766" s="21">
        <v>0</v>
      </c>
      <c r="P766" s="21">
        <v>1035000</v>
      </c>
      <c r="Q766" s="21">
        <v>0</v>
      </c>
      <c r="R766" s="21">
        <v>16495000</v>
      </c>
      <c r="S766" s="21">
        <v>16495000</v>
      </c>
      <c r="T766" s="21">
        <v>0</v>
      </c>
      <c r="U766" s="21">
        <v>0</v>
      </c>
      <c r="V766" s="21">
        <v>0</v>
      </c>
      <c r="W766" s="17">
        <f t="shared" si="220"/>
        <v>0</v>
      </c>
      <c r="X766" s="18">
        <f t="shared" si="200"/>
        <v>0.94095835710211062</v>
      </c>
      <c r="Y766" s="18">
        <f t="shared" si="201"/>
        <v>0.94095835710211062</v>
      </c>
      <c r="Z766" s="18">
        <f t="shared" si="202"/>
        <v>5.9041642897889331E-2</v>
      </c>
      <c r="AA766" s="18">
        <f t="shared" si="203"/>
        <v>1</v>
      </c>
    </row>
    <row r="767" spans="1:27" ht="116" outlineLevel="2" x14ac:dyDescent="0.35">
      <c r="A767" s="14" t="s">
        <v>28</v>
      </c>
      <c r="B767" s="14" t="s">
        <v>29</v>
      </c>
      <c r="C767" s="14" t="s">
        <v>182</v>
      </c>
      <c r="D767" s="14" t="s">
        <v>183</v>
      </c>
      <c r="E767" s="14" t="s">
        <v>129</v>
      </c>
      <c r="F767" s="14" t="s">
        <v>104</v>
      </c>
      <c r="G767" s="14" t="s">
        <v>184</v>
      </c>
      <c r="H767" s="14" t="s">
        <v>125</v>
      </c>
      <c r="I767" s="14" t="s">
        <v>30</v>
      </c>
      <c r="J767" s="15" t="s">
        <v>185</v>
      </c>
      <c r="K767" s="16">
        <v>15000000000</v>
      </c>
      <c r="L767" s="16">
        <v>15000000000</v>
      </c>
      <c r="M767" s="16">
        <v>0</v>
      </c>
      <c r="N767" s="16">
        <f t="shared" si="219"/>
        <v>15000000000</v>
      </c>
      <c r="O767" s="16">
        <v>0</v>
      </c>
      <c r="P767" s="16">
        <v>1153846154</v>
      </c>
      <c r="Q767" s="16">
        <v>0</v>
      </c>
      <c r="R767" s="16">
        <v>13846153846</v>
      </c>
      <c r="S767" s="16">
        <v>13846153846</v>
      </c>
      <c r="T767" s="16">
        <v>0</v>
      </c>
      <c r="U767" s="16">
        <v>0</v>
      </c>
      <c r="V767" s="16">
        <v>0</v>
      </c>
      <c r="W767" s="17">
        <f t="shared" si="220"/>
        <v>0</v>
      </c>
      <c r="X767" s="18">
        <f t="shared" si="200"/>
        <v>0.92307692306666667</v>
      </c>
      <c r="Y767" s="18">
        <f t="shared" si="201"/>
        <v>0.92307692306666667</v>
      </c>
      <c r="Z767" s="18">
        <f t="shared" si="202"/>
        <v>7.6923076933333334E-2</v>
      </c>
      <c r="AA767" s="18">
        <f t="shared" si="203"/>
        <v>1</v>
      </c>
    </row>
    <row r="768" spans="1:27" outlineLevel="1" x14ac:dyDescent="0.35">
      <c r="A768" s="44"/>
      <c r="B768" s="44"/>
      <c r="C768" s="44"/>
      <c r="D768" s="50" t="s">
        <v>596</v>
      </c>
      <c r="E768" s="44"/>
      <c r="F768" s="44"/>
      <c r="G768" s="44"/>
      <c r="H768" s="44"/>
      <c r="I768" s="44"/>
      <c r="J768" s="45"/>
      <c r="K768" s="46">
        <f t="shared" ref="K768:W768" si="221">SUBTOTAL(9,K759:K767)</f>
        <v>34575549058</v>
      </c>
      <c r="L768" s="46">
        <f t="shared" si="221"/>
        <v>40834183921.550003</v>
      </c>
      <c r="M768" s="46">
        <f t="shared" si="221"/>
        <v>0</v>
      </c>
      <c r="N768" s="47">
        <f t="shared" si="221"/>
        <v>40834183921.550003</v>
      </c>
      <c r="O768" s="46">
        <f t="shared" si="221"/>
        <v>0</v>
      </c>
      <c r="P768" s="46">
        <f t="shared" si="221"/>
        <v>1903008945.1399999</v>
      </c>
      <c r="Q768" s="46">
        <f t="shared" si="221"/>
        <v>0</v>
      </c>
      <c r="R768" s="46">
        <f t="shared" si="221"/>
        <v>38931174976.410004</v>
      </c>
      <c r="S768" s="46">
        <f t="shared" si="221"/>
        <v>38931174976.410004</v>
      </c>
      <c r="T768" s="46">
        <f t="shared" si="221"/>
        <v>0</v>
      </c>
      <c r="U768" s="46">
        <f t="shared" si="221"/>
        <v>0</v>
      </c>
      <c r="V768" s="46">
        <f t="shared" si="221"/>
        <v>0</v>
      </c>
      <c r="W768" s="48">
        <f t="shared" si="221"/>
        <v>0</v>
      </c>
      <c r="X768" s="49">
        <f t="shared" si="200"/>
        <v>0.95339667008416207</v>
      </c>
      <c r="Y768" s="49">
        <f t="shared" si="201"/>
        <v>0.95339667008416207</v>
      </c>
      <c r="Z768" s="49">
        <f t="shared" si="202"/>
        <v>4.6603329915837939E-2</v>
      </c>
      <c r="AA768" s="49">
        <f t="shared" si="203"/>
        <v>1</v>
      </c>
    </row>
    <row r="769" spans="1:27" outlineLevel="2" x14ac:dyDescent="0.35">
      <c r="A769" s="14" t="s">
        <v>379</v>
      </c>
      <c r="B769" s="14" t="s">
        <v>313</v>
      </c>
      <c r="C769" s="14" t="s">
        <v>182</v>
      </c>
      <c r="D769" s="14" t="s">
        <v>446</v>
      </c>
      <c r="E769" s="14" t="s">
        <v>447</v>
      </c>
      <c r="F769" s="14" t="s">
        <v>444</v>
      </c>
      <c r="G769" s="14" t="s">
        <v>448</v>
      </c>
      <c r="H769" s="14" t="s">
        <v>435</v>
      </c>
      <c r="I769" s="14" t="s">
        <v>30</v>
      </c>
      <c r="J769" s="20" t="s">
        <v>449</v>
      </c>
      <c r="K769" s="21">
        <v>57120078</v>
      </c>
      <c r="L769" s="21">
        <v>56099865</v>
      </c>
      <c r="M769" s="21">
        <v>0</v>
      </c>
      <c r="N769" s="16">
        <f>+L769</f>
        <v>56099865</v>
      </c>
      <c r="O769" s="21">
        <v>0</v>
      </c>
      <c r="P769" s="21">
        <v>0</v>
      </c>
      <c r="Q769" s="21">
        <v>0</v>
      </c>
      <c r="R769" s="21">
        <v>56099865</v>
      </c>
      <c r="S769" s="21">
        <v>56099865</v>
      </c>
      <c r="T769" s="21">
        <v>0</v>
      </c>
      <c r="U769" s="21">
        <v>0</v>
      </c>
      <c r="V769" s="21">
        <v>0</v>
      </c>
      <c r="W769" s="17">
        <f>+U769</f>
        <v>0</v>
      </c>
      <c r="X769" s="18">
        <f t="shared" si="200"/>
        <v>1</v>
      </c>
      <c r="Y769" s="18">
        <f t="shared" si="201"/>
        <v>1</v>
      </c>
      <c r="Z769" s="18">
        <f t="shared" si="202"/>
        <v>0</v>
      </c>
      <c r="AA769" s="18">
        <f t="shared" si="203"/>
        <v>1</v>
      </c>
    </row>
    <row r="770" spans="1:27" outlineLevel="1" x14ac:dyDescent="0.35">
      <c r="A770" s="44"/>
      <c r="B770" s="44"/>
      <c r="C770" s="44"/>
      <c r="D770" s="50" t="s">
        <v>597</v>
      </c>
      <c r="E770" s="44"/>
      <c r="F770" s="44"/>
      <c r="G770" s="44"/>
      <c r="H770" s="44"/>
      <c r="I770" s="44"/>
      <c r="J770" s="45"/>
      <c r="K770" s="46">
        <f t="shared" ref="K770:W770" si="222">SUBTOTAL(9,K769:K769)</f>
        <v>57120078</v>
      </c>
      <c r="L770" s="46">
        <f t="shared" si="222"/>
        <v>56099865</v>
      </c>
      <c r="M770" s="46">
        <f t="shared" si="222"/>
        <v>0</v>
      </c>
      <c r="N770" s="47">
        <f t="shared" si="222"/>
        <v>56099865</v>
      </c>
      <c r="O770" s="46">
        <f t="shared" si="222"/>
        <v>0</v>
      </c>
      <c r="P770" s="46">
        <f t="shared" si="222"/>
        <v>0</v>
      </c>
      <c r="Q770" s="46">
        <f t="shared" si="222"/>
        <v>0</v>
      </c>
      <c r="R770" s="46">
        <f t="shared" si="222"/>
        <v>56099865</v>
      </c>
      <c r="S770" s="46">
        <f t="shared" si="222"/>
        <v>56099865</v>
      </c>
      <c r="T770" s="46">
        <f t="shared" si="222"/>
        <v>0</v>
      </c>
      <c r="U770" s="46">
        <f t="shared" si="222"/>
        <v>0</v>
      </c>
      <c r="V770" s="46">
        <f t="shared" si="222"/>
        <v>0</v>
      </c>
      <c r="W770" s="48">
        <f t="shared" si="222"/>
        <v>0</v>
      </c>
      <c r="X770" s="49">
        <f t="shared" si="200"/>
        <v>1</v>
      </c>
      <c r="Y770" s="49">
        <f t="shared" si="201"/>
        <v>1</v>
      </c>
      <c r="Z770" s="49">
        <f t="shared" si="202"/>
        <v>0</v>
      </c>
      <c r="AA770" s="49">
        <f t="shared" si="203"/>
        <v>1</v>
      </c>
    </row>
    <row r="771" spans="1:27" outlineLevel="2" x14ac:dyDescent="0.35">
      <c r="A771" s="14" t="s">
        <v>379</v>
      </c>
      <c r="B771" s="14" t="s">
        <v>313</v>
      </c>
      <c r="C771" s="14" t="s">
        <v>182</v>
      </c>
      <c r="D771" s="14" t="s">
        <v>450</v>
      </c>
      <c r="E771" s="14" t="s">
        <v>447</v>
      </c>
      <c r="F771" s="14" t="s">
        <v>444</v>
      </c>
      <c r="G771" s="14" t="s">
        <v>448</v>
      </c>
      <c r="H771" s="14" t="s">
        <v>435</v>
      </c>
      <c r="I771" s="14" t="s">
        <v>30</v>
      </c>
      <c r="J771" s="20" t="s">
        <v>451</v>
      </c>
      <c r="K771" s="21">
        <v>49206799</v>
      </c>
      <c r="L771" s="21">
        <v>45374474</v>
      </c>
      <c r="M771" s="21">
        <v>0</v>
      </c>
      <c r="N771" s="16">
        <f>+L771</f>
        <v>45374474</v>
      </c>
      <c r="O771" s="21">
        <v>0</v>
      </c>
      <c r="P771" s="21">
        <v>0</v>
      </c>
      <c r="Q771" s="21">
        <v>0</v>
      </c>
      <c r="R771" s="21">
        <v>45374474</v>
      </c>
      <c r="S771" s="21">
        <v>45374474</v>
      </c>
      <c r="T771" s="21">
        <v>0</v>
      </c>
      <c r="U771" s="21">
        <v>0</v>
      </c>
      <c r="V771" s="21">
        <v>0</v>
      </c>
      <c r="W771" s="17">
        <f>+U771</f>
        <v>0</v>
      </c>
      <c r="X771" s="18">
        <f t="shared" si="200"/>
        <v>1</v>
      </c>
      <c r="Y771" s="18">
        <f t="shared" si="201"/>
        <v>1</v>
      </c>
      <c r="Z771" s="18">
        <f t="shared" si="202"/>
        <v>0</v>
      </c>
      <c r="AA771" s="18">
        <f t="shared" si="203"/>
        <v>1</v>
      </c>
    </row>
    <row r="772" spans="1:27" outlineLevel="2" x14ac:dyDescent="0.35">
      <c r="A772" s="14" t="s">
        <v>379</v>
      </c>
      <c r="B772" s="14" t="s">
        <v>467</v>
      </c>
      <c r="C772" s="14" t="s">
        <v>182</v>
      </c>
      <c r="D772" s="14" t="s">
        <v>450</v>
      </c>
      <c r="E772" s="14" t="s">
        <v>447</v>
      </c>
      <c r="F772" s="14" t="s">
        <v>444</v>
      </c>
      <c r="G772" s="14" t="s">
        <v>448</v>
      </c>
      <c r="H772" s="14" t="s">
        <v>455</v>
      </c>
      <c r="I772" s="14" t="s">
        <v>30</v>
      </c>
      <c r="J772" s="20" t="s">
        <v>472</v>
      </c>
      <c r="K772" s="21">
        <v>50354913</v>
      </c>
      <c r="L772" s="21">
        <v>45819069</v>
      </c>
      <c r="M772" s="21">
        <v>0</v>
      </c>
      <c r="N772" s="16">
        <f>+L772</f>
        <v>45819069</v>
      </c>
      <c r="O772" s="21">
        <v>0</v>
      </c>
      <c r="P772" s="21">
        <v>0</v>
      </c>
      <c r="Q772" s="21">
        <v>0</v>
      </c>
      <c r="R772" s="21">
        <v>45819069</v>
      </c>
      <c r="S772" s="21">
        <v>45819069</v>
      </c>
      <c r="T772" s="21">
        <v>0</v>
      </c>
      <c r="U772" s="21">
        <v>0</v>
      </c>
      <c r="V772" s="21">
        <v>0</v>
      </c>
      <c r="W772" s="17">
        <f>+U772</f>
        <v>0</v>
      </c>
      <c r="X772" s="18">
        <f t="shared" si="200"/>
        <v>1</v>
      </c>
      <c r="Y772" s="18">
        <f t="shared" si="201"/>
        <v>1</v>
      </c>
      <c r="Z772" s="18">
        <f t="shared" si="202"/>
        <v>0</v>
      </c>
      <c r="AA772" s="18">
        <f t="shared" si="203"/>
        <v>1</v>
      </c>
    </row>
    <row r="773" spans="1:27" outlineLevel="1" x14ac:dyDescent="0.35">
      <c r="A773" s="44"/>
      <c r="B773" s="44"/>
      <c r="C773" s="44"/>
      <c r="D773" s="50" t="s">
        <v>598</v>
      </c>
      <c r="E773" s="44"/>
      <c r="F773" s="44"/>
      <c r="G773" s="44"/>
      <c r="H773" s="44"/>
      <c r="I773" s="44"/>
      <c r="J773" s="45"/>
      <c r="K773" s="46">
        <f t="shared" ref="K773:W773" si="223">SUBTOTAL(9,K771:K772)</f>
        <v>99561712</v>
      </c>
      <c r="L773" s="46">
        <f t="shared" si="223"/>
        <v>91193543</v>
      </c>
      <c r="M773" s="46">
        <f t="shared" si="223"/>
        <v>0</v>
      </c>
      <c r="N773" s="47">
        <f t="shared" si="223"/>
        <v>91193543</v>
      </c>
      <c r="O773" s="46">
        <f t="shared" si="223"/>
        <v>0</v>
      </c>
      <c r="P773" s="46">
        <f t="shared" si="223"/>
        <v>0</v>
      </c>
      <c r="Q773" s="46">
        <f t="shared" si="223"/>
        <v>0</v>
      </c>
      <c r="R773" s="46">
        <f t="shared" si="223"/>
        <v>91193543</v>
      </c>
      <c r="S773" s="46">
        <f t="shared" si="223"/>
        <v>91193543</v>
      </c>
      <c r="T773" s="46">
        <f t="shared" si="223"/>
        <v>0</v>
      </c>
      <c r="U773" s="46">
        <f t="shared" si="223"/>
        <v>0</v>
      </c>
      <c r="V773" s="46">
        <f t="shared" si="223"/>
        <v>0</v>
      </c>
      <c r="W773" s="48">
        <f t="shared" si="223"/>
        <v>0</v>
      </c>
      <c r="X773" s="49">
        <f t="shared" si="200"/>
        <v>1</v>
      </c>
      <c r="Y773" s="49">
        <f t="shared" si="201"/>
        <v>1</v>
      </c>
      <c r="Z773" s="49">
        <f t="shared" si="202"/>
        <v>0</v>
      </c>
      <c r="AA773" s="49">
        <f t="shared" si="203"/>
        <v>1</v>
      </c>
    </row>
    <row r="774" spans="1:27" outlineLevel="2" x14ac:dyDescent="0.35">
      <c r="A774" s="14" t="s">
        <v>379</v>
      </c>
      <c r="B774" s="14" t="s">
        <v>313</v>
      </c>
      <c r="C774" s="14" t="s">
        <v>182</v>
      </c>
      <c r="D774" s="14" t="s">
        <v>452</v>
      </c>
      <c r="E774" s="14" t="s">
        <v>447</v>
      </c>
      <c r="F774" s="14" t="s">
        <v>444</v>
      </c>
      <c r="G774" s="14" t="s">
        <v>448</v>
      </c>
      <c r="H774" s="14" t="s">
        <v>435</v>
      </c>
      <c r="I774" s="14" t="s">
        <v>30</v>
      </c>
      <c r="J774" s="20" t="s">
        <v>453</v>
      </c>
      <c r="K774" s="21">
        <v>33484989</v>
      </c>
      <c r="L774" s="21">
        <v>34585774</v>
      </c>
      <c r="M774" s="21">
        <v>0</v>
      </c>
      <c r="N774" s="16">
        <f>+L774</f>
        <v>34585774</v>
      </c>
      <c r="O774" s="21">
        <v>0</v>
      </c>
      <c r="P774" s="21">
        <v>0</v>
      </c>
      <c r="Q774" s="21">
        <v>0</v>
      </c>
      <c r="R774" s="21">
        <v>34585774</v>
      </c>
      <c r="S774" s="21">
        <v>34585774</v>
      </c>
      <c r="T774" s="21">
        <v>0</v>
      </c>
      <c r="U774" s="21">
        <v>0</v>
      </c>
      <c r="V774" s="21">
        <v>0</v>
      </c>
      <c r="W774" s="17">
        <f>+U774</f>
        <v>0</v>
      </c>
      <c r="X774" s="18">
        <f t="shared" si="200"/>
        <v>1</v>
      </c>
      <c r="Y774" s="18">
        <f t="shared" si="201"/>
        <v>1</v>
      </c>
      <c r="Z774" s="18">
        <f t="shared" si="202"/>
        <v>0</v>
      </c>
      <c r="AA774" s="18">
        <f t="shared" si="203"/>
        <v>1</v>
      </c>
    </row>
    <row r="775" spans="1:27" outlineLevel="1" x14ac:dyDescent="0.35">
      <c r="A775" s="44"/>
      <c r="B775" s="44"/>
      <c r="C775" s="44"/>
      <c r="D775" s="50" t="s">
        <v>599</v>
      </c>
      <c r="E775" s="44"/>
      <c r="F775" s="44"/>
      <c r="G775" s="44"/>
      <c r="H775" s="44"/>
      <c r="I775" s="44"/>
      <c r="J775" s="45"/>
      <c r="K775" s="46">
        <f t="shared" ref="K775:W775" si="224">SUBTOTAL(9,K774:K774)</f>
        <v>33484989</v>
      </c>
      <c r="L775" s="46">
        <f t="shared" si="224"/>
        <v>34585774</v>
      </c>
      <c r="M775" s="46">
        <f t="shared" si="224"/>
        <v>0</v>
      </c>
      <c r="N775" s="47">
        <f t="shared" si="224"/>
        <v>34585774</v>
      </c>
      <c r="O775" s="46">
        <f t="shared" si="224"/>
        <v>0</v>
      </c>
      <c r="P775" s="46">
        <f t="shared" si="224"/>
        <v>0</v>
      </c>
      <c r="Q775" s="46">
        <f t="shared" si="224"/>
        <v>0</v>
      </c>
      <c r="R775" s="46">
        <f t="shared" si="224"/>
        <v>34585774</v>
      </c>
      <c r="S775" s="46">
        <f t="shared" si="224"/>
        <v>34585774</v>
      </c>
      <c r="T775" s="46">
        <f t="shared" si="224"/>
        <v>0</v>
      </c>
      <c r="U775" s="46">
        <f t="shared" si="224"/>
        <v>0</v>
      </c>
      <c r="V775" s="46">
        <f t="shared" si="224"/>
        <v>0</v>
      </c>
      <c r="W775" s="48">
        <f t="shared" si="224"/>
        <v>0</v>
      </c>
      <c r="X775" s="49">
        <f t="shared" si="200"/>
        <v>1</v>
      </c>
      <c r="Y775" s="49">
        <f t="shared" si="201"/>
        <v>1</v>
      </c>
      <c r="Z775" s="49">
        <f t="shared" si="202"/>
        <v>0</v>
      </c>
      <c r="AA775" s="49">
        <f t="shared" si="203"/>
        <v>1</v>
      </c>
    </row>
    <row r="776" spans="1:27" x14ac:dyDescent="0.35">
      <c r="A776" s="42"/>
      <c r="B776" s="42"/>
      <c r="C776" s="42"/>
      <c r="D776" s="42" t="s">
        <v>485</v>
      </c>
      <c r="E776" s="42"/>
      <c r="F776" s="42"/>
      <c r="G776" s="42"/>
      <c r="H776" s="42"/>
      <c r="I776" s="42"/>
      <c r="J776" s="23"/>
      <c r="K776" s="24">
        <f t="shared" ref="K776:W776" si="225">SUBTOTAL(9,K10:K774)</f>
        <v>2612696741714</v>
      </c>
      <c r="L776" s="24">
        <f t="shared" si="225"/>
        <v>2719300482020.6299</v>
      </c>
      <c r="M776" s="24">
        <f t="shared" si="225"/>
        <v>0</v>
      </c>
      <c r="N776" s="25">
        <f t="shared" si="225"/>
        <v>2719300482020.6299</v>
      </c>
      <c r="O776" s="24">
        <f t="shared" si="225"/>
        <v>-824990236.63</v>
      </c>
      <c r="P776" s="24">
        <f t="shared" si="225"/>
        <v>93973777792.360016</v>
      </c>
      <c r="Q776" s="24">
        <f t="shared" si="225"/>
        <v>1468115852.9199998</v>
      </c>
      <c r="R776" s="24">
        <f t="shared" si="225"/>
        <v>2350553384772.291</v>
      </c>
      <c r="S776" s="24">
        <f t="shared" si="225"/>
        <v>2349358671656.1313</v>
      </c>
      <c r="T776" s="24">
        <f t="shared" si="225"/>
        <v>273005906719.69012</v>
      </c>
      <c r="U776" s="24">
        <f t="shared" si="225"/>
        <v>274130193839.69012</v>
      </c>
      <c r="V776" s="24">
        <f t="shared" si="225"/>
        <v>37466676258.309998</v>
      </c>
      <c r="W776" s="26">
        <f t="shared" si="225"/>
        <v>274130193839.69012</v>
      </c>
      <c r="X776" s="27">
        <f t="shared" si="200"/>
        <v>0.86439634027706491</v>
      </c>
      <c r="Y776" s="27">
        <f t="shared" si="201"/>
        <v>0.86439634027706491</v>
      </c>
      <c r="Z776" s="27">
        <f t="shared" si="202"/>
        <v>3.4794574573216365E-2</v>
      </c>
      <c r="AA776" s="27">
        <f t="shared" si="203"/>
        <v>0.89919091485028124</v>
      </c>
    </row>
    <row r="777" spans="1:27" x14ac:dyDescent="0.35">
      <c r="K777" s="11"/>
      <c r="L777" s="11"/>
    </row>
    <row r="780" spans="1:27" x14ac:dyDescent="0.35">
      <c r="L780" s="11"/>
    </row>
    <row r="873" spans="16:16" x14ac:dyDescent="0.35">
      <c r="P873" s="11">
        <v>-43374635564.509995</v>
      </c>
    </row>
  </sheetData>
  <autoFilter ref="A9:AA774" xr:uid="{00000000-0009-0000-0000-000002000000}">
    <sortState xmlns:xlrd2="http://schemas.microsoft.com/office/spreadsheetml/2017/richdata2" ref="A10:AA774">
      <sortCondition ref="D10:D774"/>
      <sortCondition ref="E10:E774"/>
      <sortCondition ref="A10:A774"/>
      <sortCondition ref="B10:B774"/>
      <sortCondition ref="C10:C774"/>
    </sortState>
  </autoFilter>
  <mergeCells count="3">
    <mergeCell ref="A5:S5"/>
    <mergeCell ref="A6:S6"/>
    <mergeCell ref="A7:S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LIQUIDACION GENERAL</vt:lpstr>
      <vt:lpstr>LIQUIDACIÓN POR PARTIDA </vt:lpstr>
      <vt:lpstr>LIQUIDACIÓN POR SUBPARTIDA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Ronald Barquero Cespedes</dc:creator>
  <cp:lastModifiedBy>Shulan Martinez Arroyo</cp:lastModifiedBy>
  <dcterms:created xsi:type="dcterms:W3CDTF">2025-11-28T20:50:13Z</dcterms:created>
  <dcterms:modified xsi:type="dcterms:W3CDTF">2025-12-10T17:42:36Z</dcterms:modified>
</cp:coreProperties>
</file>