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adminmepcr-my.sharepoint.com/personal/mayra_quiros_jimenez_mep_go_cr/Documents/Documentos/Publicaciones web/"/>
    </mc:Choice>
  </mc:AlternateContent>
  <xr:revisionPtr revIDLastSave="0" documentId="8_{71DCD114-F908-4F2E-A1BB-5B28C7C026C2}" xr6:coauthVersionLast="47" xr6:coauthVersionMax="47" xr10:uidLastSave="{00000000-0000-0000-0000-000000000000}"/>
  <bookViews>
    <workbookView xWindow="-110" yWindow="-110" windowWidth="19420" windowHeight="10300" tabRatio="742" xr2:uid="{00000000-000D-0000-FFFF-FFFF00000000}"/>
  </bookViews>
  <sheets>
    <sheet name="PORTADA " sheetId="157" r:id="rId1"/>
    <sheet name="Contenido" sheetId="158" r:id="rId2"/>
    <sheet name="Funcionarios" sheetId="120" r:id="rId3"/>
    <sheet name="Serie histórica" sheetId="122" r:id="rId4"/>
    <sheet name="C1" sheetId="2" r:id="rId5"/>
    <sheet name="C2" sheetId="3" r:id="rId6"/>
    <sheet name="C3" sheetId="5" r:id="rId7"/>
    <sheet name="C4" sheetId="6" r:id="rId8"/>
    <sheet name="C5" sheetId="7" r:id="rId9"/>
    <sheet name="C6" sheetId="8" r:id="rId10"/>
    <sheet name="C7" sheetId="141" r:id="rId11"/>
    <sheet name="C8" sheetId="9" r:id="rId12"/>
    <sheet name="C9" sheetId="10" r:id="rId13"/>
    <sheet name="C10" sheetId="123" r:id="rId14"/>
    <sheet name="C11" sheetId="124" r:id="rId15"/>
    <sheet name="C12" sheetId="125" r:id="rId16"/>
    <sheet name="C13" sheetId="126" r:id="rId17"/>
    <sheet name="Serie histórica_DRE" sheetId="127" r:id="rId18"/>
    <sheet name="C14-15" sheetId="128" r:id="rId19"/>
    <sheet name="C16-17" sheetId="129" r:id="rId20"/>
    <sheet name="C18-19" sheetId="130" r:id="rId21"/>
    <sheet name="C20-21" sheetId="131" r:id="rId22"/>
    <sheet name="C22-23" sheetId="132" r:id="rId23"/>
    <sheet name="C24-25" sheetId="133" r:id="rId24"/>
    <sheet name="C26-27" sheetId="134" r:id="rId25"/>
    <sheet name="C28-29" sheetId="135" r:id="rId26"/>
    <sheet name="C30" sheetId="136" r:id="rId27"/>
    <sheet name="C31-32" sheetId="137" r:id="rId28"/>
    <sheet name="C33-34" sheetId="138" r:id="rId29"/>
    <sheet name="C35" sheetId="139" r:id="rId30"/>
    <sheet name="I y II Ciclos" sheetId="140" r:id="rId31"/>
    <sheet name="C36" sheetId="71" r:id="rId32"/>
    <sheet name="C37" sheetId="12" r:id="rId33"/>
    <sheet name="C38-39" sheetId="72" r:id="rId34"/>
    <sheet name="C40-41" sheetId="74" r:id="rId35"/>
    <sheet name="C42-43" sheetId="76" r:id="rId36"/>
    <sheet name="C44" sheetId="78" r:id="rId37"/>
    <sheet name="C45-46" sheetId="80" r:id="rId38"/>
    <sheet name="Colegios" sheetId="143" r:id="rId39"/>
    <sheet name="C47" sheetId="144" r:id="rId40"/>
    <sheet name="C48" sheetId="82" r:id="rId41"/>
    <sheet name="C49" sheetId="16" r:id="rId42"/>
    <sheet name="C50-51" sheetId="84" r:id="rId43"/>
    <sheet name="C52-53" sheetId="86" r:id="rId44"/>
    <sheet name="C54-55" sheetId="88" r:id="rId45"/>
    <sheet name="C56" sheetId="90" r:id="rId46"/>
    <sheet name="C57-58" sheetId="93" r:id="rId47"/>
    <sheet name="Acad_Diurna" sheetId="159" r:id="rId48"/>
    <sheet name="C59" sheetId="94" r:id="rId49"/>
    <sheet name="C60" sheetId="66" r:id="rId50"/>
    <sheet name="C61-62" sheetId="96" r:id="rId51"/>
    <sheet name="C63-64" sheetId="98" r:id="rId52"/>
    <sheet name="Técn_Diurna" sheetId="160" r:id="rId53"/>
    <sheet name="C65" sheetId="100" r:id="rId54"/>
    <sheet name="C66" sheetId="67" r:id="rId55"/>
    <sheet name="C67-68" sheetId="102" r:id="rId56"/>
    <sheet name="C69-70" sheetId="104" r:id="rId57"/>
    <sheet name="Acad_Nocturna" sheetId="161" r:id="rId58"/>
    <sheet name="C71" sheetId="106" r:id="rId59"/>
    <sheet name="C72" sheetId="69" r:id="rId60"/>
    <sheet name="C73-74" sheetId="108" r:id="rId61"/>
    <sheet name="C75-76" sheetId="110" r:id="rId62"/>
    <sheet name="Técn_Nocturna" sheetId="162" r:id="rId63"/>
    <sheet name="C77" sheetId="112" r:id="rId64"/>
    <sheet name="C78" sheetId="68" r:id="rId65"/>
    <sheet name="C79-80" sheetId="114" r:id="rId66"/>
    <sheet name="C81-82" sheetId="116" r:id="rId67"/>
    <sheet name="Aula_Edad" sheetId="148" r:id="rId68"/>
    <sheet name="C83" sheetId="149" r:id="rId69"/>
    <sheet name="C84" sheetId="150" r:id="rId70"/>
    <sheet name="CNV" sheetId="151" r:id="rId71"/>
    <sheet name="C85" sheetId="152" r:id="rId72"/>
    <sheet name="C86" sheetId="153" r:id="rId73"/>
    <sheet name="CONED" sheetId="154" r:id="rId74"/>
    <sheet name="C87" sheetId="155" r:id="rId75"/>
    <sheet name="C88" sheetId="156" r:id="rId76"/>
  </sheets>
  <externalReferences>
    <externalReference r:id="rId77"/>
  </externalReferences>
  <definedNames>
    <definedName name="_xlnm._FilterDatabase" localSheetId="36" hidden="1">'C44'!$A$1:$BF$38</definedName>
    <definedName name="_Key1" hidden="1">'[1]2'!#REF!</definedName>
    <definedName name="_Order1" hidden="1">255</definedName>
    <definedName name="_xlnm.Print_Area" localSheetId="47">Acad_Diurna!$B$10:$J$25</definedName>
    <definedName name="_xlnm.Print_Area" localSheetId="57">Acad_Nocturna!$B$10:$J$25</definedName>
    <definedName name="_xlnm.Print_Area" localSheetId="67">Aula_Edad!$B$10:$J$25</definedName>
    <definedName name="_xlnm.Print_Area" localSheetId="4">'C1'!$A$1:$K$28</definedName>
    <definedName name="_xlnm.Print_Area" localSheetId="13">'C10'!$A$1:$J$26</definedName>
    <definedName name="_xlnm.Print_Area" localSheetId="14">'C11'!$A$1:$J$23</definedName>
    <definedName name="_xlnm.Print_Area" localSheetId="15">'C12'!$A$1:$J$23</definedName>
    <definedName name="_xlnm.Print_Area" localSheetId="16">'C13'!$A$1:$H$23</definedName>
    <definedName name="_xlnm.Print_Area" localSheetId="18">'C14-15'!$A$1:$U$37</definedName>
    <definedName name="_xlnm.Print_Area" localSheetId="19">'C16-17'!$A$1:$U$37</definedName>
    <definedName name="_xlnm.Print_Area" localSheetId="20">'C18-19'!$A$1:$U$37</definedName>
    <definedName name="_xlnm.Print_Area" localSheetId="5">'C2'!$A$1:$O$33</definedName>
    <definedName name="_xlnm.Print_Area" localSheetId="21">'C20-21'!$A$1:$U$37</definedName>
    <definedName name="_xlnm.Print_Area" localSheetId="22">'C22-23'!$A$1:$U$37</definedName>
    <definedName name="_xlnm.Print_Area" localSheetId="23">'C24-25'!$A$1:$U$37</definedName>
    <definedName name="_xlnm.Print_Area" localSheetId="24">'C26-27'!$A$1:$U$32</definedName>
    <definedName name="_xlnm.Print_Area" localSheetId="25">'C28-29'!$A$1:$U$36</definedName>
    <definedName name="_xlnm.Print_Area" localSheetId="6">'C3'!$A$1:$O$33</definedName>
    <definedName name="_xlnm.Print_Area" localSheetId="26">'C30'!$A$1:$E$20</definedName>
    <definedName name="_xlnm.Print_Area" localSheetId="27">'C31-32'!$A$1:$K$25</definedName>
    <definedName name="_xlnm.Print_Area" localSheetId="28">'C33-34'!$A$1:$K$35</definedName>
    <definedName name="_xlnm.Print_Area" localSheetId="29">'C35'!$A$1:$E$36</definedName>
    <definedName name="_xlnm.Print_Area" localSheetId="31">'C36'!$A$1:$AB$37</definedName>
    <definedName name="_xlnm.Print_Area" localSheetId="32">'C37'!$A$1:$AB$43</definedName>
    <definedName name="_xlnm.Print_Area" localSheetId="33">'C38-39'!$A$1:$AB$76</definedName>
    <definedName name="_xlnm.Print_Area" localSheetId="7">'C4'!$A$1:$O$33</definedName>
    <definedName name="_xlnm.Print_Area" localSheetId="34">'C40-41'!$A$1:$AB$76</definedName>
    <definedName name="_xlnm.Print_Area" localSheetId="35">'C42-43'!$A$1:$AB$70</definedName>
    <definedName name="_xlnm.Print_Area" localSheetId="36">'C44'!$A$1:$AB$38</definedName>
    <definedName name="_xlnm.Print_Area" localSheetId="37">'C45-46'!$A$1:$AB$72</definedName>
    <definedName name="_xlnm.Print_Area" localSheetId="39">'C47'!$A$1:$F$36</definedName>
    <definedName name="_xlnm.Print_Area" localSheetId="40">'C48'!$A$1:$AB$36</definedName>
    <definedName name="_xlnm.Print_Area" localSheetId="41">'C49'!$A$1:$AB$53</definedName>
    <definedName name="_xlnm.Print_Area" localSheetId="8">'C5'!$A$1:$O$33</definedName>
    <definedName name="_xlnm.Print_Area" localSheetId="42">'C50-51'!$A$1:$AB$76</definedName>
    <definedName name="_xlnm.Print_Area" localSheetId="43">'C52-53'!$A$1:$AB$76</definedName>
    <definedName name="_xlnm.Print_Area" localSheetId="44">'C54-55'!$A$1:$AB$70</definedName>
    <definedName name="_xlnm.Print_Area" localSheetId="45">'C56'!$A$1:$AB$38</definedName>
    <definedName name="_xlnm.Print_Area" localSheetId="46">'C57-58'!$A$1:$AB$72</definedName>
    <definedName name="_xlnm.Print_Area" localSheetId="48">'C59'!$A$1:$AB$37</definedName>
    <definedName name="_xlnm.Print_Area" localSheetId="9">'C6'!$A$1:$O$33</definedName>
    <definedName name="_xlnm.Print_Area" localSheetId="49">'C60'!$A$1:$AB$49</definedName>
    <definedName name="_xlnm.Print_Area" localSheetId="50">'C61-62'!$A$1:$AB$76</definedName>
    <definedName name="_xlnm.Print_Area" localSheetId="51">'C63-64'!$A$1:$AB$72</definedName>
    <definedName name="_xlnm.Print_Area" localSheetId="53">'C65'!$A$1:$AB$35</definedName>
    <definedName name="_xlnm.Print_Area" localSheetId="54">'C66'!$A$1:$AB$37</definedName>
    <definedName name="_xlnm.Print_Area" localSheetId="55">'C67-68'!$A$1:$AB$76</definedName>
    <definedName name="_xlnm.Print_Area" localSheetId="56">'C69-70'!$A$1:$AB$72</definedName>
    <definedName name="_xlnm.Print_Area" localSheetId="10">'C7'!$A$1:$O$33</definedName>
    <definedName name="_xlnm.Print_Area" localSheetId="58">'C71'!$A$1:$X$31</definedName>
    <definedName name="_xlnm.Print_Area" localSheetId="59">'C72'!$A$1:$X$49</definedName>
    <definedName name="_xlnm.Print_Area" localSheetId="60">'C73-74'!$A$1:$X$66</definedName>
    <definedName name="_xlnm.Print_Area" localSheetId="61">'C75-76'!$A$1:$X$70</definedName>
    <definedName name="_xlnm.Print_Area" localSheetId="63">'C77'!$A$1:$P$31</definedName>
    <definedName name="_xlnm.Print_Area" localSheetId="64">'C78'!$A$1:$P$34</definedName>
    <definedName name="_xlnm.Print_Area" localSheetId="65">'C79-80'!$A$1:$P$74</definedName>
    <definedName name="_xlnm.Print_Area" localSheetId="11">'C8'!$A$1:$O$31</definedName>
    <definedName name="_xlnm.Print_Area" localSheetId="66">'C81-82'!$A$1:$P$72</definedName>
    <definedName name="_xlnm.Print_Area" localSheetId="68">'C83'!$A$1:$P$36</definedName>
    <definedName name="_xlnm.Print_Area" localSheetId="69">'C84'!$A$1:$P$26</definedName>
    <definedName name="_xlnm.Print_Area" localSheetId="71">'C85'!$A$1:$P$24</definedName>
    <definedName name="_xlnm.Print_Area" localSheetId="72">'C86'!$A$1:$P$38</definedName>
    <definedName name="_xlnm.Print_Area" localSheetId="74">'C87'!$A$1:$X$36</definedName>
    <definedName name="_xlnm.Print_Area" localSheetId="75">'C88'!$A$1:$X$42</definedName>
    <definedName name="_xlnm.Print_Area" localSheetId="12">'C9'!$A$1:$O$19</definedName>
    <definedName name="_xlnm.Print_Area" localSheetId="70">CNV!$B$10:$J$25</definedName>
    <definedName name="_xlnm.Print_Area" localSheetId="38">Colegios!$B$10:$J$25</definedName>
    <definedName name="_xlnm.Print_Area" localSheetId="73">CONED!$B$10:$J$25</definedName>
    <definedName name="_xlnm.Print_Area" localSheetId="1">Contenido!$B$2:$C$77</definedName>
    <definedName name="_xlnm.Print_Area" localSheetId="2">Funcionarios!$B$3:$J$31</definedName>
    <definedName name="_xlnm.Print_Area" localSheetId="30">'I y II Ciclos'!$B$10:$J$25</definedName>
    <definedName name="_xlnm.Print_Area" localSheetId="0">'PORTADA '!$B$1:$M$54</definedName>
    <definedName name="_xlnm.Print_Area" localSheetId="3">'Serie histórica'!$B$10:$J$25</definedName>
    <definedName name="_xlnm.Print_Area" localSheetId="17">'Serie histórica_DRE'!$B$10:$J$25</definedName>
    <definedName name="_xlnm.Print_Area" localSheetId="52">Técn_Diurna!$B$10:$J$25</definedName>
    <definedName name="_xlnm.Print_Area" localSheetId="62">Técn_Nocturna!$B$10:$J$25</definedName>
    <definedName name="_xlnm.Print_Titles" localSheetId="1">Contenido!$2:$2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12" l="1"/>
  <c r="I24" i="112"/>
  <c r="X12" i="110"/>
  <c r="W12" i="110"/>
  <c r="V12" i="110"/>
  <c r="T12" i="110"/>
  <c r="S12" i="110"/>
  <c r="R12" i="110"/>
  <c r="P12" i="110"/>
  <c r="O12" i="110"/>
  <c r="N12" i="110"/>
  <c r="L12" i="110"/>
  <c r="K12" i="110"/>
  <c r="J12" i="110"/>
  <c r="H12" i="110"/>
  <c r="G12" i="110"/>
  <c r="F12" i="110"/>
  <c r="C12" i="110"/>
  <c r="D12" i="110"/>
  <c r="B12" i="110"/>
  <c r="U53" i="110" l="1"/>
  <c r="Q53" i="110"/>
  <c r="M53" i="110"/>
  <c r="I53" i="110"/>
  <c r="AB45" i="88" l="1"/>
  <c r="AA45" i="88"/>
  <c r="Z45" i="88"/>
  <c r="Y54" i="98" l="1"/>
  <c r="U54" i="98"/>
  <c r="Q54" i="98"/>
  <c r="M54" i="98"/>
  <c r="I54" i="98"/>
  <c r="Y63" i="80"/>
  <c r="Y54" i="80"/>
  <c r="U63" i="80"/>
  <c r="U54" i="80"/>
  <c r="Q63" i="80"/>
  <c r="Q54" i="80"/>
  <c r="M63" i="80"/>
  <c r="M54" i="80"/>
  <c r="I63" i="80"/>
  <c r="I54" i="80"/>
  <c r="J9" i="84" l="1"/>
  <c r="J10" i="82" l="1"/>
  <c r="O16" i="141" l="1"/>
  <c r="N16" i="141"/>
  <c r="M16" i="141"/>
  <c r="L16" i="141"/>
  <c r="K16" i="141"/>
  <c r="J16" i="141"/>
  <c r="I16" i="141"/>
  <c r="H16" i="141"/>
  <c r="G16" i="141"/>
  <c r="F16" i="141"/>
  <c r="E16" i="141"/>
  <c r="D16" i="141"/>
  <c r="C16" i="141"/>
  <c r="C29" i="141" s="1"/>
  <c r="B16" i="141"/>
  <c r="O11" i="141"/>
  <c r="N11" i="141"/>
  <c r="N9" i="141" s="1"/>
  <c r="M11" i="141"/>
  <c r="M9" i="141" s="1"/>
  <c r="L11" i="141"/>
  <c r="K11" i="141"/>
  <c r="J11" i="141"/>
  <c r="J9" i="141" s="1"/>
  <c r="I11" i="141"/>
  <c r="H11" i="141"/>
  <c r="G11" i="141"/>
  <c r="F11" i="141"/>
  <c r="E11" i="141"/>
  <c r="D11" i="141"/>
  <c r="C11" i="141"/>
  <c r="C24" i="141" s="1"/>
  <c r="B11" i="141"/>
  <c r="O9" i="141"/>
  <c r="L9" i="141"/>
  <c r="B9" i="141"/>
  <c r="J8" i="135"/>
  <c r="I8" i="135"/>
  <c r="H8" i="135"/>
  <c r="G8" i="135"/>
  <c r="F8" i="135"/>
  <c r="E8" i="135"/>
  <c r="C8" i="135"/>
  <c r="B8" i="135"/>
  <c r="J8" i="134"/>
  <c r="I8" i="134"/>
  <c r="H8" i="134"/>
  <c r="G8" i="134"/>
  <c r="F8" i="134"/>
  <c r="E8" i="134"/>
  <c r="C8" i="134"/>
  <c r="B8" i="134"/>
  <c r="J8" i="132"/>
  <c r="I8" i="132"/>
  <c r="H8" i="132"/>
  <c r="G8" i="132"/>
  <c r="F8" i="132"/>
  <c r="E8" i="132"/>
  <c r="C8" i="132"/>
  <c r="B8" i="132"/>
  <c r="J8" i="131"/>
  <c r="I8" i="131"/>
  <c r="H8" i="131"/>
  <c r="G8" i="131"/>
  <c r="G8" i="130" s="1"/>
  <c r="F8" i="131"/>
  <c r="E8" i="131"/>
  <c r="C8" i="131"/>
  <c r="B8" i="131"/>
  <c r="J35" i="130"/>
  <c r="I35" i="130"/>
  <c r="H35" i="130"/>
  <c r="G35" i="130"/>
  <c r="F35" i="130"/>
  <c r="E35" i="130"/>
  <c r="C35" i="130"/>
  <c r="B35" i="130"/>
  <c r="J34" i="130"/>
  <c r="I34" i="130"/>
  <c r="H34" i="130"/>
  <c r="G34" i="130"/>
  <c r="F34" i="130"/>
  <c r="E34" i="130"/>
  <c r="C34" i="130"/>
  <c r="B34" i="130"/>
  <c r="J33" i="130"/>
  <c r="I33" i="130"/>
  <c r="H33" i="130"/>
  <c r="G33" i="130"/>
  <c r="F33" i="130"/>
  <c r="E33" i="130"/>
  <c r="C33" i="130"/>
  <c r="B33" i="130"/>
  <c r="J32" i="130"/>
  <c r="I32" i="130"/>
  <c r="H32" i="130"/>
  <c r="G32" i="130"/>
  <c r="F32" i="130"/>
  <c r="E32" i="130"/>
  <c r="C32" i="130"/>
  <c r="B32" i="130"/>
  <c r="J31" i="130"/>
  <c r="I31" i="130"/>
  <c r="H31" i="130"/>
  <c r="G31" i="130"/>
  <c r="F31" i="130"/>
  <c r="E31" i="130"/>
  <c r="C31" i="130"/>
  <c r="B31" i="130"/>
  <c r="J30" i="130"/>
  <c r="I30" i="130"/>
  <c r="H30" i="130"/>
  <c r="G30" i="130"/>
  <c r="F30" i="130"/>
  <c r="E30" i="130"/>
  <c r="C30" i="130"/>
  <c r="B30" i="130"/>
  <c r="J29" i="130"/>
  <c r="I29" i="130"/>
  <c r="H29" i="130"/>
  <c r="G29" i="130"/>
  <c r="F29" i="130"/>
  <c r="E29" i="130"/>
  <c r="C29" i="130"/>
  <c r="B29" i="130"/>
  <c r="J28" i="130"/>
  <c r="I28" i="130"/>
  <c r="H28" i="130"/>
  <c r="G28" i="130"/>
  <c r="F28" i="130"/>
  <c r="E28" i="130"/>
  <c r="C28" i="130"/>
  <c r="B28" i="130"/>
  <c r="J27" i="130"/>
  <c r="I27" i="130"/>
  <c r="H27" i="130"/>
  <c r="G27" i="130"/>
  <c r="F27" i="130"/>
  <c r="E27" i="130"/>
  <c r="C27" i="130"/>
  <c r="B27" i="130"/>
  <c r="J26" i="130"/>
  <c r="I26" i="130"/>
  <c r="H26" i="130"/>
  <c r="G26" i="130"/>
  <c r="F26" i="130"/>
  <c r="E26" i="130"/>
  <c r="C26" i="130"/>
  <c r="B26" i="130"/>
  <c r="J25" i="130"/>
  <c r="I25" i="130"/>
  <c r="H25" i="130"/>
  <c r="G25" i="130"/>
  <c r="F25" i="130"/>
  <c r="E25" i="130"/>
  <c r="C25" i="130"/>
  <c r="B25" i="130"/>
  <c r="J24" i="130"/>
  <c r="I24" i="130"/>
  <c r="H24" i="130"/>
  <c r="G24" i="130"/>
  <c r="F24" i="130"/>
  <c r="E24" i="130"/>
  <c r="C24" i="130"/>
  <c r="B24" i="130"/>
  <c r="J23" i="130"/>
  <c r="I23" i="130"/>
  <c r="H23" i="130"/>
  <c r="G23" i="130"/>
  <c r="F23" i="130"/>
  <c r="E23" i="130"/>
  <c r="C23" i="130"/>
  <c r="B23" i="130"/>
  <c r="J22" i="130"/>
  <c r="I22" i="130"/>
  <c r="H22" i="130"/>
  <c r="G22" i="130"/>
  <c r="F22" i="130"/>
  <c r="E22" i="130"/>
  <c r="C22" i="130"/>
  <c r="B22" i="130"/>
  <c r="J21" i="130"/>
  <c r="I21" i="130"/>
  <c r="H21" i="130"/>
  <c r="G21" i="130"/>
  <c r="F21" i="130"/>
  <c r="E21" i="130"/>
  <c r="C21" i="130"/>
  <c r="B21" i="130"/>
  <c r="J20" i="130"/>
  <c r="I20" i="130"/>
  <c r="H20" i="130"/>
  <c r="G20" i="130"/>
  <c r="F20" i="130"/>
  <c r="E20" i="130"/>
  <c r="C20" i="130"/>
  <c r="B20" i="130"/>
  <c r="J19" i="130"/>
  <c r="I19" i="130"/>
  <c r="H19" i="130"/>
  <c r="G19" i="130"/>
  <c r="F19" i="130"/>
  <c r="E19" i="130"/>
  <c r="C19" i="130"/>
  <c r="B19" i="130"/>
  <c r="J18" i="130"/>
  <c r="I18" i="130"/>
  <c r="H18" i="130"/>
  <c r="G18" i="130"/>
  <c r="F18" i="130"/>
  <c r="E18" i="130"/>
  <c r="C18" i="130"/>
  <c r="B18" i="130"/>
  <c r="J17" i="130"/>
  <c r="I17" i="130"/>
  <c r="H17" i="130"/>
  <c r="G17" i="130"/>
  <c r="F17" i="130"/>
  <c r="E17" i="130"/>
  <c r="C17" i="130"/>
  <c r="B17" i="130"/>
  <c r="J16" i="130"/>
  <c r="I16" i="130"/>
  <c r="H16" i="130"/>
  <c r="G16" i="130"/>
  <c r="F16" i="130"/>
  <c r="E16" i="130"/>
  <c r="C16" i="130"/>
  <c r="B16" i="130"/>
  <c r="J15" i="130"/>
  <c r="I15" i="130"/>
  <c r="H15" i="130"/>
  <c r="G15" i="130"/>
  <c r="F15" i="130"/>
  <c r="E15" i="130"/>
  <c r="C15" i="130"/>
  <c r="B15" i="130"/>
  <c r="J14" i="130"/>
  <c r="I14" i="130"/>
  <c r="H14" i="130"/>
  <c r="G14" i="130"/>
  <c r="F14" i="130"/>
  <c r="E14" i="130"/>
  <c r="C14" i="130"/>
  <c r="B14" i="130"/>
  <c r="J13" i="130"/>
  <c r="I13" i="130"/>
  <c r="H13" i="130"/>
  <c r="G13" i="130"/>
  <c r="F13" i="130"/>
  <c r="E13" i="130"/>
  <c r="C13" i="130"/>
  <c r="B13" i="130"/>
  <c r="J12" i="130"/>
  <c r="I12" i="130"/>
  <c r="H12" i="130"/>
  <c r="G12" i="130"/>
  <c r="F12" i="130"/>
  <c r="E12" i="130"/>
  <c r="C12" i="130"/>
  <c r="B12" i="130"/>
  <c r="J11" i="130"/>
  <c r="I11" i="130"/>
  <c r="H11" i="130"/>
  <c r="G11" i="130"/>
  <c r="F11" i="130"/>
  <c r="E11" i="130"/>
  <c r="C11" i="130"/>
  <c r="B11" i="130"/>
  <c r="J10" i="130"/>
  <c r="I10" i="130"/>
  <c r="H10" i="130"/>
  <c r="G10" i="130"/>
  <c r="F10" i="130"/>
  <c r="E10" i="130"/>
  <c r="C10" i="130"/>
  <c r="B10" i="130"/>
  <c r="J9" i="130"/>
  <c r="I9" i="130"/>
  <c r="H9" i="130"/>
  <c r="G9" i="130"/>
  <c r="F9" i="130"/>
  <c r="E9" i="130"/>
  <c r="C9" i="130"/>
  <c r="B9" i="130"/>
  <c r="D8" i="130"/>
  <c r="J8" i="129"/>
  <c r="I8" i="129"/>
  <c r="G8" i="129"/>
  <c r="F8" i="129"/>
  <c r="E8" i="129"/>
  <c r="C8" i="129"/>
  <c r="B8" i="129"/>
  <c r="I8" i="128"/>
  <c r="H8" i="128"/>
  <c r="G8" i="128"/>
  <c r="F8" i="128"/>
  <c r="C8" i="128"/>
  <c r="B8" i="128"/>
  <c r="J8" i="130" l="1"/>
  <c r="B8" i="130"/>
  <c r="C8" i="130"/>
  <c r="E8" i="130"/>
  <c r="F8" i="130"/>
  <c r="H8" i="130"/>
  <c r="I8" i="130"/>
  <c r="I9" i="141"/>
  <c r="K9" i="141"/>
  <c r="D9" i="141"/>
  <c r="F9" i="141"/>
  <c r="E9" i="141"/>
  <c r="C9" i="141"/>
  <c r="G9" i="141"/>
  <c r="H9" i="141"/>
  <c r="P27" i="116" l="1"/>
  <c r="O27" i="116"/>
  <c r="N27" i="116"/>
  <c r="L27" i="116"/>
  <c r="K27" i="116"/>
  <c r="J27" i="116"/>
  <c r="H27" i="116"/>
  <c r="G27" i="116"/>
  <c r="F27" i="116"/>
  <c r="D27" i="116"/>
  <c r="C27" i="116"/>
  <c r="B27" i="116"/>
  <c r="P18" i="116"/>
  <c r="O18" i="116"/>
  <c r="O9" i="116" s="1"/>
  <c r="N18" i="116"/>
  <c r="N9" i="116" s="1"/>
  <c r="L18" i="116"/>
  <c r="K18" i="116"/>
  <c r="J18" i="116"/>
  <c r="H18" i="116"/>
  <c r="G18" i="116"/>
  <c r="F18" i="116"/>
  <c r="D18" i="116"/>
  <c r="C18" i="116"/>
  <c r="B18" i="116"/>
  <c r="P16" i="116"/>
  <c r="O16" i="116"/>
  <c r="N16" i="116"/>
  <c r="L16" i="116"/>
  <c r="K16" i="116"/>
  <c r="J16" i="116"/>
  <c r="H16" i="116"/>
  <c r="G16" i="116"/>
  <c r="F16" i="116"/>
  <c r="D16" i="116"/>
  <c r="C16" i="116"/>
  <c r="B16" i="116"/>
  <c r="P15" i="116"/>
  <c r="O15" i="116"/>
  <c r="N15" i="116"/>
  <c r="L15" i="116"/>
  <c r="K15" i="116"/>
  <c r="J15" i="116"/>
  <c r="H15" i="116"/>
  <c r="G15" i="116"/>
  <c r="F15" i="116"/>
  <c r="D15" i="116"/>
  <c r="C15" i="116"/>
  <c r="B15" i="116"/>
  <c r="P14" i="116"/>
  <c r="O14" i="116"/>
  <c r="N14" i="116"/>
  <c r="L14" i="116"/>
  <c r="K14" i="116"/>
  <c r="J14" i="116"/>
  <c r="H14" i="116"/>
  <c r="G14" i="116"/>
  <c r="F14" i="116"/>
  <c r="D14" i="116"/>
  <c r="C14" i="116"/>
  <c r="B14" i="116"/>
  <c r="P13" i="116"/>
  <c r="O13" i="116"/>
  <c r="N13" i="116"/>
  <c r="L13" i="116"/>
  <c r="K13" i="116"/>
  <c r="J13" i="116"/>
  <c r="H13" i="116"/>
  <c r="G13" i="116"/>
  <c r="F13" i="116"/>
  <c r="D13" i="116"/>
  <c r="C13" i="116"/>
  <c r="B13" i="116"/>
  <c r="P12" i="116"/>
  <c r="O12" i="116"/>
  <c r="N12" i="116"/>
  <c r="L12" i="116"/>
  <c r="K12" i="116"/>
  <c r="J12" i="116"/>
  <c r="H12" i="116"/>
  <c r="G12" i="116"/>
  <c r="F12" i="116"/>
  <c r="D12" i="116"/>
  <c r="C12" i="116"/>
  <c r="B12" i="116"/>
  <c r="P11" i="116"/>
  <c r="O11" i="116"/>
  <c r="N11" i="116"/>
  <c r="L11" i="116"/>
  <c r="K11" i="116"/>
  <c r="J11" i="116"/>
  <c r="H11" i="116"/>
  <c r="G11" i="116"/>
  <c r="F11" i="116"/>
  <c r="D11" i="116"/>
  <c r="C11" i="116"/>
  <c r="B11" i="116"/>
  <c r="P10" i="116"/>
  <c r="O10" i="116"/>
  <c r="N10" i="116"/>
  <c r="L10" i="116"/>
  <c r="K10" i="116"/>
  <c r="J10" i="116"/>
  <c r="H10" i="116"/>
  <c r="G10" i="116"/>
  <c r="F10" i="116"/>
  <c r="D10" i="116"/>
  <c r="C10" i="116"/>
  <c r="B10" i="116"/>
  <c r="P9" i="114"/>
  <c r="O9" i="114"/>
  <c r="N9" i="114"/>
  <c r="L9" i="114"/>
  <c r="K9" i="114"/>
  <c r="J9" i="114"/>
  <c r="H9" i="114"/>
  <c r="G9" i="114"/>
  <c r="F9" i="114"/>
  <c r="D9" i="114"/>
  <c r="C9" i="114"/>
  <c r="B9" i="114"/>
  <c r="P24" i="112"/>
  <c r="O24" i="112"/>
  <c r="N24" i="112"/>
  <c r="L24" i="112"/>
  <c r="K24" i="112"/>
  <c r="J24" i="112"/>
  <c r="H24" i="112"/>
  <c r="G24" i="112"/>
  <c r="F24" i="112"/>
  <c r="E24" i="112"/>
  <c r="D24" i="112"/>
  <c r="C24" i="112"/>
  <c r="B24" i="112"/>
  <c r="X53" i="110"/>
  <c r="W53" i="110"/>
  <c r="V53" i="110"/>
  <c r="T53" i="110"/>
  <c r="S53" i="110"/>
  <c r="R53" i="110"/>
  <c r="P53" i="110"/>
  <c r="O53" i="110"/>
  <c r="N53" i="110"/>
  <c r="L53" i="110"/>
  <c r="K53" i="110"/>
  <c r="J53" i="110"/>
  <c r="H53" i="110"/>
  <c r="G53" i="110"/>
  <c r="F53" i="110"/>
  <c r="E53" i="110"/>
  <c r="D53" i="110"/>
  <c r="C53" i="110"/>
  <c r="B53" i="110"/>
  <c r="X27" i="110"/>
  <c r="W27" i="110"/>
  <c r="V27" i="110"/>
  <c r="T27" i="110"/>
  <c r="S27" i="110"/>
  <c r="R27" i="110"/>
  <c r="P27" i="110"/>
  <c r="O27" i="110"/>
  <c r="N27" i="110"/>
  <c r="L27" i="110"/>
  <c r="K27" i="110"/>
  <c r="J27" i="110"/>
  <c r="H27" i="110"/>
  <c r="G27" i="110"/>
  <c r="F27" i="110"/>
  <c r="D27" i="110"/>
  <c r="C27" i="110"/>
  <c r="B27" i="110"/>
  <c r="X18" i="110"/>
  <c r="W18" i="110"/>
  <c r="V18" i="110"/>
  <c r="T18" i="110"/>
  <c r="S18" i="110"/>
  <c r="R18" i="110"/>
  <c r="P18" i="110"/>
  <c r="O18" i="110"/>
  <c r="N18" i="110"/>
  <c r="L18" i="110"/>
  <c r="K18" i="110"/>
  <c r="J18" i="110"/>
  <c r="H18" i="110"/>
  <c r="G18" i="110"/>
  <c r="F18" i="110"/>
  <c r="D18" i="110"/>
  <c r="C18" i="110"/>
  <c r="B18" i="110"/>
  <c r="X16" i="110"/>
  <c r="W16" i="110"/>
  <c r="V16" i="110"/>
  <c r="T16" i="110"/>
  <c r="S16" i="110"/>
  <c r="R16" i="110"/>
  <c r="P16" i="110"/>
  <c r="O16" i="110"/>
  <c r="N16" i="110"/>
  <c r="L16" i="110"/>
  <c r="K16" i="110"/>
  <c r="J16" i="110"/>
  <c r="H16" i="110"/>
  <c r="G16" i="110"/>
  <c r="F16" i="110"/>
  <c r="D16" i="110"/>
  <c r="C16" i="110"/>
  <c r="B16" i="110"/>
  <c r="X15" i="110"/>
  <c r="W15" i="110"/>
  <c r="V15" i="110"/>
  <c r="T15" i="110"/>
  <c r="S15" i="110"/>
  <c r="R15" i="110"/>
  <c r="P15" i="110"/>
  <c r="O15" i="110"/>
  <c r="N15" i="110"/>
  <c r="L15" i="110"/>
  <c r="K15" i="110"/>
  <c r="J15" i="110"/>
  <c r="H15" i="110"/>
  <c r="G15" i="110"/>
  <c r="F15" i="110"/>
  <c r="D15" i="110"/>
  <c r="C15" i="110"/>
  <c r="B15" i="110"/>
  <c r="X14" i="110"/>
  <c r="W14" i="110"/>
  <c r="V14" i="110"/>
  <c r="T14" i="110"/>
  <c r="S14" i="110"/>
  <c r="R14" i="110"/>
  <c r="P14" i="110"/>
  <c r="O14" i="110"/>
  <c r="N14" i="110"/>
  <c r="L14" i="110"/>
  <c r="K14" i="110"/>
  <c r="J14" i="110"/>
  <c r="H14" i="110"/>
  <c r="G14" i="110"/>
  <c r="F14" i="110"/>
  <c r="D14" i="110"/>
  <c r="C14" i="110"/>
  <c r="B14" i="110"/>
  <c r="X13" i="110"/>
  <c r="W13" i="110"/>
  <c r="V13" i="110"/>
  <c r="T13" i="110"/>
  <c r="S13" i="110"/>
  <c r="R13" i="110"/>
  <c r="P13" i="110"/>
  <c r="O13" i="110"/>
  <c r="N13" i="110"/>
  <c r="L13" i="110"/>
  <c r="K13" i="110"/>
  <c r="J13" i="110"/>
  <c r="H13" i="110"/>
  <c r="G13" i="110"/>
  <c r="F13" i="110"/>
  <c r="D13" i="110"/>
  <c r="C13" i="110"/>
  <c r="B13" i="110"/>
  <c r="X11" i="110"/>
  <c r="W11" i="110"/>
  <c r="V11" i="110"/>
  <c r="T11" i="110"/>
  <c r="S11" i="110"/>
  <c r="R11" i="110"/>
  <c r="P11" i="110"/>
  <c r="O11" i="110"/>
  <c r="N11" i="110"/>
  <c r="L11" i="110"/>
  <c r="K11" i="110"/>
  <c r="J11" i="110"/>
  <c r="H11" i="110"/>
  <c r="G11" i="110"/>
  <c r="F11" i="110"/>
  <c r="D11" i="110"/>
  <c r="C11" i="110"/>
  <c r="B11" i="110"/>
  <c r="X10" i="110"/>
  <c r="W10" i="110"/>
  <c r="V10" i="110"/>
  <c r="T10" i="110"/>
  <c r="S10" i="110"/>
  <c r="R10" i="110"/>
  <c r="P10" i="110"/>
  <c r="O10" i="110"/>
  <c r="N10" i="110"/>
  <c r="L10" i="110"/>
  <c r="K10" i="110"/>
  <c r="J10" i="110"/>
  <c r="H10" i="110"/>
  <c r="G10" i="110"/>
  <c r="F10" i="110"/>
  <c r="D10" i="110"/>
  <c r="C10" i="110"/>
  <c r="B10" i="110"/>
  <c r="X9" i="108"/>
  <c r="W9" i="108"/>
  <c r="V9" i="108"/>
  <c r="T9" i="108"/>
  <c r="S9" i="108"/>
  <c r="R9" i="108"/>
  <c r="P9" i="108"/>
  <c r="O9" i="108"/>
  <c r="N9" i="108"/>
  <c r="L9" i="108"/>
  <c r="K9" i="108"/>
  <c r="J9" i="108"/>
  <c r="H9" i="108"/>
  <c r="G9" i="108"/>
  <c r="F9" i="108"/>
  <c r="D9" i="108"/>
  <c r="C9" i="108"/>
  <c r="B9" i="108"/>
  <c r="AB27" i="104"/>
  <c r="AA27" i="104"/>
  <c r="Z27" i="104"/>
  <c r="X27" i="104"/>
  <c r="W27" i="104"/>
  <c r="V27" i="104"/>
  <c r="T27" i="104"/>
  <c r="S27" i="104"/>
  <c r="R27" i="104"/>
  <c r="P27" i="104"/>
  <c r="O27" i="104"/>
  <c r="N27" i="104"/>
  <c r="L27" i="104"/>
  <c r="K27" i="104"/>
  <c r="J27" i="104"/>
  <c r="H27" i="104"/>
  <c r="G27" i="104"/>
  <c r="F27" i="104"/>
  <c r="D27" i="104"/>
  <c r="C27" i="104"/>
  <c r="B27" i="104"/>
  <c r="AB18" i="104"/>
  <c r="AA18" i="104"/>
  <c r="Z18" i="104"/>
  <c r="X18" i="104"/>
  <c r="W18" i="104"/>
  <c r="V18" i="104"/>
  <c r="T18" i="104"/>
  <c r="S18" i="104"/>
  <c r="R18" i="104"/>
  <c r="P18" i="104"/>
  <c r="O18" i="104"/>
  <c r="N18" i="104"/>
  <c r="L18" i="104"/>
  <c r="K18" i="104"/>
  <c r="J18" i="104"/>
  <c r="H18" i="104"/>
  <c r="G18" i="104"/>
  <c r="F18" i="104"/>
  <c r="D18" i="104"/>
  <c r="C18" i="104"/>
  <c r="B18" i="104"/>
  <c r="AB16" i="104"/>
  <c r="AA16" i="104"/>
  <c r="Z16" i="104"/>
  <c r="X16" i="104"/>
  <c r="W16" i="104"/>
  <c r="V16" i="104"/>
  <c r="T16" i="104"/>
  <c r="S16" i="104"/>
  <c r="R16" i="104"/>
  <c r="P16" i="104"/>
  <c r="O16" i="104"/>
  <c r="N16" i="104"/>
  <c r="L16" i="104"/>
  <c r="K16" i="104"/>
  <c r="J16" i="104"/>
  <c r="H16" i="104"/>
  <c r="G16" i="104"/>
  <c r="F16" i="104"/>
  <c r="D16" i="104"/>
  <c r="C16" i="104"/>
  <c r="B16" i="104"/>
  <c r="AB15" i="104"/>
  <c r="AA15" i="104"/>
  <c r="Z15" i="104"/>
  <c r="X15" i="104"/>
  <c r="W15" i="104"/>
  <c r="V15" i="104"/>
  <c r="T15" i="104"/>
  <c r="S15" i="104"/>
  <c r="R15" i="104"/>
  <c r="P15" i="104"/>
  <c r="O15" i="104"/>
  <c r="N15" i="104"/>
  <c r="L15" i="104"/>
  <c r="K15" i="104"/>
  <c r="J15" i="104"/>
  <c r="H15" i="104"/>
  <c r="G15" i="104"/>
  <c r="F15" i="104"/>
  <c r="D15" i="104"/>
  <c r="C15" i="104"/>
  <c r="B15" i="104"/>
  <c r="AB14" i="104"/>
  <c r="AA14" i="104"/>
  <c r="Z14" i="104"/>
  <c r="X14" i="104"/>
  <c r="W14" i="104"/>
  <c r="V14" i="104"/>
  <c r="T14" i="104"/>
  <c r="S14" i="104"/>
  <c r="R14" i="104"/>
  <c r="P14" i="104"/>
  <c r="O14" i="104"/>
  <c r="N14" i="104"/>
  <c r="L14" i="104"/>
  <c r="K14" i="104"/>
  <c r="J14" i="104"/>
  <c r="H14" i="104"/>
  <c r="G14" i="104"/>
  <c r="F14" i="104"/>
  <c r="D14" i="104"/>
  <c r="C14" i="104"/>
  <c r="B14" i="104"/>
  <c r="AB13" i="104"/>
  <c r="AA13" i="104"/>
  <c r="Z13" i="104"/>
  <c r="X13" i="104"/>
  <c r="W13" i="104"/>
  <c r="V13" i="104"/>
  <c r="T13" i="104"/>
  <c r="S13" i="104"/>
  <c r="R13" i="104"/>
  <c r="P13" i="104"/>
  <c r="O13" i="104"/>
  <c r="N13" i="104"/>
  <c r="L13" i="104"/>
  <c r="K13" i="104"/>
  <c r="J13" i="104"/>
  <c r="H13" i="104"/>
  <c r="G13" i="104"/>
  <c r="F13" i="104"/>
  <c r="D13" i="104"/>
  <c r="C13" i="104"/>
  <c r="B13" i="104"/>
  <c r="AB12" i="104"/>
  <c r="AA12" i="104"/>
  <c r="Z12" i="104"/>
  <c r="X12" i="104"/>
  <c r="W12" i="104"/>
  <c r="V12" i="104"/>
  <c r="T12" i="104"/>
  <c r="S12" i="104"/>
  <c r="R12" i="104"/>
  <c r="P12" i="104"/>
  <c r="O12" i="104"/>
  <c r="N12" i="104"/>
  <c r="L12" i="104"/>
  <c r="K12" i="104"/>
  <c r="J12" i="104"/>
  <c r="H12" i="104"/>
  <c r="G12" i="104"/>
  <c r="F12" i="104"/>
  <c r="D12" i="104"/>
  <c r="C12" i="104"/>
  <c r="B12" i="104"/>
  <c r="AB11" i="104"/>
  <c r="AA11" i="104"/>
  <c r="Z11" i="104"/>
  <c r="X11" i="104"/>
  <c r="W11" i="104"/>
  <c r="V11" i="104"/>
  <c r="T11" i="104"/>
  <c r="S11" i="104"/>
  <c r="R11" i="104"/>
  <c r="P11" i="104"/>
  <c r="O11" i="104"/>
  <c r="N11" i="104"/>
  <c r="L11" i="104"/>
  <c r="K11" i="104"/>
  <c r="J11" i="104"/>
  <c r="H11" i="104"/>
  <c r="G11" i="104"/>
  <c r="F11" i="104"/>
  <c r="D11" i="104"/>
  <c r="C11" i="104"/>
  <c r="B11" i="104"/>
  <c r="AB10" i="104"/>
  <c r="AA10" i="104"/>
  <c r="Z10" i="104"/>
  <c r="X10" i="104"/>
  <c r="W10" i="104"/>
  <c r="V10" i="104"/>
  <c r="T10" i="104"/>
  <c r="S10" i="104"/>
  <c r="R10" i="104"/>
  <c r="P10" i="104"/>
  <c r="O10" i="104"/>
  <c r="N10" i="104"/>
  <c r="L10" i="104"/>
  <c r="K10" i="104"/>
  <c r="J10" i="104"/>
  <c r="H10" i="104"/>
  <c r="G10" i="104"/>
  <c r="F10" i="104"/>
  <c r="D10" i="104"/>
  <c r="C10" i="104"/>
  <c r="B10" i="104"/>
  <c r="AB9" i="102"/>
  <c r="AA9" i="102"/>
  <c r="Z9" i="102"/>
  <c r="X9" i="102"/>
  <c r="W9" i="102"/>
  <c r="V9" i="102"/>
  <c r="T9" i="102"/>
  <c r="S9" i="102"/>
  <c r="R9" i="102"/>
  <c r="P9" i="102"/>
  <c r="O9" i="102"/>
  <c r="N9" i="102"/>
  <c r="L9" i="102"/>
  <c r="K9" i="102"/>
  <c r="J9" i="102"/>
  <c r="H9" i="102"/>
  <c r="G9" i="102"/>
  <c r="F9" i="102"/>
  <c r="D9" i="102"/>
  <c r="C9" i="102"/>
  <c r="B9" i="102"/>
  <c r="AB19" i="100"/>
  <c r="AA19" i="100"/>
  <c r="Z19" i="100"/>
  <c r="X19" i="100"/>
  <c r="W19" i="100"/>
  <c r="V19" i="100"/>
  <c r="T19" i="100"/>
  <c r="S19" i="100"/>
  <c r="R19" i="100"/>
  <c r="P19" i="100"/>
  <c r="O19" i="100"/>
  <c r="N19" i="100"/>
  <c r="L19" i="100"/>
  <c r="K19" i="100"/>
  <c r="J19" i="100"/>
  <c r="H19" i="100"/>
  <c r="G19" i="100"/>
  <c r="F19" i="100"/>
  <c r="D19" i="100"/>
  <c r="C19" i="100"/>
  <c r="B19" i="100"/>
  <c r="AB14" i="100"/>
  <c r="AA14" i="100"/>
  <c r="Z14" i="100"/>
  <c r="X14" i="100"/>
  <c r="W14" i="100"/>
  <c r="V14" i="100"/>
  <c r="T14" i="100"/>
  <c r="S14" i="100"/>
  <c r="R14" i="100"/>
  <c r="P14" i="100"/>
  <c r="O14" i="100"/>
  <c r="N14" i="100"/>
  <c r="L14" i="100"/>
  <c r="K14" i="100"/>
  <c r="J14" i="100"/>
  <c r="H14" i="100"/>
  <c r="G14" i="100"/>
  <c r="F14" i="100"/>
  <c r="D14" i="100"/>
  <c r="C14" i="100"/>
  <c r="B14" i="100"/>
  <c r="X54" i="98"/>
  <c r="W54" i="98"/>
  <c r="V54" i="98"/>
  <c r="T54" i="98"/>
  <c r="S54" i="98"/>
  <c r="R54" i="98"/>
  <c r="P54" i="98"/>
  <c r="O54" i="98"/>
  <c r="N54" i="98"/>
  <c r="L54" i="98"/>
  <c r="K54" i="98"/>
  <c r="J54" i="98"/>
  <c r="H54" i="98"/>
  <c r="G54" i="98"/>
  <c r="F54" i="98"/>
  <c r="E54" i="98"/>
  <c r="D54" i="98"/>
  <c r="C54" i="98"/>
  <c r="B54" i="98"/>
  <c r="X27" i="98"/>
  <c r="W27" i="98"/>
  <c r="V27" i="98"/>
  <c r="T27" i="98"/>
  <c r="S27" i="98"/>
  <c r="R27" i="98"/>
  <c r="P27" i="98"/>
  <c r="O27" i="98"/>
  <c r="N27" i="98"/>
  <c r="L27" i="98"/>
  <c r="K27" i="98"/>
  <c r="J27" i="98"/>
  <c r="H27" i="98"/>
  <c r="G27" i="98"/>
  <c r="F27" i="98"/>
  <c r="D27" i="98"/>
  <c r="C27" i="98"/>
  <c r="B27" i="98"/>
  <c r="X18" i="98"/>
  <c r="W18" i="98"/>
  <c r="V18" i="98"/>
  <c r="T18" i="98"/>
  <c r="S18" i="98"/>
  <c r="R18" i="98"/>
  <c r="P18" i="98"/>
  <c r="O18" i="98"/>
  <c r="N18" i="98"/>
  <c r="L18" i="98"/>
  <c r="K18" i="98"/>
  <c r="J18" i="98"/>
  <c r="H18" i="98"/>
  <c r="G18" i="98"/>
  <c r="F18" i="98"/>
  <c r="D18" i="98"/>
  <c r="C18" i="98"/>
  <c r="B18" i="98"/>
  <c r="X16" i="98"/>
  <c r="W16" i="98"/>
  <c r="V16" i="98"/>
  <c r="T16" i="98"/>
  <c r="S16" i="98"/>
  <c r="R16" i="98"/>
  <c r="P16" i="98"/>
  <c r="O16" i="98"/>
  <c r="N16" i="98"/>
  <c r="L16" i="98"/>
  <c r="K16" i="98"/>
  <c r="J16" i="98"/>
  <c r="H16" i="98"/>
  <c r="G16" i="98"/>
  <c r="F16" i="98"/>
  <c r="D16" i="98"/>
  <c r="C16" i="98"/>
  <c r="B16" i="98"/>
  <c r="X15" i="98"/>
  <c r="W15" i="98"/>
  <c r="V15" i="98"/>
  <c r="T15" i="98"/>
  <c r="S15" i="98"/>
  <c r="R15" i="98"/>
  <c r="P15" i="98"/>
  <c r="O15" i="98"/>
  <c r="N15" i="98"/>
  <c r="L15" i="98"/>
  <c r="K15" i="98"/>
  <c r="J15" i="98"/>
  <c r="H15" i="98"/>
  <c r="G15" i="98"/>
  <c r="F15" i="98"/>
  <c r="D15" i="98"/>
  <c r="C15" i="98"/>
  <c r="B15" i="98"/>
  <c r="X14" i="98"/>
  <c r="W14" i="98"/>
  <c r="V14" i="98"/>
  <c r="T14" i="98"/>
  <c r="S14" i="98"/>
  <c r="R14" i="98"/>
  <c r="P14" i="98"/>
  <c r="O14" i="98"/>
  <c r="N14" i="98"/>
  <c r="L14" i="98"/>
  <c r="K14" i="98"/>
  <c r="J14" i="98"/>
  <c r="H14" i="98"/>
  <c r="G14" i="98"/>
  <c r="F14" i="98"/>
  <c r="D14" i="98"/>
  <c r="C14" i="98"/>
  <c r="B14" i="98"/>
  <c r="X13" i="98"/>
  <c r="W13" i="98"/>
  <c r="V13" i="98"/>
  <c r="T13" i="98"/>
  <c r="S13" i="98"/>
  <c r="R13" i="98"/>
  <c r="P13" i="98"/>
  <c r="O13" i="98"/>
  <c r="N13" i="98"/>
  <c r="L13" i="98"/>
  <c r="K13" i="98"/>
  <c r="J13" i="98"/>
  <c r="H13" i="98"/>
  <c r="G13" i="98"/>
  <c r="F13" i="98"/>
  <c r="D13" i="98"/>
  <c r="C13" i="98"/>
  <c r="B13" i="98"/>
  <c r="X12" i="98"/>
  <c r="W12" i="98"/>
  <c r="V12" i="98"/>
  <c r="T12" i="98"/>
  <c r="S12" i="98"/>
  <c r="R12" i="98"/>
  <c r="P12" i="98"/>
  <c r="O12" i="98"/>
  <c r="N12" i="98"/>
  <c r="L12" i="98"/>
  <c r="K12" i="98"/>
  <c r="J12" i="98"/>
  <c r="H12" i="98"/>
  <c r="G12" i="98"/>
  <c r="F12" i="98"/>
  <c r="D12" i="98"/>
  <c r="C12" i="98"/>
  <c r="B12" i="98"/>
  <c r="X11" i="98"/>
  <c r="W11" i="98"/>
  <c r="V11" i="98"/>
  <c r="T11" i="98"/>
  <c r="S11" i="98"/>
  <c r="R11" i="98"/>
  <c r="P11" i="98"/>
  <c r="O11" i="98"/>
  <c r="N11" i="98"/>
  <c r="L11" i="98"/>
  <c r="K11" i="98"/>
  <c r="J11" i="98"/>
  <c r="H11" i="98"/>
  <c r="G11" i="98"/>
  <c r="F11" i="98"/>
  <c r="D11" i="98"/>
  <c r="C11" i="98"/>
  <c r="B11" i="98"/>
  <c r="X10" i="98"/>
  <c r="W10" i="98"/>
  <c r="V10" i="98"/>
  <c r="T10" i="98"/>
  <c r="S10" i="98"/>
  <c r="R10" i="98"/>
  <c r="P10" i="98"/>
  <c r="O10" i="98"/>
  <c r="N10" i="98"/>
  <c r="L10" i="98"/>
  <c r="K10" i="98"/>
  <c r="J10" i="98"/>
  <c r="H10" i="98"/>
  <c r="G10" i="98"/>
  <c r="F10" i="98"/>
  <c r="D10" i="98"/>
  <c r="C10" i="98"/>
  <c r="B10" i="98"/>
  <c r="X9" i="96"/>
  <c r="W9" i="96"/>
  <c r="V9" i="96"/>
  <c r="T9" i="96"/>
  <c r="S9" i="96"/>
  <c r="R9" i="96"/>
  <c r="P9" i="96"/>
  <c r="O9" i="96"/>
  <c r="N9" i="96"/>
  <c r="L9" i="96"/>
  <c r="K9" i="96"/>
  <c r="J9" i="96"/>
  <c r="H9" i="96"/>
  <c r="G9" i="96"/>
  <c r="F9" i="96"/>
  <c r="D9" i="96"/>
  <c r="C9" i="96"/>
  <c r="B9" i="96"/>
  <c r="X28" i="94"/>
  <c r="W28" i="94"/>
  <c r="V28" i="94"/>
  <c r="U28" i="94"/>
  <c r="T28" i="94"/>
  <c r="S28" i="94"/>
  <c r="R28" i="94"/>
  <c r="Q28" i="94"/>
  <c r="P28" i="94"/>
  <c r="O28" i="94"/>
  <c r="N28" i="94"/>
  <c r="M28" i="94"/>
  <c r="L28" i="94"/>
  <c r="K28" i="94"/>
  <c r="J28" i="94"/>
  <c r="I28" i="94"/>
  <c r="H28" i="94"/>
  <c r="G28" i="94"/>
  <c r="F28" i="94"/>
  <c r="E28" i="94"/>
  <c r="D28" i="94"/>
  <c r="C28" i="94"/>
  <c r="B28" i="94"/>
  <c r="AB27" i="93"/>
  <c r="AA27" i="93"/>
  <c r="Z27" i="93"/>
  <c r="X27" i="93"/>
  <c r="W27" i="93"/>
  <c r="V27" i="93"/>
  <c r="T27" i="93"/>
  <c r="S27" i="93"/>
  <c r="R27" i="93"/>
  <c r="P27" i="93"/>
  <c r="O27" i="93"/>
  <c r="N27" i="93"/>
  <c r="L27" i="93"/>
  <c r="K27" i="93"/>
  <c r="J27" i="93"/>
  <c r="H27" i="93"/>
  <c r="G27" i="93"/>
  <c r="F27" i="93"/>
  <c r="D27" i="93"/>
  <c r="C27" i="93"/>
  <c r="B27" i="93"/>
  <c r="AB18" i="93"/>
  <c r="AA18" i="93"/>
  <c r="Z18" i="93"/>
  <c r="X18" i="93"/>
  <c r="W18" i="93"/>
  <c r="V18" i="93"/>
  <c r="T18" i="93"/>
  <c r="S18" i="93"/>
  <c r="R18" i="93"/>
  <c r="P18" i="93"/>
  <c r="O18" i="93"/>
  <c r="N18" i="93"/>
  <c r="L18" i="93"/>
  <c r="K18" i="93"/>
  <c r="J18" i="93"/>
  <c r="H18" i="93"/>
  <c r="G18" i="93"/>
  <c r="F18" i="93"/>
  <c r="D18" i="93"/>
  <c r="C18" i="93"/>
  <c r="B18" i="93"/>
  <c r="AB16" i="93"/>
  <c r="AA16" i="93"/>
  <c r="Z16" i="93"/>
  <c r="X16" i="93"/>
  <c r="W16" i="93"/>
  <c r="V16" i="93"/>
  <c r="T16" i="93"/>
  <c r="S16" i="93"/>
  <c r="R16" i="93"/>
  <c r="P16" i="93"/>
  <c r="O16" i="93"/>
  <c r="N16" i="93"/>
  <c r="L16" i="93"/>
  <c r="K16" i="93"/>
  <c r="J16" i="93"/>
  <c r="H16" i="93"/>
  <c r="G16" i="93"/>
  <c r="F16" i="93"/>
  <c r="D16" i="93"/>
  <c r="C16" i="93"/>
  <c r="B16" i="93"/>
  <c r="AB15" i="93"/>
  <c r="AA15" i="93"/>
  <c r="Z15" i="93"/>
  <c r="X15" i="93"/>
  <c r="W15" i="93"/>
  <c r="V15" i="93"/>
  <c r="T15" i="93"/>
  <c r="S15" i="93"/>
  <c r="R15" i="93"/>
  <c r="P15" i="93"/>
  <c r="O15" i="93"/>
  <c r="N15" i="93"/>
  <c r="L15" i="93"/>
  <c r="K15" i="93"/>
  <c r="J15" i="93"/>
  <c r="H15" i="93"/>
  <c r="G15" i="93"/>
  <c r="F15" i="93"/>
  <c r="D15" i="93"/>
  <c r="C15" i="93"/>
  <c r="B15" i="93"/>
  <c r="AB14" i="93"/>
  <c r="AA14" i="93"/>
  <c r="Z14" i="93"/>
  <c r="X14" i="93"/>
  <c r="W14" i="93"/>
  <c r="V14" i="93"/>
  <c r="T14" i="93"/>
  <c r="S14" i="93"/>
  <c r="R14" i="93"/>
  <c r="P14" i="93"/>
  <c r="O14" i="93"/>
  <c r="N14" i="93"/>
  <c r="L14" i="93"/>
  <c r="K14" i="93"/>
  <c r="J14" i="93"/>
  <c r="H14" i="93"/>
  <c r="G14" i="93"/>
  <c r="F14" i="93"/>
  <c r="D14" i="93"/>
  <c r="C14" i="93"/>
  <c r="B14" i="93"/>
  <c r="AB13" i="93"/>
  <c r="AA13" i="93"/>
  <c r="Z13" i="93"/>
  <c r="X13" i="93"/>
  <c r="W13" i="93"/>
  <c r="V13" i="93"/>
  <c r="T13" i="93"/>
  <c r="S13" i="93"/>
  <c r="R13" i="93"/>
  <c r="P13" i="93"/>
  <c r="O13" i="93"/>
  <c r="N13" i="93"/>
  <c r="L13" i="93"/>
  <c r="K13" i="93"/>
  <c r="J13" i="93"/>
  <c r="H13" i="93"/>
  <c r="G13" i="93"/>
  <c r="F13" i="93"/>
  <c r="D13" i="93"/>
  <c r="C13" i="93"/>
  <c r="B13" i="93"/>
  <c r="AB12" i="93"/>
  <c r="AA12" i="93"/>
  <c r="Z12" i="93"/>
  <c r="X12" i="93"/>
  <c r="W12" i="93"/>
  <c r="V12" i="93"/>
  <c r="T12" i="93"/>
  <c r="S12" i="93"/>
  <c r="R12" i="93"/>
  <c r="P12" i="93"/>
  <c r="O12" i="93"/>
  <c r="N12" i="93"/>
  <c r="L12" i="93"/>
  <c r="K12" i="93"/>
  <c r="J12" i="93"/>
  <c r="H12" i="93"/>
  <c r="G12" i="93"/>
  <c r="F12" i="93"/>
  <c r="D12" i="93"/>
  <c r="C12" i="93"/>
  <c r="B12" i="93"/>
  <c r="AB11" i="93"/>
  <c r="AA11" i="93"/>
  <c r="Z11" i="93"/>
  <c r="X11" i="93"/>
  <c r="W11" i="93"/>
  <c r="V11" i="93"/>
  <c r="T11" i="93"/>
  <c r="S11" i="93"/>
  <c r="R11" i="93"/>
  <c r="P11" i="93"/>
  <c r="O11" i="93"/>
  <c r="N11" i="93"/>
  <c r="L11" i="93"/>
  <c r="K11" i="93"/>
  <c r="J11" i="93"/>
  <c r="H11" i="93"/>
  <c r="G11" i="93"/>
  <c r="F11" i="93"/>
  <c r="D11" i="93"/>
  <c r="C11" i="93"/>
  <c r="B11" i="93"/>
  <c r="AB10" i="93"/>
  <c r="AA10" i="93"/>
  <c r="Z10" i="93"/>
  <c r="X10" i="93"/>
  <c r="W10" i="93"/>
  <c r="V10" i="93"/>
  <c r="T10" i="93"/>
  <c r="S10" i="93"/>
  <c r="R10" i="93"/>
  <c r="P10" i="93"/>
  <c r="O10" i="93"/>
  <c r="N10" i="93"/>
  <c r="L10" i="93"/>
  <c r="K10" i="93"/>
  <c r="J10" i="93"/>
  <c r="H10" i="93"/>
  <c r="G10" i="93"/>
  <c r="F10" i="93"/>
  <c r="D10" i="93"/>
  <c r="C10" i="93"/>
  <c r="B10" i="93"/>
  <c r="AB10" i="90"/>
  <c r="AA10" i="90"/>
  <c r="Z10" i="90"/>
  <c r="X10" i="90"/>
  <c r="W10" i="90"/>
  <c r="V10" i="90"/>
  <c r="T10" i="90"/>
  <c r="S10" i="90"/>
  <c r="R10" i="90"/>
  <c r="P10" i="90"/>
  <c r="O10" i="90"/>
  <c r="N10" i="90"/>
  <c r="L10" i="90"/>
  <c r="K10" i="90"/>
  <c r="J10" i="90"/>
  <c r="H10" i="90"/>
  <c r="G10" i="90"/>
  <c r="F10" i="90"/>
  <c r="D10" i="90"/>
  <c r="C10" i="90"/>
  <c r="B10" i="90"/>
  <c r="Y69" i="88"/>
  <c r="Y68" i="88"/>
  <c r="Y67" i="88"/>
  <c r="Y66" i="88"/>
  <c r="Y65" i="88"/>
  <c r="Y64" i="88"/>
  <c r="Y63" i="88"/>
  <c r="Y62" i="88"/>
  <c r="Y61" i="88"/>
  <c r="Y60" i="88"/>
  <c r="Y59" i="88"/>
  <c r="Y58" i="88"/>
  <c r="Y57" i="88"/>
  <c r="Y56" i="88"/>
  <c r="Y55" i="88"/>
  <c r="Y54" i="88"/>
  <c r="Y53" i="88"/>
  <c r="Y52" i="88"/>
  <c r="Y51" i="88"/>
  <c r="Y50" i="88"/>
  <c r="Y49" i="88"/>
  <c r="Y48" i="88"/>
  <c r="Y47" i="88"/>
  <c r="Y46" i="88"/>
  <c r="AB9" i="88"/>
  <c r="AA9" i="88"/>
  <c r="Z9" i="88"/>
  <c r="X9" i="88"/>
  <c r="W9" i="88"/>
  <c r="V9" i="88"/>
  <c r="T9" i="88"/>
  <c r="S9" i="88"/>
  <c r="R9" i="88"/>
  <c r="P9" i="88"/>
  <c r="O9" i="88"/>
  <c r="N9" i="88"/>
  <c r="L9" i="88"/>
  <c r="K9" i="88"/>
  <c r="J9" i="88"/>
  <c r="H9" i="88"/>
  <c r="G9" i="88"/>
  <c r="F9" i="88"/>
  <c r="D9" i="88"/>
  <c r="C9" i="88"/>
  <c r="B9" i="88"/>
  <c r="AB9" i="86"/>
  <c r="AA9" i="86"/>
  <c r="Z9" i="86"/>
  <c r="X9" i="86"/>
  <c r="W9" i="86"/>
  <c r="V9" i="86"/>
  <c r="T9" i="86"/>
  <c r="S9" i="86"/>
  <c r="R9" i="86"/>
  <c r="P9" i="86"/>
  <c r="O9" i="86"/>
  <c r="N9" i="86"/>
  <c r="L9" i="86"/>
  <c r="K9" i="86"/>
  <c r="J9" i="86"/>
  <c r="H9" i="86"/>
  <c r="G9" i="86"/>
  <c r="F9" i="86"/>
  <c r="D9" i="86"/>
  <c r="C9" i="86"/>
  <c r="B9" i="86"/>
  <c r="AB9" i="84"/>
  <c r="AA9" i="84"/>
  <c r="Z9" i="84"/>
  <c r="X9" i="84"/>
  <c r="W9" i="84"/>
  <c r="V9" i="84"/>
  <c r="T9" i="84"/>
  <c r="S9" i="84"/>
  <c r="R9" i="84"/>
  <c r="P9" i="84"/>
  <c r="O9" i="84"/>
  <c r="N9" i="84"/>
  <c r="L9" i="84"/>
  <c r="K9" i="84"/>
  <c r="H9" i="84"/>
  <c r="G9" i="84"/>
  <c r="F9" i="84"/>
  <c r="D9" i="84"/>
  <c r="C9" i="84"/>
  <c r="B9" i="84"/>
  <c r="AB18" i="82"/>
  <c r="AA18" i="82"/>
  <c r="Z18" i="82"/>
  <c r="X18" i="82"/>
  <c r="W18" i="82"/>
  <c r="V18" i="82"/>
  <c r="T18" i="82"/>
  <c r="S18" i="82"/>
  <c r="R18" i="82"/>
  <c r="P18" i="82"/>
  <c r="O18" i="82"/>
  <c r="N18" i="82"/>
  <c r="L18" i="82"/>
  <c r="K18" i="82"/>
  <c r="H18" i="82"/>
  <c r="G18" i="82"/>
  <c r="F18" i="82"/>
  <c r="D18" i="82"/>
  <c r="C18" i="82"/>
  <c r="B18" i="82"/>
  <c r="AB13" i="82"/>
  <c r="AA13" i="82"/>
  <c r="Z13" i="82"/>
  <c r="X13" i="82"/>
  <c r="W13" i="82"/>
  <c r="V13" i="82"/>
  <c r="T13" i="82"/>
  <c r="S13" i="82"/>
  <c r="R13" i="82"/>
  <c r="P13" i="82"/>
  <c r="O13" i="82"/>
  <c r="N13" i="82"/>
  <c r="L13" i="82"/>
  <c r="K13" i="82"/>
  <c r="J13" i="82"/>
  <c r="H13" i="82"/>
  <c r="G13" i="82"/>
  <c r="F13" i="82"/>
  <c r="D13" i="82"/>
  <c r="C13" i="82"/>
  <c r="B13" i="82"/>
  <c r="AB11" i="82"/>
  <c r="AA11" i="82"/>
  <c r="Z11" i="82"/>
  <c r="X11" i="82"/>
  <c r="W11" i="82"/>
  <c r="V11" i="82"/>
  <c r="T11" i="82"/>
  <c r="S11" i="82"/>
  <c r="R11" i="82"/>
  <c r="P11" i="82"/>
  <c r="O11" i="82"/>
  <c r="N11" i="82"/>
  <c r="L11" i="82"/>
  <c r="K11" i="82"/>
  <c r="J11" i="82"/>
  <c r="H11" i="82"/>
  <c r="G11" i="82"/>
  <c r="F11" i="82"/>
  <c r="D11" i="82"/>
  <c r="C11" i="82"/>
  <c r="B11" i="82"/>
  <c r="AB10" i="82"/>
  <c r="AA10" i="82"/>
  <c r="Z10" i="82"/>
  <c r="X10" i="82"/>
  <c r="W10" i="82"/>
  <c r="V10" i="82"/>
  <c r="T10" i="82"/>
  <c r="S10" i="82"/>
  <c r="R10" i="82"/>
  <c r="P10" i="82"/>
  <c r="O10" i="82"/>
  <c r="N10" i="82"/>
  <c r="L10" i="82"/>
  <c r="K10" i="82"/>
  <c r="H10" i="82"/>
  <c r="G10" i="82"/>
  <c r="F10" i="82"/>
  <c r="D10" i="82"/>
  <c r="C10" i="82"/>
  <c r="B10" i="82"/>
  <c r="O16" i="9"/>
  <c r="N16" i="9"/>
  <c r="O11" i="9"/>
  <c r="N11" i="9"/>
  <c r="O16" i="8"/>
  <c r="N16" i="8"/>
  <c r="O11" i="8"/>
  <c r="N11" i="8"/>
  <c r="AB63" i="80"/>
  <c r="AA63" i="80"/>
  <c r="Z63" i="80"/>
  <c r="X63" i="80"/>
  <c r="W63" i="80"/>
  <c r="V63" i="80"/>
  <c r="T63" i="80"/>
  <c r="S63" i="80"/>
  <c r="R63" i="80"/>
  <c r="P63" i="80"/>
  <c r="O63" i="80"/>
  <c r="N63" i="80"/>
  <c r="L63" i="80"/>
  <c r="K63" i="80"/>
  <c r="J63" i="80"/>
  <c r="H63" i="80"/>
  <c r="G63" i="80"/>
  <c r="F63" i="80"/>
  <c r="E63" i="80"/>
  <c r="D63" i="80"/>
  <c r="C63" i="80"/>
  <c r="B63" i="80"/>
  <c r="AB54" i="80"/>
  <c r="AA54" i="80"/>
  <c r="Z54" i="80"/>
  <c r="X54" i="80"/>
  <c r="W54" i="80"/>
  <c r="V54" i="80"/>
  <c r="T54" i="80"/>
  <c r="S54" i="80"/>
  <c r="R54" i="80"/>
  <c r="P54" i="80"/>
  <c r="O54" i="80"/>
  <c r="N54" i="80"/>
  <c r="L54" i="80"/>
  <c r="K54" i="80"/>
  <c r="J54" i="80"/>
  <c r="H54" i="80"/>
  <c r="G54" i="80"/>
  <c r="F54" i="80"/>
  <c r="E54" i="80"/>
  <c r="D54" i="80"/>
  <c r="C54" i="80"/>
  <c r="B54" i="80"/>
  <c r="AB27" i="80"/>
  <c r="AA27" i="80"/>
  <c r="Z27" i="80"/>
  <c r="X27" i="80"/>
  <c r="W27" i="80"/>
  <c r="V27" i="80"/>
  <c r="T27" i="80"/>
  <c r="S27" i="80"/>
  <c r="R27" i="80"/>
  <c r="P27" i="80"/>
  <c r="O27" i="80"/>
  <c r="N27" i="80"/>
  <c r="L27" i="80"/>
  <c r="K27" i="80"/>
  <c r="J27" i="80"/>
  <c r="H27" i="80"/>
  <c r="G27" i="80"/>
  <c r="F27" i="80"/>
  <c r="D27" i="80"/>
  <c r="C27" i="80"/>
  <c r="B27" i="80"/>
  <c r="AB18" i="80"/>
  <c r="AA18" i="80"/>
  <c r="Z18" i="80"/>
  <c r="X18" i="80"/>
  <c r="W18" i="80"/>
  <c r="V18" i="80"/>
  <c r="T18" i="80"/>
  <c r="S18" i="80"/>
  <c r="R18" i="80"/>
  <c r="P18" i="80"/>
  <c r="O18" i="80"/>
  <c r="N18" i="80"/>
  <c r="L18" i="80"/>
  <c r="K18" i="80"/>
  <c r="J18" i="80"/>
  <c r="H18" i="80"/>
  <c r="G18" i="80"/>
  <c r="F18" i="80"/>
  <c r="D18" i="80"/>
  <c r="C18" i="80"/>
  <c r="B18" i="80"/>
  <c r="AB16" i="80"/>
  <c r="AA16" i="80"/>
  <c r="Z16" i="80"/>
  <c r="X16" i="80"/>
  <c r="W16" i="80"/>
  <c r="V16" i="80"/>
  <c r="T16" i="80"/>
  <c r="S16" i="80"/>
  <c r="R16" i="80"/>
  <c r="P16" i="80"/>
  <c r="O16" i="80"/>
  <c r="N16" i="80"/>
  <c r="L16" i="80"/>
  <c r="K16" i="80"/>
  <c r="J16" i="80"/>
  <c r="H16" i="80"/>
  <c r="G16" i="80"/>
  <c r="F16" i="80"/>
  <c r="D16" i="80"/>
  <c r="C16" i="80"/>
  <c r="B16" i="80"/>
  <c r="AB15" i="80"/>
  <c r="AA15" i="80"/>
  <c r="Z15" i="80"/>
  <c r="X15" i="80"/>
  <c r="W15" i="80"/>
  <c r="V15" i="80"/>
  <c r="T15" i="80"/>
  <c r="S15" i="80"/>
  <c r="R15" i="80"/>
  <c r="P15" i="80"/>
  <c r="O15" i="80"/>
  <c r="N15" i="80"/>
  <c r="L15" i="80"/>
  <c r="K15" i="80"/>
  <c r="J15" i="80"/>
  <c r="H15" i="80"/>
  <c r="G15" i="80"/>
  <c r="F15" i="80"/>
  <c r="D15" i="80"/>
  <c r="C15" i="80"/>
  <c r="B15" i="80"/>
  <c r="AB14" i="80"/>
  <c r="AA14" i="80"/>
  <c r="Z14" i="80"/>
  <c r="X14" i="80"/>
  <c r="W14" i="80"/>
  <c r="V14" i="80"/>
  <c r="T14" i="80"/>
  <c r="S14" i="80"/>
  <c r="R14" i="80"/>
  <c r="P14" i="80"/>
  <c r="O14" i="80"/>
  <c r="N14" i="80"/>
  <c r="L14" i="80"/>
  <c r="K14" i="80"/>
  <c r="J14" i="80"/>
  <c r="H14" i="80"/>
  <c r="G14" i="80"/>
  <c r="F14" i="80"/>
  <c r="D14" i="80"/>
  <c r="C14" i="80"/>
  <c r="B14" i="80"/>
  <c r="AB13" i="80"/>
  <c r="AA13" i="80"/>
  <c r="Z13" i="80"/>
  <c r="X13" i="80"/>
  <c r="W13" i="80"/>
  <c r="V13" i="80"/>
  <c r="T13" i="80"/>
  <c r="S13" i="80"/>
  <c r="R13" i="80"/>
  <c r="P13" i="80"/>
  <c r="O13" i="80"/>
  <c r="N13" i="80"/>
  <c r="L13" i="80"/>
  <c r="K13" i="80"/>
  <c r="J13" i="80"/>
  <c r="H13" i="80"/>
  <c r="G13" i="80"/>
  <c r="F13" i="80"/>
  <c r="D13" i="80"/>
  <c r="C13" i="80"/>
  <c r="B13" i="80"/>
  <c r="AB12" i="80"/>
  <c r="AA12" i="80"/>
  <c r="Z12" i="80"/>
  <c r="X12" i="80"/>
  <c r="W12" i="80"/>
  <c r="V12" i="80"/>
  <c r="T12" i="80"/>
  <c r="S12" i="80"/>
  <c r="R12" i="80"/>
  <c r="P12" i="80"/>
  <c r="O12" i="80"/>
  <c r="N12" i="80"/>
  <c r="L12" i="80"/>
  <c r="K12" i="80"/>
  <c r="J12" i="80"/>
  <c r="H12" i="80"/>
  <c r="G12" i="80"/>
  <c r="F12" i="80"/>
  <c r="D12" i="80"/>
  <c r="C12" i="80"/>
  <c r="B12" i="80"/>
  <c r="AB11" i="80"/>
  <c r="AA11" i="80"/>
  <c r="Z11" i="80"/>
  <c r="X11" i="80"/>
  <c r="W11" i="80"/>
  <c r="V11" i="80"/>
  <c r="T11" i="80"/>
  <c r="S11" i="80"/>
  <c r="R11" i="80"/>
  <c r="P11" i="80"/>
  <c r="O11" i="80"/>
  <c r="N11" i="80"/>
  <c r="L11" i="80"/>
  <c r="K11" i="80"/>
  <c r="J11" i="80"/>
  <c r="H11" i="80"/>
  <c r="G11" i="80"/>
  <c r="F11" i="80"/>
  <c r="D11" i="80"/>
  <c r="C11" i="80"/>
  <c r="B11" i="80"/>
  <c r="AB10" i="80"/>
  <c r="AA10" i="80"/>
  <c r="Z10" i="80"/>
  <c r="X10" i="80"/>
  <c r="W10" i="80"/>
  <c r="V10" i="80"/>
  <c r="T10" i="80"/>
  <c r="S10" i="80"/>
  <c r="R10" i="80"/>
  <c r="P10" i="80"/>
  <c r="O10" i="80"/>
  <c r="N10" i="80"/>
  <c r="L10" i="80"/>
  <c r="K10" i="80"/>
  <c r="J10" i="80"/>
  <c r="H10" i="80"/>
  <c r="G10" i="80"/>
  <c r="F10" i="80"/>
  <c r="D10" i="80"/>
  <c r="C10" i="80"/>
  <c r="B10" i="80"/>
  <c r="AB10" i="78"/>
  <c r="AA10" i="78"/>
  <c r="Z10" i="78"/>
  <c r="X10" i="78"/>
  <c r="W10" i="78"/>
  <c r="V10" i="78"/>
  <c r="T10" i="78"/>
  <c r="S10" i="78"/>
  <c r="R10" i="78"/>
  <c r="P10" i="78"/>
  <c r="O10" i="78"/>
  <c r="N10" i="78"/>
  <c r="L10" i="78"/>
  <c r="K10" i="78"/>
  <c r="J10" i="78"/>
  <c r="H10" i="78"/>
  <c r="G10" i="78"/>
  <c r="F10" i="78"/>
  <c r="D10" i="78"/>
  <c r="C10" i="78"/>
  <c r="B10" i="78"/>
  <c r="AB9" i="76"/>
  <c r="AA9" i="76"/>
  <c r="Z9" i="76"/>
  <c r="X9" i="76"/>
  <c r="W9" i="76"/>
  <c r="V9" i="76"/>
  <c r="T9" i="76"/>
  <c r="S9" i="76"/>
  <c r="R9" i="76"/>
  <c r="P9" i="76"/>
  <c r="O9" i="76"/>
  <c r="N9" i="76"/>
  <c r="L9" i="76"/>
  <c r="K9" i="76"/>
  <c r="J9" i="76"/>
  <c r="H9" i="76"/>
  <c r="G9" i="76"/>
  <c r="F9" i="76"/>
  <c r="D9" i="76"/>
  <c r="C9" i="76"/>
  <c r="B9" i="76"/>
  <c r="H9" i="116" l="1"/>
  <c r="G9" i="116"/>
  <c r="D9" i="116"/>
  <c r="F9" i="116"/>
  <c r="K9" i="116"/>
  <c r="J9" i="116"/>
  <c r="V9" i="110"/>
  <c r="W9" i="110"/>
  <c r="X9" i="110"/>
  <c r="F9" i="110"/>
  <c r="H9" i="110"/>
  <c r="O9" i="8"/>
  <c r="N9" i="8"/>
  <c r="L9" i="116"/>
  <c r="B9" i="116"/>
  <c r="C9" i="116"/>
  <c r="P9" i="116"/>
  <c r="S9" i="110"/>
  <c r="N9" i="110"/>
  <c r="O9" i="110"/>
  <c r="C9" i="110"/>
  <c r="B9" i="110"/>
  <c r="P9" i="110"/>
  <c r="G9" i="110"/>
  <c r="L9" i="110"/>
  <c r="D9" i="110"/>
  <c r="J9" i="110"/>
  <c r="K9" i="110"/>
  <c r="R9" i="110"/>
  <c r="T9" i="104"/>
  <c r="G9" i="104"/>
  <c r="W9" i="104"/>
  <c r="B9" i="104"/>
  <c r="P9" i="104"/>
  <c r="C9" i="104"/>
  <c r="W9" i="98"/>
  <c r="O9" i="93"/>
  <c r="J9" i="93"/>
  <c r="Z9" i="93"/>
  <c r="G9" i="93"/>
  <c r="S9" i="93"/>
  <c r="W9" i="93"/>
  <c r="T9" i="93"/>
  <c r="F9" i="93"/>
  <c r="V9" i="93"/>
  <c r="X9" i="93"/>
  <c r="H9" i="93"/>
  <c r="R9" i="93"/>
  <c r="P9" i="93"/>
  <c r="AB9" i="82"/>
  <c r="D9" i="82"/>
  <c r="C9" i="82"/>
  <c r="S9" i="82"/>
  <c r="K9" i="82"/>
  <c r="T9" i="82"/>
  <c r="F9" i="82"/>
  <c r="G9" i="82"/>
  <c r="H9" i="82"/>
  <c r="J9" i="82"/>
  <c r="Z9" i="82"/>
  <c r="C9" i="80"/>
  <c r="O9" i="80"/>
  <c r="P9" i="80"/>
  <c r="S9" i="80"/>
  <c r="J9" i="80"/>
  <c r="T9" i="110"/>
  <c r="K9" i="104"/>
  <c r="AA9" i="104"/>
  <c r="N9" i="104"/>
  <c r="H9" i="104"/>
  <c r="X9" i="104"/>
  <c r="D9" i="104"/>
  <c r="L9" i="104"/>
  <c r="AB9" i="104"/>
  <c r="O9" i="104"/>
  <c r="R9" i="104"/>
  <c r="S9" i="104"/>
  <c r="V9" i="104"/>
  <c r="J9" i="104"/>
  <c r="Z9" i="104"/>
  <c r="F9" i="104"/>
  <c r="X9" i="98"/>
  <c r="B9" i="98"/>
  <c r="J9" i="98"/>
  <c r="V9" i="98"/>
  <c r="C9" i="98"/>
  <c r="D9" i="98"/>
  <c r="R9" i="98"/>
  <c r="N9" i="98"/>
  <c r="S9" i="98"/>
  <c r="O9" i="98"/>
  <c r="T9" i="98"/>
  <c r="P9" i="98"/>
  <c r="F9" i="98"/>
  <c r="G9" i="98"/>
  <c r="H9" i="98"/>
  <c r="K9" i="98"/>
  <c r="L9" i="98"/>
  <c r="AA9" i="93"/>
  <c r="L9" i="93"/>
  <c r="AB9" i="93"/>
  <c r="K9" i="93"/>
  <c r="N9" i="93"/>
  <c r="B9" i="93"/>
  <c r="C9" i="93"/>
  <c r="D9" i="93"/>
  <c r="L9" i="82"/>
  <c r="N9" i="82"/>
  <c r="O9" i="82"/>
  <c r="W9" i="82"/>
  <c r="P9" i="82"/>
  <c r="X9" i="82"/>
  <c r="B9" i="82"/>
  <c r="R9" i="82"/>
  <c r="V9" i="82"/>
  <c r="AA9" i="82"/>
  <c r="N9" i="9"/>
  <c r="O9" i="9"/>
  <c r="F9" i="80"/>
  <c r="G9" i="80"/>
  <c r="W9" i="80"/>
  <c r="H9" i="80"/>
  <c r="K9" i="80"/>
  <c r="L9" i="80"/>
  <c r="N9" i="80"/>
  <c r="B9" i="80"/>
  <c r="R9" i="80"/>
  <c r="T9" i="80"/>
  <c r="V9" i="80"/>
  <c r="X9" i="80"/>
  <c r="Z9" i="80"/>
  <c r="AA9" i="80"/>
  <c r="D9" i="80"/>
  <c r="AB9" i="80"/>
  <c r="AB9" i="74"/>
  <c r="AA9" i="74"/>
  <c r="Z9" i="74"/>
  <c r="X9" i="74"/>
  <c r="W9" i="74"/>
  <c r="V9" i="74"/>
  <c r="T9" i="74"/>
  <c r="S9" i="74"/>
  <c r="R9" i="74"/>
  <c r="P9" i="74"/>
  <c r="O9" i="74"/>
  <c r="N9" i="74"/>
  <c r="L9" i="74"/>
  <c r="K9" i="74"/>
  <c r="J9" i="74"/>
  <c r="H9" i="74"/>
  <c r="G9" i="74"/>
  <c r="F9" i="74"/>
  <c r="D9" i="74"/>
  <c r="C9" i="74"/>
  <c r="B9" i="74"/>
  <c r="AB9" i="72"/>
  <c r="AA9" i="72"/>
  <c r="Z9" i="72"/>
  <c r="X9" i="72"/>
  <c r="W9" i="72"/>
  <c r="V9" i="72"/>
  <c r="T9" i="72"/>
  <c r="S9" i="72"/>
  <c r="R9" i="72"/>
  <c r="P9" i="72"/>
  <c r="O9" i="72"/>
  <c r="N9" i="72"/>
  <c r="L9" i="72"/>
  <c r="K9" i="72"/>
  <c r="J9" i="72"/>
  <c r="H9" i="72"/>
  <c r="G9" i="72"/>
  <c r="F9" i="72"/>
  <c r="D9" i="72"/>
  <c r="C9" i="72"/>
  <c r="B9" i="72"/>
  <c r="AB19" i="71"/>
  <c r="AA19" i="71"/>
  <c r="Z19" i="71"/>
  <c r="X19" i="71"/>
  <c r="W19" i="71"/>
  <c r="V19" i="71"/>
  <c r="T19" i="71"/>
  <c r="S19" i="71"/>
  <c r="R19" i="71"/>
  <c r="P19" i="71"/>
  <c r="O19" i="71"/>
  <c r="N19" i="71"/>
  <c r="L19" i="71"/>
  <c r="K19" i="71"/>
  <c r="J19" i="71"/>
  <c r="H19" i="71"/>
  <c r="G19" i="71"/>
  <c r="F19" i="71"/>
  <c r="D19" i="71"/>
  <c r="C19" i="71"/>
  <c r="B19" i="71"/>
  <c r="AB14" i="71"/>
  <c r="AA14" i="71"/>
  <c r="Z14" i="71"/>
  <c r="X14" i="71"/>
  <c r="W14" i="71"/>
  <c r="V14" i="71"/>
  <c r="T14" i="71"/>
  <c r="S14" i="71"/>
  <c r="R14" i="71"/>
  <c r="P14" i="71"/>
  <c r="O14" i="71"/>
  <c r="N14" i="71"/>
  <c r="L14" i="71"/>
  <c r="K14" i="71"/>
  <c r="J14" i="71"/>
  <c r="H14" i="71"/>
  <c r="G14" i="71"/>
  <c r="F14" i="71"/>
  <c r="D14" i="71"/>
  <c r="C14" i="71"/>
  <c r="B14" i="71"/>
  <c r="AB12" i="71"/>
  <c r="AA12" i="71"/>
  <c r="Z12" i="71"/>
  <c r="X12" i="71"/>
  <c r="W12" i="71"/>
  <c r="V12" i="71"/>
  <c r="T12" i="71"/>
  <c r="S12" i="71"/>
  <c r="R12" i="71"/>
  <c r="P12" i="71"/>
  <c r="O12" i="71"/>
  <c r="N12" i="71"/>
  <c r="L12" i="71"/>
  <c r="K12" i="71"/>
  <c r="J12" i="71"/>
  <c r="H12" i="71"/>
  <c r="G12" i="71"/>
  <c r="F12" i="71"/>
  <c r="D12" i="71"/>
  <c r="C12" i="71"/>
  <c r="B12" i="71"/>
  <c r="AB11" i="71"/>
  <c r="AA11" i="71"/>
  <c r="Z11" i="71"/>
  <c r="X11" i="71"/>
  <c r="W11" i="71"/>
  <c r="V11" i="71"/>
  <c r="T11" i="71"/>
  <c r="S11" i="71"/>
  <c r="R11" i="71"/>
  <c r="P11" i="71"/>
  <c r="O11" i="71"/>
  <c r="N11" i="71"/>
  <c r="L11" i="71"/>
  <c r="K11" i="71"/>
  <c r="J11" i="71"/>
  <c r="H11" i="71"/>
  <c r="G11" i="71"/>
  <c r="F11" i="71"/>
  <c r="D11" i="71"/>
  <c r="C11" i="71"/>
  <c r="B11" i="71"/>
  <c r="AB10" i="71"/>
  <c r="AA10" i="71"/>
  <c r="Z10" i="71"/>
  <c r="X10" i="71"/>
  <c r="W10" i="71"/>
  <c r="V10" i="71"/>
  <c r="T10" i="71"/>
  <c r="S10" i="71"/>
  <c r="R10" i="71"/>
  <c r="P10" i="71"/>
  <c r="O10" i="71"/>
  <c r="N10" i="71"/>
  <c r="L10" i="71"/>
  <c r="K10" i="71"/>
  <c r="J10" i="71"/>
  <c r="H10" i="71"/>
  <c r="G10" i="71"/>
  <c r="F10" i="71"/>
  <c r="D10" i="71"/>
  <c r="C10" i="71"/>
  <c r="B10" i="71"/>
  <c r="O11" i="3"/>
  <c r="N11" i="3"/>
  <c r="O16" i="3"/>
  <c r="N16" i="3"/>
  <c r="Z9" i="71" l="1"/>
  <c r="K9" i="71"/>
  <c r="J9" i="71"/>
  <c r="AA9" i="71"/>
  <c r="B9" i="71"/>
  <c r="L9" i="71"/>
  <c r="X9" i="71"/>
  <c r="AB9" i="71"/>
  <c r="N9" i="71"/>
  <c r="P9" i="71"/>
  <c r="H9" i="71"/>
  <c r="V9" i="71"/>
  <c r="W9" i="71"/>
  <c r="O9" i="71"/>
  <c r="R9" i="71"/>
  <c r="S9" i="71"/>
  <c r="D9" i="71"/>
  <c r="F9" i="71"/>
  <c r="T9" i="71"/>
  <c r="G9" i="71"/>
  <c r="C9" i="71"/>
  <c r="O9" i="3"/>
  <c r="C89" i="12"/>
  <c r="B89" i="12"/>
  <c r="C88" i="12"/>
  <c r="B88" i="12"/>
  <c r="C87" i="12"/>
  <c r="B87" i="12"/>
  <c r="C86" i="12"/>
  <c r="B86" i="12"/>
  <c r="C85" i="12"/>
  <c r="B85" i="12"/>
  <c r="C84" i="12"/>
  <c r="B84" i="12"/>
  <c r="C83" i="12"/>
  <c r="B83" i="12"/>
  <c r="C82" i="12"/>
  <c r="B82" i="12"/>
  <c r="C81" i="12"/>
  <c r="B81" i="12"/>
  <c r="C80" i="12"/>
  <c r="B80" i="12"/>
  <c r="C79" i="12"/>
  <c r="B79" i="12"/>
  <c r="C78" i="12"/>
  <c r="B78" i="12"/>
  <c r="C77" i="12"/>
  <c r="B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C69" i="12"/>
  <c r="B69" i="12"/>
  <c r="C68" i="12"/>
  <c r="B68" i="12"/>
  <c r="C67" i="12"/>
  <c r="B67" i="12"/>
  <c r="C66" i="12"/>
  <c r="B66" i="12"/>
  <c r="C65" i="12"/>
  <c r="B65" i="12"/>
  <c r="C64" i="12"/>
  <c r="B64" i="12"/>
  <c r="AB63" i="12"/>
  <c r="AA63" i="12"/>
  <c r="Z63" i="12"/>
  <c r="X63" i="12"/>
  <c r="W63" i="12"/>
  <c r="V63" i="12"/>
  <c r="T63" i="12"/>
  <c r="S63" i="12"/>
  <c r="R63" i="12"/>
  <c r="P63" i="12"/>
  <c r="O63" i="12"/>
  <c r="N63" i="12"/>
  <c r="L63" i="12"/>
  <c r="K63" i="12"/>
  <c r="J63" i="12"/>
  <c r="H63" i="12"/>
  <c r="G63" i="12"/>
  <c r="F63" i="12"/>
  <c r="D71" i="12" l="1"/>
  <c r="D83" i="12"/>
  <c r="D75" i="12"/>
  <c r="D87" i="12"/>
  <c r="D76" i="12"/>
  <c r="D88" i="12"/>
  <c r="D67" i="12"/>
  <c r="D79" i="12"/>
  <c r="D72" i="12"/>
  <c r="D68" i="12"/>
  <c r="D80" i="12"/>
  <c r="D70" i="12"/>
  <c r="D82" i="12"/>
  <c r="D65" i="12"/>
  <c r="D69" i="12"/>
  <c r="D73" i="12"/>
  <c r="D81" i="12"/>
  <c r="D85" i="12"/>
  <c r="D74" i="12"/>
  <c r="D64" i="12"/>
  <c r="D78" i="12"/>
  <c r="D89" i="12"/>
  <c r="D86" i="12"/>
  <c r="B63" i="12"/>
  <c r="C63" i="12"/>
  <c r="D77" i="12"/>
  <c r="D84" i="12"/>
  <c r="D66" i="12"/>
  <c r="D63" i="12" l="1"/>
  <c r="L11" i="8" l="1"/>
  <c r="L16" i="8"/>
  <c r="K16" i="9"/>
  <c r="K11" i="9"/>
  <c r="K16" i="8"/>
  <c r="K11" i="8"/>
  <c r="K16" i="3"/>
  <c r="K11" i="3"/>
  <c r="I16" i="8"/>
  <c r="I11" i="8"/>
  <c r="J16" i="9"/>
  <c r="J11" i="9"/>
  <c r="J16" i="8"/>
  <c r="J11" i="8"/>
  <c r="I16" i="9"/>
  <c r="I11" i="9"/>
  <c r="J16" i="3"/>
  <c r="J11" i="3"/>
  <c r="I16" i="3"/>
  <c r="I11" i="3"/>
  <c r="H16" i="9"/>
  <c r="H11" i="9"/>
  <c r="H16" i="8"/>
  <c r="H11" i="8"/>
  <c r="H9" i="8" s="1"/>
  <c r="H16" i="3"/>
  <c r="H11" i="3"/>
  <c r="G16" i="9"/>
  <c r="F16" i="9"/>
  <c r="E16" i="9"/>
  <c r="D16" i="9"/>
  <c r="C16" i="9"/>
  <c r="C28" i="9" s="1"/>
  <c r="B16" i="9"/>
  <c r="G11" i="9"/>
  <c r="F11" i="9"/>
  <c r="E11" i="9"/>
  <c r="D11" i="9"/>
  <c r="C11" i="9"/>
  <c r="C23" i="9" s="1"/>
  <c r="B11" i="9"/>
  <c r="G16" i="8"/>
  <c r="F16" i="8"/>
  <c r="E16" i="8"/>
  <c r="D16" i="8"/>
  <c r="C16" i="8"/>
  <c r="C29" i="8" s="1"/>
  <c r="B16" i="8"/>
  <c r="G11" i="8"/>
  <c r="F11" i="8"/>
  <c r="E11" i="8"/>
  <c r="D11" i="8"/>
  <c r="C11" i="8"/>
  <c r="C24" i="8" s="1"/>
  <c r="B11" i="8"/>
  <c r="C29" i="7"/>
  <c r="C24" i="7"/>
  <c r="G16" i="3"/>
  <c r="F16" i="3"/>
  <c r="E16" i="3"/>
  <c r="D16" i="3"/>
  <c r="C16" i="3"/>
  <c r="B16" i="3"/>
  <c r="G11" i="3"/>
  <c r="F11" i="3"/>
  <c r="E11" i="3"/>
  <c r="D11" i="3"/>
  <c r="C11" i="3"/>
  <c r="B11" i="3"/>
  <c r="I9" i="9" l="1"/>
  <c r="K9" i="3"/>
  <c r="C9" i="3"/>
  <c r="G9" i="8"/>
  <c r="E9" i="3"/>
  <c r="G9" i="3"/>
  <c r="B9" i="8"/>
  <c r="F9" i="8"/>
  <c r="I9" i="8"/>
  <c r="J9" i="8"/>
  <c r="B9" i="9"/>
  <c r="G9" i="9"/>
  <c r="C9" i="9"/>
  <c r="E9" i="9"/>
  <c r="D9" i="9"/>
  <c r="F9" i="9"/>
  <c r="K9" i="8"/>
  <c r="D9" i="8"/>
  <c r="B9" i="3"/>
  <c r="F9" i="3"/>
  <c r="H9" i="3"/>
  <c r="J9" i="3"/>
  <c r="K9" i="9"/>
  <c r="H9" i="9"/>
  <c r="J9" i="9"/>
  <c r="L9" i="8"/>
  <c r="E9" i="8"/>
  <c r="C9" i="8"/>
  <c r="I9" i="3"/>
  <c r="D9" i="3"/>
</calcChain>
</file>

<file path=xl/sharedStrings.xml><?xml version="1.0" encoding="utf-8"?>
<sst xmlns="http://schemas.openxmlformats.org/spreadsheetml/2006/main" count="4803" uniqueCount="439">
  <si>
    <t>Diseño de los cuadros:</t>
  </si>
  <si>
    <t>Carolina Chaves González</t>
  </si>
  <si>
    <t>Dixie Brenes Vindas</t>
  </si>
  <si>
    <t>María Fernanda Chacón Gamboa</t>
  </si>
  <si>
    <t>Apoyo Administrativo:</t>
  </si>
  <si>
    <t>Delfina Cartín Sanchez</t>
  </si>
  <si>
    <t>Carlos Najera Morales</t>
  </si>
  <si>
    <t>Luis Carlos Garro Montero</t>
  </si>
  <si>
    <t>Olga Leitón Aguilar</t>
  </si>
  <si>
    <t>Tatiana Román Méndez</t>
  </si>
  <si>
    <t>Valeria Carvajal Camacho</t>
  </si>
  <si>
    <t>Procesamiento de los datos:</t>
  </si>
  <si>
    <t>Carlos Nájera Morales</t>
  </si>
  <si>
    <t>Luis Garro Montero</t>
  </si>
  <si>
    <t>Carolina Carmona Chaves</t>
  </si>
  <si>
    <t>Dirección General:</t>
  </si>
  <si>
    <t>Olmer Núñez Sosa</t>
  </si>
  <si>
    <t>Portada</t>
  </si>
  <si>
    <t>Funcionarios que participaron en la publicación</t>
  </si>
  <si>
    <t>C1</t>
  </si>
  <si>
    <t>C2</t>
  </si>
  <si>
    <t>C3</t>
  </si>
  <si>
    <t>En III Ciclo y Educación Diversificada, Diurna y Nocturna</t>
  </si>
  <si>
    <t>C4</t>
  </si>
  <si>
    <t>En III Ciclo y Educación Diversificada, Diurna</t>
  </si>
  <si>
    <t>C5</t>
  </si>
  <si>
    <t>C6</t>
  </si>
  <si>
    <t>C7</t>
  </si>
  <si>
    <t>En III Ciclo y Educación Diversificada, Nocturna</t>
  </si>
  <si>
    <t>C8</t>
  </si>
  <si>
    <t>C9</t>
  </si>
  <si>
    <t>C10</t>
  </si>
  <si>
    <t>En Escuelas Nocturnas</t>
  </si>
  <si>
    <t>C11</t>
  </si>
  <si>
    <t>En Aula Edad</t>
  </si>
  <si>
    <t>C12</t>
  </si>
  <si>
    <t>C13</t>
  </si>
  <si>
    <t>En Colegio Nacional de Educación a Distancia (CONED)</t>
  </si>
  <si>
    <t>C30</t>
  </si>
  <si>
    <t>C35</t>
  </si>
  <si>
    <t>C36</t>
  </si>
  <si>
    <t>C37</t>
  </si>
  <si>
    <t>C44</t>
  </si>
  <si>
    <t>C47</t>
  </si>
  <si>
    <t>C48</t>
  </si>
  <si>
    <t>C49</t>
  </si>
  <si>
    <t>C56</t>
  </si>
  <si>
    <t>Repitentes en Aula Edad</t>
  </si>
  <si>
    <t>C59</t>
  </si>
  <si>
    <t>C60</t>
  </si>
  <si>
    <t>REPITENTES EN EL SISTEMA EDUCATIVO COSTARRICENSE</t>
  </si>
  <si>
    <t>SEGÚN NIVEL DE ENSEÑANZA</t>
  </si>
  <si>
    <t>DEPENDENCIA PÚBLICA, PRIVADA Y SUBVENCIONADA</t>
  </si>
  <si>
    <t>Nivel de Enseñanza</t>
  </si>
  <si>
    <t>Cifras Absolutas</t>
  </si>
  <si>
    <t>I y II Ciclos</t>
  </si>
  <si>
    <t>III Ciclo y Educación Diversificada</t>
  </si>
  <si>
    <t xml:space="preserve">Diurna </t>
  </si>
  <si>
    <t>Nocturna</t>
  </si>
  <si>
    <t>Escuelas Nocturnas</t>
  </si>
  <si>
    <t>…</t>
  </si>
  <si>
    <t>Aula Edad</t>
  </si>
  <si>
    <t>Colegio Nacional Virtual</t>
  </si>
  <si>
    <t>CONED</t>
  </si>
  <si>
    <t>Cifras Relativas</t>
  </si>
  <si>
    <t>REPITENTES EN I Y II CICLOS</t>
  </si>
  <si>
    <t>SEGÚN AÑO CURSADO</t>
  </si>
  <si>
    <t>Año Cursado</t>
  </si>
  <si>
    <t>Total</t>
  </si>
  <si>
    <t>I Ciclo</t>
  </si>
  <si>
    <t>1º</t>
  </si>
  <si>
    <t>2º</t>
  </si>
  <si>
    <t>3º</t>
  </si>
  <si>
    <t>II Ciclo</t>
  </si>
  <si>
    <t>4º</t>
  </si>
  <si>
    <t>5º</t>
  </si>
  <si>
    <t>6º</t>
  </si>
  <si>
    <t>Fuente: Censo Escolar-Informe Inicial. Departamento de Análisis Estadístico, MEP.</t>
  </si>
  <si>
    <t>REPITENTES EN III CICLO Y EDUCACIÓN DIVERSIFICADA, DIURNA  Y NOCTURNA</t>
  </si>
  <si>
    <t>III Ciclo</t>
  </si>
  <si>
    <t>7º</t>
  </si>
  <si>
    <t>8º</t>
  </si>
  <si>
    <t>9º</t>
  </si>
  <si>
    <t>Educación Diversificada</t>
  </si>
  <si>
    <t>10º</t>
  </si>
  <si>
    <t>11º</t>
  </si>
  <si>
    <t>12º</t>
  </si>
  <si>
    <t>REPITENTES EN III CICLO Y EDUCACIÓN DIVERSIFICADA DIURNA</t>
  </si>
  <si>
    <t>REPITENTES EN III CICLO Y EDUCACIÓN DIVERSIFICADA, ACADÉMICA DIURNA</t>
  </si>
  <si>
    <t xml:space="preserve">REPITENTES EN III CICLO Y EDUCACIÓN DIVERSIFICADA, TÉCNICA DIURNA </t>
  </si>
  <si>
    <t>REPITENTES EN III CICLO Y EDUCACIÓN DIVERSIFICADA NOCTURNA</t>
  </si>
  <si>
    <t>.</t>
  </si>
  <si>
    <t>REPITENTES EN III CICLO Y EDUCACIÓN DIVERSIFICADA, ACADÉMICA NOCTURNA</t>
  </si>
  <si>
    <t>REPITENTES EN III CICLO Y EDUCACIÓN DIVERSIFICADA, TÉCNICA NOCTURNA</t>
  </si>
  <si>
    <t>REPITENTES EN ESCUELAS NOCTURNAS</t>
  </si>
  <si>
    <t>SEGÚN NIVEL CURSADO</t>
  </si>
  <si>
    <t>DEPENDENCIA PÚBLICA</t>
  </si>
  <si>
    <t>Nivel Cursado</t>
  </si>
  <si>
    <t>I</t>
  </si>
  <si>
    <t>II</t>
  </si>
  <si>
    <t>III</t>
  </si>
  <si>
    <t>IV</t>
  </si>
  <si>
    <t>REPITENTES EN AULA EDAD</t>
  </si>
  <si>
    <t>REPITENTES EN COLEGIO NACIONAL VIRTUAL</t>
  </si>
  <si>
    <t>REPITENTES EN CONED</t>
  </si>
  <si>
    <t>Dirección Regional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</si>
  <si>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</si>
  <si>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</si>
  <si>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</si>
  <si>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</si>
  <si>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</si>
  <si>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</si>
  <si>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</si>
  <si>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</si>
  <si>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</si>
  <si>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</si>
  <si>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</si>
  <si>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</si>
  <si>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</si>
  <si>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</si>
  <si>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</si>
  <si>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</si>
  <si>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</si>
  <si>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</si>
  <si>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</si>
  <si>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</si>
  <si>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</si>
  <si>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</si>
  <si>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</si>
  <si>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</si>
  <si>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</si>
  <si>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</si>
  <si>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</si>
  <si>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 xml:space="preserve">Total </t>
  </si>
  <si>
    <t>Grande del Térraba</t>
  </si>
  <si>
    <t>Zona y Dependencia</t>
  </si>
  <si>
    <t>Hombre</t>
  </si>
  <si>
    <t>Mujer</t>
  </si>
  <si>
    <t xml:space="preserve">     Pública</t>
  </si>
  <si>
    <t xml:space="preserve">     Privada</t>
  </si>
  <si>
    <t xml:space="preserve">     Subvencionada</t>
  </si>
  <si>
    <t>Urbana</t>
  </si>
  <si>
    <t>Rural</t>
  </si>
  <si>
    <t xml:space="preserve">Cifras Relativas </t>
  </si>
  <si>
    <t>CUADRO 31</t>
  </si>
  <si>
    <t>h</t>
  </si>
  <si>
    <t>POR AÑO CURSADO Y SEXO, SEGÚN EDAD EN AÑOS CUMPLIDOS</t>
  </si>
  <si>
    <t>DEPENDENCIA: PÚBLICA, PRIVADA Y SUBVENCIONADA</t>
  </si>
  <si>
    <t>AÑO:  2021</t>
  </si>
  <si>
    <t xml:space="preserve">Edad en
años
cumplidos </t>
  </si>
  <si>
    <t>Hombres</t>
  </si>
  <si>
    <t>Mujeres</t>
  </si>
  <si>
    <t>25 - 29</t>
  </si>
  <si>
    <t>30 - 34</t>
  </si>
  <si>
    <t>35 - 39</t>
  </si>
  <si>
    <t>40 - 44</t>
  </si>
  <si>
    <t>45 - 49</t>
  </si>
  <si>
    <t>50 y más</t>
  </si>
  <si>
    <t>Nota: Dato estimado a partir de lo reportado por los directores en la Plataforma SABER. La estructura porcentual total representa un 99,0% respecto a los datos indicados en el Censo Escolar-Informe Inicial.</t>
  </si>
  <si>
    <t>Fuente: Departamento de Análisis Estadístico.</t>
  </si>
  <si>
    <t>POR AÑO CURSADO Y SEXO, SEGÚN DIRECCIÓN REGIONAL</t>
  </si>
  <si>
    <t>DEPENDENCIA PRIVADA</t>
  </si>
  <si>
    <t>DEPENDENCIA SUBVENCIONADA</t>
  </si>
  <si>
    <t>POR AÑO CURSADO Y SEXO, SEGÚN ZONA Y PROVINCIA</t>
  </si>
  <si>
    <t>Zona y Provincia</t>
  </si>
  <si>
    <t xml:space="preserve">  San José</t>
  </si>
  <si>
    <t xml:space="preserve">  Alajuela</t>
  </si>
  <si>
    <t xml:space="preserve">  Cartago</t>
  </si>
  <si>
    <t xml:space="preserve">  Heredia</t>
  </si>
  <si>
    <t xml:space="preserve">  Guanacaste</t>
  </si>
  <si>
    <t xml:space="preserve">  Puntarenas</t>
  </si>
  <si>
    <t xml:space="preserve">  Limón</t>
  </si>
  <si>
    <t>Pública</t>
  </si>
  <si>
    <t>Privada</t>
  </si>
  <si>
    <t>Subvencionada</t>
  </si>
  <si>
    <t>REPITENTES EN III CICLO Y EDUCACIÓN DIVERSIFICADA, DIURNA Y NOCTURNA</t>
  </si>
  <si>
    <t>POR AÑO CURSADO Y SEXO, SEGÚN ZONA Y DEPENDENCIA</t>
  </si>
  <si>
    <t>44 - 49</t>
  </si>
  <si>
    <t/>
  </si>
  <si>
    <t xml:space="preserve">    San José</t>
  </si>
  <si>
    <t xml:space="preserve">    Alajuela</t>
  </si>
  <si>
    <t xml:space="preserve">    Cartago</t>
  </si>
  <si>
    <t xml:space="preserve">    Heredia</t>
  </si>
  <si>
    <t xml:space="preserve">    Guanacaste</t>
  </si>
  <si>
    <t xml:space="preserve">    Puntarenas</t>
  </si>
  <si>
    <t xml:space="preserve">    Limón</t>
  </si>
  <si>
    <t>25-29</t>
  </si>
  <si>
    <t>30-34</t>
  </si>
  <si>
    <t>35-39</t>
  </si>
  <si>
    <t>40-44</t>
  </si>
  <si>
    <t>45-49</t>
  </si>
  <si>
    <t>REPITENTES EN III CICLO Y EDUCACIÓN DIVERSIFICADA, TÉCNICA DIURNA</t>
  </si>
  <si>
    <t>POR AÑO CURSADO Y SEXO,  SEGÚN ZONA Y DEPENDENCIA</t>
  </si>
  <si>
    <t>POR AÑO CURSADO Y SEXO SEGÚN ZONA Y PROVINCIA</t>
  </si>
  <si>
    <t xml:space="preserve">I Nivel </t>
  </si>
  <si>
    <t>II Nivel</t>
  </si>
  <si>
    <t>III Nivel</t>
  </si>
  <si>
    <t>REGION</t>
  </si>
  <si>
    <t>Edad en años cumplidos</t>
  </si>
  <si>
    <t xml:space="preserve">Edad en años
cumplidos </t>
  </si>
  <si>
    <t>Académica
Diurna</t>
  </si>
  <si>
    <t>Académica
Nocturna</t>
  </si>
  <si>
    <t>Técnica
Diurna</t>
  </si>
  <si>
    <t>Técnica
Nocturna</t>
  </si>
  <si>
    <t>SEGÚN DIRECCIÓN REGIONAL</t>
  </si>
  <si>
    <t>REPITENTES EN III CICLO Y EDUCACIÓN DIVERSIFICADA, DIURNA</t>
  </si>
  <si>
    <t>REPITENTES EN III CICLO Y EDUCACIÓN DIVERSIFICADA, NOCTURNA</t>
  </si>
  <si>
    <t xml:space="preserve">POR NIVEL CURSADO Y SEXO, SEGÚN DIRECCIÓN REGIONAL </t>
  </si>
  <si>
    <t>POR  NIVEL CURSADO Y SEXO, SEGÚN EDAD EN AÑOS CUMPLIDOS</t>
  </si>
  <si>
    <t>DEPENDENCIA PÚBLICA Y PRIVADA</t>
  </si>
  <si>
    <t>Por Año Cursado y Sexo, según Edad en años cumplidos</t>
  </si>
  <si>
    <t>C88</t>
  </si>
  <si>
    <t>Por Año Cursado y Sexo, según Dirección Regional</t>
  </si>
  <si>
    <t>C87</t>
  </si>
  <si>
    <t>Por Nivel Cursado y Sexo, según Edad en años cumplidos</t>
  </si>
  <si>
    <t>C86</t>
  </si>
  <si>
    <t>Por Nivel Cursado y Sexo, según Dirección Regional</t>
  </si>
  <si>
    <t>C85</t>
  </si>
  <si>
    <t>C84</t>
  </si>
  <si>
    <t>C83</t>
  </si>
  <si>
    <t xml:space="preserve">Por Año Cursado y Sexo, según Zona y Provincia, dependencia pública, privada y subvencionada </t>
  </si>
  <si>
    <t>C81-82</t>
  </si>
  <si>
    <t xml:space="preserve">Por Año Cursado y Sexo, según Dirección Regional, dependencia pública, privada y subvencionada </t>
  </si>
  <si>
    <t>C79-80</t>
  </si>
  <si>
    <t xml:space="preserve">Por Año Cursado y Sexo, según Edad en años cumplidos, dependencia pública, privada y subvencionada </t>
  </si>
  <si>
    <t>C78</t>
  </si>
  <si>
    <t>Por Año Cursado y Sexo, según Zona y Dependencia</t>
  </si>
  <si>
    <t>C77</t>
  </si>
  <si>
    <t>Repitentes en III Ciclo y Educación Diversificada, Técnica Nocturna</t>
  </si>
  <si>
    <t>C75-76</t>
  </si>
  <si>
    <t>C73-74</t>
  </si>
  <si>
    <t>C72</t>
  </si>
  <si>
    <t>C71</t>
  </si>
  <si>
    <t>Repitentes en III Ciclo y Educación Diversificada, Académica Nocturna</t>
  </si>
  <si>
    <t>C69-70</t>
  </si>
  <si>
    <t>C67-68</t>
  </si>
  <si>
    <t>C66</t>
  </si>
  <si>
    <t>C65</t>
  </si>
  <si>
    <t>Repitentes en III Ciclo y Educación Diversificada, Técnica Diurna</t>
  </si>
  <si>
    <t>C63-64</t>
  </si>
  <si>
    <t>C61-62</t>
  </si>
  <si>
    <t>Repitentes en III Ciclo y Educación Diversificada, Académica Diurna</t>
  </si>
  <si>
    <t>C57-58</t>
  </si>
  <si>
    <t xml:space="preserve">Por Año Cursado y Sexo, según Dirección Regional, dependencia subvencionada </t>
  </si>
  <si>
    <t xml:space="preserve">Por Año Cursado y Sexo, según Dirección Regional, dependencia privada </t>
  </si>
  <si>
    <t>C54-55</t>
  </si>
  <si>
    <t xml:space="preserve">Por Año Cursado y Sexo, según Dirección Regional, dependencia pública </t>
  </si>
  <si>
    <t>C52-53</t>
  </si>
  <si>
    <t>C50-51</t>
  </si>
  <si>
    <t>Por Rama y Horario, según Zona y Dependencia</t>
  </si>
  <si>
    <t>Repitentes en III Ciclo y Educación Diversificada, Diurna y Nocturna</t>
  </si>
  <si>
    <t>C45-46</t>
  </si>
  <si>
    <t>C42-43</t>
  </si>
  <si>
    <t>C40-41</t>
  </si>
  <si>
    <t>C38-39</t>
  </si>
  <si>
    <t xml:space="preserve">Por Año Cursado y Sexo, según Zona y Dependencia </t>
  </si>
  <si>
    <t>Repitentes en I y II Ciclos</t>
  </si>
  <si>
    <t>En Colegio Nacional Virtual Marco Tulio Salazar</t>
  </si>
  <si>
    <t>C33-34</t>
  </si>
  <si>
    <t>C31-32</t>
  </si>
  <si>
    <t>En III Ciclo y Educación Diversificada, Técnica Nocturna</t>
  </si>
  <si>
    <t>C28-29</t>
  </si>
  <si>
    <t>En III Ciclo y Educación Diversificada, Académica Nocturna</t>
  </si>
  <si>
    <t>C26-27</t>
  </si>
  <si>
    <t>C24-25</t>
  </si>
  <si>
    <t>En III Ciclo y Educación Diversificada, Técnica Diurna</t>
  </si>
  <si>
    <t>C22-23</t>
  </si>
  <si>
    <t>En III Ciclo y Educación Diversificada, Académica Diurna</t>
  </si>
  <si>
    <t>C20-21</t>
  </si>
  <si>
    <t>C18-19</t>
  </si>
  <si>
    <t>C16-17</t>
  </si>
  <si>
    <t>En I y II Ciclos</t>
  </si>
  <si>
    <t>C14-15</t>
  </si>
  <si>
    <t>Serie histórica 2015-2024: Repitentes según Dirección Regional de Enseñanza</t>
  </si>
  <si>
    <t>En Colegio Nacional Virtual Marco Tulio Salazar (2015-2023)</t>
  </si>
  <si>
    <t>Serie histórica: Repitentes según Nivel o Año Cursado</t>
  </si>
  <si>
    <t>En el Sistema Educativo Costarricense (2015-2023)</t>
  </si>
  <si>
    <t>En I y II Ciclos (2010-2023)</t>
  </si>
  <si>
    <t>En III Ciclo y Educación Diversificada, Diurna y Nocturna (2010-2023)</t>
  </si>
  <si>
    <t>En III Ciclo y Educación Diversificada, Diurna (2010-2023)</t>
  </si>
  <si>
    <t>En III Ciclo y Educación Diversificada, Académica Diurna (2010-2023)</t>
  </si>
  <si>
    <t>En III Ciclo y Educación Diversificada, Técnica Diurna (2010-2023)</t>
  </si>
  <si>
    <t>En III Ciclo y Educación Diversificada, Nocturna (2010-2023)</t>
  </si>
  <si>
    <t>En III Ciclo y Educación Diversificada, Académica Nocturna (2010-2023)</t>
  </si>
  <si>
    <t>En III Ciclo y Educación Diversificada, Técnica Nocturna (2010-2023)</t>
  </si>
  <si>
    <t>En Escuelas Nocturnas (2015-2023)</t>
  </si>
  <si>
    <t>En Aula Edad (2015-2023)</t>
  </si>
  <si>
    <t>En Colegio Nacional de Educación a Distancia (CONED) (2017-2023)</t>
  </si>
  <si>
    <r>
      <rPr>
        <b/>
        <sz val="10"/>
        <rFont val="Seaford"/>
      </rPr>
      <t>Nota:</t>
    </r>
    <r>
      <rPr>
        <sz val="10"/>
        <rFont val="Seaford"/>
      </rPr>
      <t xml:space="preserve"> Dato estimado a partir de lo reportado por los directores en la Plataforma SABER. Se utiliza la estructura de la matrícula inicial, ya que los datos de repitencia solo representan un 3,9% respecto a los datos indicados en el Censo Escolar-Informe Inicial.</t>
    </r>
  </si>
  <si>
    <r>
      <rPr>
        <b/>
        <sz val="10"/>
        <rFont val="Seaford"/>
      </rPr>
      <t>Nota:</t>
    </r>
    <r>
      <rPr>
        <sz val="10"/>
        <rFont val="Seaford"/>
      </rPr>
      <t xml:space="preserve"> Dato estimado a partir de lo reportado por los directores en la Plataforma SABER. Se utiliza la estructura de la matrícula inicial, ya que solo se reportan 6 repitentes.</t>
    </r>
  </si>
  <si>
    <r>
      <rPr>
        <b/>
        <sz val="10"/>
        <rFont val="Seaford"/>
      </rPr>
      <t>Nota:</t>
    </r>
    <r>
      <rPr>
        <sz val="10"/>
        <rFont val="Seaford"/>
      </rPr>
      <t xml:space="preserve"> Dato estimado a partir de lo reportado por los directores en la Plataforma SABER, corte inicial. La estructura porcentual total representa un 45,6% respecto a los datos indicados en el Censo Escolar-Informe Inicial.</t>
    </r>
  </si>
  <si>
    <r>
      <rPr>
        <b/>
        <sz val="10"/>
        <rFont val="Seaford"/>
      </rPr>
      <t>Nota</t>
    </r>
    <r>
      <rPr>
        <sz val="10"/>
        <rFont val="Seaford"/>
      </rPr>
      <t>: Dato estimado a partir de lo reportado por los directores en la Plataforma SABER. La estructura porcentual total representa un 35,2% respecto a los datos indicados en el Censo Escolar-Informe Inicial.</t>
    </r>
  </si>
  <si>
    <r>
      <rPr>
        <b/>
        <sz val="10"/>
        <rFont val="Seaford"/>
      </rPr>
      <t>Nota</t>
    </r>
    <r>
      <rPr>
        <sz val="10"/>
        <rFont val="Seaford"/>
      </rPr>
      <t>: Dato estimado a partir de lo reportado por los directores en la Plataforma SABER. La estructura porcentual total representa un 41,3% respecto a los datos indicados en el Censo Escolar-Informe Inicial.</t>
    </r>
  </si>
  <si>
    <r>
      <rPr>
        <b/>
        <sz val="10"/>
        <rFont val="Seaford"/>
      </rPr>
      <t>Nota</t>
    </r>
    <r>
      <rPr>
        <sz val="10"/>
        <rFont val="Seaford"/>
      </rPr>
      <t>: Dato estimado a partir de lo reportado por los directores en la Plataforma SABER. La estructura porcentual total representa un 50,0% respecto a los datos indicados en el Censo Escolar-Informe Inicial.</t>
    </r>
  </si>
  <si>
    <r>
      <rPr>
        <b/>
        <sz val="10"/>
        <rFont val="Seaford"/>
      </rPr>
      <t>Nota</t>
    </r>
    <r>
      <rPr>
        <sz val="10"/>
        <rFont val="Seaford"/>
      </rPr>
      <t>: Dato estimado a partir de lo reportado por los directores en la Plataforma SABER. La estructura porcentual total representa un 54,2% respecto a los datos indicados en el Censo Escolar-Informe Inicial.</t>
    </r>
  </si>
  <si>
    <r>
      <rPr>
        <b/>
        <sz val="10"/>
        <rFont val="Seaford"/>
      </rPr>
      <t>Nota</t>
    </r>
    <r>
      <rPr>
        <sz val="10"/>
        <rFont val="Seaford"/>
      </rPr>
      <t>: Dato estimado a partir de lo reportado por los directores en la Plataforma SABER. La estructura porcentual total representa un 100,0% respecto a los datos indicados en el Censo Escolar-Informe Inicial.</t>
    </r>
  </si>
  <si>
    <r>
      <rPr>
        <b/>
        <sz val="10"/>
        <rFont val="Seaford"/>
      </rPr>
      <t>Nota:</t>
    </r>
    <r>
      <rPr>
        <sz val="10"/>
        <rFont val="Seaford"/>
      </rPr>
      <t xml:space="preserve"> Dato estimado a partir de lo reportado por los directores en la Plataforma SABER, corte inicial. La estructura porcentual total representa un 55,5% respecto a los datos indicados en el Censo Escolar-Informe Inicial.</t>
    </r>
  </si>
  <si>
    <r>
      <t>1</t>
    </r>
    <r>
      <rPr>
        <b/>
        <sz val="10"/>
        <color theme="0"/>
        <rFont val="Seaford"/>
      </rPr>
      <t>º</t>
    </r>
  </si>
  <si>
    <r>
      <t>2</t>
    </r>
    <r>
      <rPr>
        <b/>
        <sz val="10"/>
        <color theme="0"/>
        <rFont val="Seaford"/>
      </rPr>
      <t>º</t>
    </r>
  </si>
  <si>
    <r>
      <t>3</t>
    </r>
    <r>
      <rPr>
        <b/>
        <sz val="10"/>
        <color theme="0"/>
        <rFont val="Seaford"/>
      </rPr>
      <t>º</t>
    </r>
  </si>
  <si>
    <r>
      <t>4</t>
    </r>
    <r>
      <rPr>
        <b/>
        <sz val="10"/>
        <color theme="0"/>
        <rFont val="Seaford"/>
      </rPr>
      <t>º</t>
    </r>
  </si>
  <si>
    <r>
      <t>5</t>
    </r>
    <r>
      <rPr>
        <b/>
        <sz val="10"/>
        <color theme="0"/>
        <rFont val="Seaford"/>
      </rPr>
      <t>º</t>
    </r>
  </si>
  <si>
    <r>
      <t>6</t>
    </r>
    <r>
      <rPr>
        <b/>
        <sz val="10"/>
        <color theme="0"/>
        <rFont val="Seaford"/>
      </rPr>
      <t>º</t>
    </r>
  </si>
  <si>
    <r>
      <rPr>
        <b/>
        <sz val="10"/>
        <rFont val="Seaford"/>
      </rPr>
      <t xml:space="preserve">Simbología: </t>
    </r>
    <r>
      <rPr>
        <sz val="10"/>
        <rFont val="Seaford"/>
      </rPr>
      <t>"…"= No disponible</t>
    </r>
  </si>
  <si>
    <r>
      <rPr>
        <b/>
        <sz val="10"/>
        <rFont val="Seaford"/>
      </rPr>
      <t>Fuente:</t>
    </r>
    <r>
      <rPr>
        <sz val="10"/>
        <rFont val="Seaford"/>
      </rPr>
      <t xml:space="preserve"> Censo Escolar-Informe Inicial. Departamento de Análisis Estadístico, MEP.</t>
    </r>
  </si>
  <si>
    <t>Contenido</t>
  </si>
  <si>
    <t xml:space="preserve">Personal que participó en esta Publicación
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</si>
  <si>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</si>
  <si>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</si>
  <si>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</si>
  <si>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</si>
  <si>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</si>
  <si>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</si>
  <si>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</si>
  <si>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</si>
  <si>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</si>
  <si>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</si>
  <si>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</si>
  <si>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</si>
  <si>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</si>
  <si>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</si>
  <si>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</si>
  <si>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</si>
  <si>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</si>
  <si>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</si>
  <si>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</si>
  <si>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</si>
  <si>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21</t>
  </si>
  <si>
    <t>CUADRO 22</t>
  </si>
  <si>
    <t>CUADRO 23</t>
  </si>
  <si>
    <t>CUADRO 24</t>
  </si>
  <si>
    <t>CUADRO 26</t>
  </si>
  <si>
    <t>CUADRO 27</t>
  </si>
  <si>
    <t>CUADRO 28</t>
  </si>
  <si>
    <t>CUADRO 29</t>
  </si>
  <si>
    <t>CUADRO 30</t>
  </si>
  <si>
    <t>CUADRO 32</t>
  </si>
  <si>
    <t>CUADRO 34</t>
  </si>
  <si>
    <t>CUADRO 35</t>
  </si>
  <si>
    <t>CUADRO 36</t>
  </si>
  <si>
    <t>CUADRO 37</t>
  </si>
  <si>
    <t>CUADRO 38</t>
  </si>
  <si>
    <t>CUADRO 39</t>
  </si>
  <si>
    <t>CUADRO 40</t>
  </si>
  <si>
    <t>CUADRO 41</t>
  </si>
  <si>
    <t>CUADRO 42</t>
  </si>
  <si>
    <t>CUADRO 43</t>
  </si>
  <si>
    <t>CUADRO 44</t>
  </si>
  <si>
    <t>CUADRO 45</t>
  </si>
  <si>
    <t>CUADRO 47</t>
  </si>
  <si>
    <t>CUADRO 48</t>
  </si>
  <si>
    <t>CUADRO 49</t>
  </si>
  <si>
    <t>CUADRO 50</t>
  </si>
  <si>
    <t>CUADRO 51</t>
  </si>
  <si>
    <t>CUADRO 52</t>
  </si>
  <si>
    <t>CUADRO 53</t>
  </si>
  <si>
    <t>CUADRO 55</t>
  </si>
  <si>
    <t>CUADRO 56</t>
  </si>
  <si>
    <t>CUADRO 57</t>
  </si>
  <si>
    <t>CUADRO 58</t>
  </si>
  <si>
    <t>CUADRO 59</t>
  </si>
  <si>
    <t>CUADRO 60</t>
  </si>
  <si>
    <t>CUADRO 61</t>
  </si>
  <si>
    <r>
      <rPr>
        <b/>
        <sz val="10"/>
        <color theme="1"/>
        <rFont val="Seaford"/>
      </rPr>
      <t xml:space="preserve">Nota: </t>
    </r>
    <r>
      <rPr>
        <sz val="10"/>
        <color theme="1"/>
        <rFont val="Seaford"/>
      </rPr>
      <t xml:space="preserve">Estas son las equivalencias de los niveles educativos que componen esta modalidad:  </t>
    </r>
  </si>
  <si>
    <t>I Nivel: 1º año de la EGB.</t>
  </si>
  <si>
    <t>II Nivel: 2º y 3º año de la EGB.</t>
  </si>
  <si>
    <t>III Nivel: 4º y 5º año de la EGB.</t>
  </si>
  <si>
    <t>IV Nivel: 6º año de la EGB.</t>
  </si>
  <si>
    <r>
      <rPr>
        <b/>
        <sz val="10"/>
        <color theme="1"/>
        <rFont val="Seaford"/>
      </rPr>
      <t xml:space="preserve">Nota: </t>
    </r>
    <r>
      <rPr>
        <sz val="10"/>
        <color theme="1"/>
        <rFont val="Seaford"/>
      </rPr>
      <t xml:space="preserve">El Programa Aula Edad consta de los siguientes niveles:  </t>
    </r>
  </si>
  <si>
    <t>I Nivel: 1º y 2º año de la EGB.</t>
  </si>
  <si>
    <t>II Nivel: 3º y 4º año de la EGB.</t>
  </si>
  <si>
    <t>III Nivel: 5º y 6º año de la EGB.</t>
  </si>
  <si>
    <t>REPITENTES EN COLEGIO NACIONAL VIRTUAL MARCO TULIO SALAZAR</t>
  </si>
  <si>
    <t>Repitentes en Colegio Nacional a Distancia (CONED)</t>
  </si>
  <si>
    <t>Repitentes en Colegios Nacional Virtual Marco Tulio Salazar</t>
  </si>
  <si>
    <t>PERIODO: 2014-2023</t>
  </si>
  <si>
    <t>PERIODO: 2010-2023</t>
  </si>
  <si>
    <t>PERIODO: 2015-2023</t>
  </si>
  <si>
    <t>PERIODO: 2017-2023</t>
  </si>
  <si>
    <t>PERIODO: 2020-2023</t>
  </si>
  <si>
    <t>PORCENTAJE DE REPITENTES EN I Y II CICLOS</t>
  </si>
  <si>
    <t>PORCENTAJE DE REPITENTES EN III CICLO Y EDUCACIÓN DIVERSIFICADA, DIURNA Y NOCTURNA</t>
  </si>
  <si>
    <t>PORCENTAJE DE REPITENTES EN III CICLO Y EDUCACIÓN DIVERSIFICADA, DIURNA</t>
  </si>
  <si>
    <t>PORCENTAJE DE REPITENTES EN III CICLO Y EDUCACIÓN DIVERSIFICADA, ACADÉMICA DIURNA</t>
  </si>
  <si>
    <t>PORCENTAJE DE REPITENTES EN III CICLO Y EDUCACIÓN DIVERSIFICADA, TÉCNICA DIURNA</t>
  </si>
  <si>
    <t>CUADRO 25</t>
  </si>
  <si>
    <t>PORCENTAJE DE REPITENTES EN III CICLO Y EDUCACIÓN DIVERSIFICADA, NOCTURNA</t>
  </si>
  <si>
    <t>PORCENTAJE DE REPITENTES EN III CICLO Y EDUCACIÓN DIVERSIFICADA, ACADÉMICA NOCTURNA</t>
  </si>
  <si>
    <t>PORCENTAJE DE REPITENTES EN III CICLO Y EDUCACIÓN DIVERSIFICADA, TÉCNICA NOCTURNA</t>
  </si>
  <si>
    <t>PORCENTAJE DE REPITENTES EN AULA EDAD</t>
  </si>
  <si>
    <t>CUADRO 33</t>
  </si>
  <si>
    <t>PORCENTAJE DE REPITENTES EN COLEGIO NACIONAL VIRTUAL</t>
  </si>
  <si>
    <t>Repitentes en
I y II Ciclos</t>
  </si>
  <si>
    <t>SEGÚN CICLO Y AÑO CURSADO</t>
  </si>
  <si>
    <t>Ciclo y Año Cursado</t>
  </si>
  <si>
    <t>CUADRO 46</t>
  </si>
  <si>
    <t>POR RAMA, SEGÚN ZONA Y DEPENDENCIA</t>
  </si>
  <si>
    <t>AÑO: 2023</t>
  </si>
  <si>
    <t>CUADRO 54</t>
  </si>
  <si>
    <t>Repitentes en III Ciclo 
y Educación Diversificada,
Diurna y Nocturna</t>
  </si>
  <si>
    <t>Repitentes en III Ciclo 
y Educación Diversificada, 
Académica Diurna</t>
  </si>
  <si>
    <t>CUADRO 62</t>
  </si>
  <si>
    <t>CUADRO 63</t>
  </si>
  <si>
    <t>CUADRO 64</t>
  </si>
  <si>
    <t>Repitentes en III Ciclo 
y Educación Diversificada, 
Técnica Diurna</t>
  </si>
  <si>
    <t>CUADRO 65</t>
  </si>
  <si>
    <t>CUADRO 66</t>
  </si>
  <si>
    <t>CUADRO 67</t>
  </si>
  <si>
    <t>CUADRO 68</t>
  </si>
  <si>
    <t>CUADRO 70</t>
  </si>
  <si>
    <t>Repitentes en III Ciclo 
y Educación Diversificada, 
Académica Nocturna</t>
  </si>
  <si>
    <t>CUADRO 69</t>
  </si>
  <si>
    <t>C</t>
  </si>
  <si>
    <t>Repitentes en III Ciclo 
y Educación Diversificada, 
Técnica Nocturna</t>
  </si>
  <si>
    <t>CUADRO 71</t>
  </si>
  <si>
    <t>CUADRO 72</t>
  </si>
  <si>
    <t>Repitentes en
CONED</t>
  </si>
  <si>
    <t>Repitentes en 
Colegio Nacional Virtual</t>
  </si>
  <si>
    <t>Repitentes en
Aula Edad</t>
  </si>
  <si>
    <t>Serie Histórica:
Repitentes según
Dirección Regional</t>
  </si>
  <si>
    <t>Serie Histórica:
Repitentes según Año o
Nivel Cursado</t>
  </si>
  <si>
    <t>CUADRO 73</t>
  </si>
  <si>
    <t>CUADRO 77</t>
  </si>
  <si>
    <t>CUADRO 74</t>
  </si>
  <si>
    <t>CUADRO 75</t>
  </si>
  <si>
    <t>CUADRO 76</t>
  </si>
  <si>
    <t>CUADRO 78</t>
  </si>
  <si>
    <t>CUADRO 79</t>
  </si>
  <si>
    <t>CUADRO 81</t>
  </si>
  <si>
    <t>CUADRO 80</t>
  </si>
  <si>
    <t>CUADRO 82</t>
  </si>
  <si>
    <t>CUADRO 83</t>
  </si>
  <si>
    <t>CUADRO 84</t>
  </si>
  <si>
    <t>CUADRO 85</t>
  </si>
  <si>
    <t>CUADRO 86</t>
  </si>
  <si>
    <t>CUADRO 87</t>
  </si>
  <si>
    <t>CUADRO 88</t>
  </si>
  <si>
    <t>Jorge Soto Calderón</t>
  </si>
  <si>
    <t>Mayra Quirós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</si>
</sst>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0.0"/>
    <numFmt numFmtId="166" formatCode="#,##0.0"/>
    <numFmt numFmtId="167" formatCode="_(* #,##0.0_);_(* \(#,##0.0\);_(* &quot;-&quot;_);_(@_)"/>
    <numFmt numFmtId="168" formatCode="General_)"/>
    <numFmt numFmtId="169" formatCode="#\ ###\ ##0"/>
    <numFmt numFmtId="170" formatCode="0_)"/>
    <numFmt numFmtId="171" formatCode="_(* #.##0.00_);_(* \(#.##0.00\);_(* &quot;-&quot;??_);_(@_)"/>
    <numFmt numFmtId="172" formatCode="_-* #,##0.00\ _P_t_s_-;\-* #,##0.00\ _P_t_s_-;_-* &quot;-&quot;??\ _P_t_s_-;_-@_-"/>
    <numFmt numFmtId="173" formatCode="_-* #,##0.0_-;\-* #,##0.0_-;_-* &quot;-&quot;??_-;_-@_-"/>
    <numFmt numFmtId="174" formatCode="_-* #,##0_-;\-* #,##0_-;_-* &quot;-&quot;??_-;_-@_-"/>
    <numFmt numFmtId="175" formatCode="_-* #,##0.0_-;\-* #,##0.0_-;_-* &quot;-&quot;_-;_-@_-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ourier"/>
      <family val="3"/>
    </font>
    <font>
      <sz val="10"/>
      <color theme="1"/>
      <name val="Calibri"/>
      <family val="2"/>
    </font>
    <font>
      <sz val="10"/>
      <name val="Book Antiqua"/>
      <family val="1"/>
    </font>
    <font>
      <b/>
      <sz val="11"/>
      <color theme="1"/>
      <name val="Arial Nova Cond"/>
      <family val="2"/>
    </font>
    <font>
      <b/>
      <sz val="11"/>
      <name val="Seaford"/>
    </font>
    <font>
      <sz val="11"/>
      <color theme="1"/>
      <name val="Seaford"/>
    </font>
    <font>
      <sz val="11"/>
      <name val="Seaford"/>
    </font>
    <font>
      <b/>
      <sz val="10"/>
      <color theme="0"/>
      <name val="Seaford"/>
    </font>
    <font>
      <b/>
      <sz val="10"/>
      <color rgb="FFFF0000"/>
      <name val="Seaford"/>
    </font>
    <font>
      <sz val="9"/>
      <name val="Seaford"/>
    </font>
    <font>
      <sz val="10"/>
      <color theme="1"/>
      <name val="Seaford"/>
    </font>
    <font>
      <sz val="10"/>
      <name val="Seaford"/>
    </font>
    <font>
      <b/>
      <i/>
      <sz val="10"/>
      <name val="Seaford"/>
    </font>
    <font>
      <b/>
      <sz val="10"/>
      <name val="Seaford"/>
    </font>
    <font>
      <b/>
      <sz val="11"/>
      <color theme="1"/>
      <name val="Seaford"/>
    </font>
    <font>
      <b/>
      <sz val="10"/>
      <color theme="1"/>
      <name val="Seaford"/>
    </font>
    <font>
      <b/>
      <sz val="42"/>
      <color theme="1"/>
      <name val="Seaford"/>
    </font>
    <font>
      <sz val="12"/>
      <name val="Seaford"/>
    </font>
    <font>
      <sz val="12"/>
      <color rgb="FF0070C0"/>
      <name val="Seaford"/>
    </font>
    <font>
      <sz val="10"/>
      <color rgb="FF0070C0"/>
      <name val="Seaford"/>
    </font>
    <font>
      <b/>
      <sz val="10"/>
      <color rgb="FF0070C0"/>
      <name val="Seaford"/>
    </font>
    <font>
      <sz val="9"/>
      <color rgb="FF0070C0"/>
      <name val="Seaford"/>
    </font>
    <font>
      <sz val="12"/>
      <color theme="1"/>
      <name val="Seaford"/>
    </font>
    <font>
      <b/>
      <sz val="9"/>
      <name val="Seaford"/>
    </font>
    <font>
      <sz val="9"/>
      <color theme="1"/>
      <name val="Seaford"/>
    </font>
    <font>
      <b/>
      <sz val="12"/>
      <name val="Seaford"/>
    </font>
    <font>
      <u/>
      <sz val="12"/>
      <color theme="1"/>
      <name val="Seaford"/>
    </font>
    <font>
      <b/>
      <sz val="9"/>
      <color theme="1"/>
      <name val="Seaford"/>
    </font>
    <font>
      <b/>
      <sz val="10"/>
      <color rgb="FF182951"/>
      <name val="Seaford"/>
    </font>
    <font>
      <b/>
      <sz val="10"/>
      <color rgb="FFCFAC65"/>
      <name val="Seaford"/>
    </font>
    <font>
      <b/>
      <i/>
      <sz val="10"/>
      <color theme="1"/>
      <name val="Seaford"/>
    </font>
    <font>
      <b/>
      <sz val="11"/>
      <color rgb="FFFF0000"/>
      <name val="Seaford"/>
    </font>
    <font>
      <i/>
      <sz val="10"/>
      <name val="Seaford"/>
    </font>
    <font>
      <b/>
      <sz val="14"/>
      <color rgb="FF0034A0"/>
      <name val="Seaford"/>
    </font>
    <font>
      <sz val="10"/>
      <color rgb="FF182951"/>
      <name val="Seaford"/>
    </font>
    <font>
      <b/>
      <u/>
      <sz val="10"/>
      <color rgb="FF182951"/>
      <name val="Seaford"/>
    </font>
    <font>
      <b/>
      <i/>
      <sz val="10"/>
      <color rgb="FF0034A0"/>
      <name val="Seaford"/>
    </font>
    <font>
      <u/>
      <sz val="10"/>
      <color rgb="FF182951"/>
      <name val="Seaford"/>
    </font>
    <font>
      <b/>
      <sz val="10"/>
      <color theme="4" tint="-0.499984740745262"/>
      <name val="Seaford"/>
    </font>
    <font>
      <b/>
      <sz val="11"/>
      <color theme="0"/>
      <name val="Seaford"/>
    </font>
    <font>
      <b/>
      <sz val="36"/>
      <color rgb="FF192952"/>
      <name val="Seaford"/>
    </font>
    <font>
      <b/>
      <i/>
      <sz val="14"/>
      <color theme="1"/>
      <name val="Seaford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182951"/>
        <bgColor indexed="64"/>
      </patternFill>
    </fill>
    <fill>
      <patternFill patternType="solid">
        <fgColor rgb="FFCFAC65"/>
        <bgColor indexed="64"/>
      </patternFill>
    </fill>
    <fill>
      <patternFill patternType="solid">
        <fgColor rgb="FFC1C5C8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theme="7" tint="0.39994506668294322"/>
      </bottom>
      <diagonal/>
    </border>
    <border>
      <left/>
      <right/>
      <top/>
      <bottom style="thin">
        <color theme="7" tint="0.399945066682943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34A0"/>
      </left>
      <right/>
      <top style="thin">
        <color rgb="FF0034A0"/>
      </top>
      <bottom style="thin">
        <color rgb="FF0034A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rgb="FF0034A0"/>
      </right>
      <top style="thin">
        <color rgb="FF0034A0"/>
      </top>
      <bottom/>
      <diagonal/>
    </border>
    <border>
      <left style="thin">
        <color rgb="FF0034A0"/>
      </left>
      <right/>
      <top style="thin">
        <color rgb="FF0034A0"/>
      </top>
      <bottom/>
      <diagonal/>
    </border>
    <border>
      <left/>
      <right style="thin">
        <color rgb="FF0034A0"/>
      </right>
      <top style="thin">
        <color rgb="FF0034A0"/>
      </top>
      <bottom style="thin">
        <color rgb="FF0034A0"/>
      </bottom>
      <diagonal/>
    </border>
    <border>
      <left style="thin">
        <color rgb="FF0034A0"/>
      </left>
      <right/>
      <top style="hair">
        <color rgb="FF0034A0"/>
      </top>
      <bottom style="hair">
        <color rgb="FF0034A0"/>
      </bottom>
      <diagonal/>
    </border>
    <border>
      <left/>
      <right style="thin">
        <color rgb="FF0034A0"/>
      </right>
      <top style="hair">
        <color rgb="FF0034A0"/>
      </top>
      <bottom style="hair">
        <color rgb="FF0034A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rgb="FF0034A0"/>
      </left>
      <right/>
      <top style="hair">
        <color rgb="FF0034A0"/>
      </top>
      <bottom style="thin">
        <color rgb="FF0034A0"/>
      </bottom>
      <diagonal/>
    </border>
    <border>
      <left/>
      <right style="thin">
        <color rgb="FF0034A0"/>
      </right>
      <top style="hair">
        <color rgb="FF0034A0"/>
      </top>
      <bottom style="thin">
        <color rgb="FF0034A0"/>
      </bottom>
      <diagonal/>
    </border>
    <border>
      <left/>
      <right style="thin">
        <color rgb="FF0034A0"/>
      </right>
      <top/>
      <bottom style="thin">
        <color rgb="FF0034A0"/>
      </bottom>
      <diagonal/>
    </border>
    <border>
      <left/>
      <right style="thin">
        <color rgb="FF0034A0"/>
      </right>
      <top/>
      <bottom/>
      <diagonal/>
    </border>
    <border>
      <left style="dotted">
        <color rgb="FF182951"/>
      </left>
      <right style="dotted">
        <color rgb="FF182951"/>
      </right>
      <top style="dotted">
        <color rgb="FF182951"/>
      </top>
      <bottom style="dotted">
        <color rgb="FF182951"/>
      </bottom>
      <diagonal/>
    </border>
    <border>
      <left style="dashDotDot">
        <color rgb="FFCFAC65"/>
      </left>
      <right/>
      <top style="dashDotDot">
        <color rgb="FFCFAC65"/>
      </top>
      <bottom/>
      <diagonal/>
    </border>
    <border>
      <left/>
      <right/>
      <top style="dashDotDot">
        <color rgb="FFCFAC65"/>
      </top>
      <bottom/>
      <diagonal/>
    </border>
    <border>
      <left/>
      <right style="dashDotDot">
        <color rgb="FFCFAC65"/>
      </right>
      <top style="dashDotDot">
        <color rgb="FFCFAC65"/>
      </top>
      <bottom/>
      <diagonal/>
    </border>
    <border>
      <left style="dashDotDot">
        <color rgb="FFCFAC65"/>
      </left>
      <right/>
      <top/>
      <bottom/>
      <diagonal/>
    </border>
    <border>
      <left/>
      <right style="dashDotDot">
        <color rgb="FFCFAC65"/>
      </right>
      <top/>
      <bottom/>
      <diagonal/>
    </border>
    <border>
      <left style="dashDotDot">
        <color rgb="FFCFAC65"/>
      </left>
      <right/>
      <top/>
      <bottom style="dashDotDot">
        <color rgb="FFCFAC65"/>
      </bottom>
      <diagonal/>
    </border>
    <border>
      <left/>
      <right/>
      <top/>
      <bottom style="dashDotDot">
        <color rgb="FFCFAC65"/>
      </bottom>
      <diagonal/>
    </border>
    <border>
      <left/>
      <right style="dashDotDot">
        <color rgb="FFCFAC65"/>
      </right>
      <top/>
      <bottom style="dashDotDot">
        <color rgb="FFCFAC65"/>
      </bottom>
      <diagonal/>
    </border>
    <border>
      <left style="slantDashDot">
        <color rgb="FFCFAC65"/>
      </left>
      <right/>
      <top style="slantDashDot">
        <color rgb="FFCFAC65"/>
      </top>
      <bottom/>
      <diagonal/>
    </border>
    <border>
      <left/>
      <right/>
      <top style="slantDashDot">
        <color rgb="FFCFAC65"/>
      </top>
      <bottom/>
      <diagonal/>
    </border>
    <border>
      <left/>
      <right style="slantDashDot">
        <color rgb="FFCFAC65"/>
      </right>
      <top style="slantDashDot">
        <color rgb="FFCFAC65"/>
      </top>
      <bottom/>
      <diagonal/>
    </border>
    <border>
      <left style="slantDashDot">
        <color rgb="FFCFAC65"/>
      </left>
      <right/>
      <top/>
      <bottom/>
      <diagonal/>
    </border>
    <border>
      <left/>
      <right style="slantDashDot">
        <color rgb="FFCFAC65"/>
      </right>
      <top/>
      <bottom/>
      <diagonal/>
    </border>
    <border>
      <left style="slantDashDot">
        <color rgb="FFCFAC65"/>
      </left>
      <right/>
      <top/>
      <bottom style="slantDashDot">
        <color rgb="FFCFAC65"/>
      </bottom>
      <diagonal/>
    </border>
    <border>
      <left/>
      <right/>
      <top/>
      <bottom style="slantDashDot">
        <color rgb="FFCFAC65"/>
      </bottom>
      <diagonal/>
    </border>
    <border>
      <left/>
      <right style="slantDashDot">
        <color rgb="FFCFAC65"/>
      </right>
      <top/>
      <bottom style="slantDashDot">
        <color rgb="FFCFAC65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8" fontId="5" fillId="0" borderId="0"/>
    <xf numFmtId="0" fontId="6" fillId="0" borderId="0"/>
    <xf numFmtId="0" fontId="1" fillId="0" borderId="0"/>
    <xf numFmtId="0" fontId="1" fillId="0" borderId="0"/>
    <xf numFmtId="170" fontId="5" fillId="0" borderId="0"/>
    <xf numFmtId="171" fontId="1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5" fillId="0" borderId="0"/>
    <xf numFmtId="168" fontId="5" fillId="0" borderId="0"/>
    <xf numFmtId="168" fontId="5" fillId="0" borderId="0"/>
    <xf numFmtId="170" fontId="5" fillId="0" borderId="0"/>
    <xf numFmtId="168" fontId="5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3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</cellStyleXfs>
  <cellXfs count="319">
    <xf numFmtId="0" fontId="0" fillId="0" borderId="0" xfId="0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3" applyFont="1" applyAlignment="1">
      <alignment vertical="center"/>
    </xf>
    <xf numFmtId="1" fontId="12" fillId="0" borderId="0" xfId="3" applyNumberFormat="1" applyFont="1" applyAlignment="1">
      <alignment vertical="center" wrapText="1"/>
    </xf>
    <xf numFmtId="1" fontId="13" fillId="0" borderId="0" xfId="3" applyNumberFormat="1" applyFont="1" applyAlignment="1">
      <alignment horizontal="center" vertical="center"/>
    </xf>
    <xf numFmtId="0" fontId="14" fillId="0" borderId="0" xfId="3" applyFont="1" applyAlignment="1">
      <alignment vertical="center" wrapText="1"/>
    </xf>
    <xf numFmtId="0" fontId="12" fillId="4" borderId="0" xfId="3" applyFont="1" applyFill="1" applyAlignment="1">
      <alignment horizontal="right" vertical="center"/>
    </xf>
    <xf numFmtId="0" fontId="15" fillId="0" borderId="0" xfId="0" applyFont="1"/>
    <xf numFmtId="0" fontId="16" fillId="0" borderId="0" xfId="3" applyFont="1" applyAlignment="1">
      <alignment vertical="center"/>
    </xf>
    <xf numFmtId="0" fontId="16" fillId="0" borderId="0" xfId="3" applyFont="1" applyAlignment="1">
      <alignment horizontal="right" vertical="center"/>
    </xf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vertical="center"/>
    </xf>
    <xf numFmtId="164" fontId="16" fillId="0" borderId="0" xfId="2" applyFont="1" applyAlignment="1">
      <alignment horizontal="right" vertical="center"/>
    </xf>
    <xf numFmtId="0" fontId="16" fillId="0" borderId="0" xfId="3" applyFont="1" applyAlignment="1">
      <alignment horizontal="left" vertical="center" indent="1"/>
    </xf>
    <xf numFmtId="164" fontId="15" fillId="0" borderId="0" xfId="2" applyFont="1" applyAlignment="1">
      <alignment horizontal="right" vertical="center"/>
    </xf>
    <xf numFmtId="167" fontId="16" fillId="0" borderId="0" xfId="2" applyNumberFormat="1" applyFont="1" applyAlignment="1">
      <alignment horizontal="right" vertical="center"/>
    </xf>
    <xf numFmtId="0" fontId="18" fillId="0" borderId="0" xfId="3" applyFont="1" applyAlignment="1">
      <alignment horizontal="left" vertical="center" indent="1"/>
    </xf>
    <xf numFmtId="0" fontId="16" fillId="0" borderId="1" xfId="3" applyFont="1" applyBorder="1" applyAlignment="1">
      <alignment horizontal="left" vertical="center" indent="1"/>
    </xf>
    <xf numFmtId="0" fontId="16" fillId="0" borderId="3" xfId="3" applyFont="1" applyBorder="1" applyAlignment="1">
      <alignment vertical="center"/>
    </xf>
    <xf numFmtId="0" fontId="16" fillId="0" borderId="0" xfId="3" quotePrefix="1" applyFont="1" applyAlignment="1">
      <alignment horizontal="left" vertical="center"/>
    </xf>
    <xf numFmtId="0" fontId="12" fillId="4" borderId="8" xfId="3" applyFont="1" applyFill="1" applyBorder="1" applyAlignment="1">
      <alignment horizontal="center" vertical="center"/>
    </xf>
    <xf numFmtId="0" fontId="19" fillId="0" borderId="0" xfId="0" applyFont="1"/>
    <xf numFmtId="0" fontId="12" fillId="4" borderId="12" xfId="3" applyFont="1" applyFill="1" applyBorder="1" applyAlignment="1">
      <alignment horizontal="left" vertical="center" wrapText="1"/>
    </xf>
    <xf numFmtId="0" fontId="16" fillId="2" borderId="0" xfId="3" applyFont="1" applyFill="1" applyAlignment="1">
      <alignment vertical="center"/>
    </xf>
    <xf numFmtId="0" fontId="18" fillId="2" borderId="0" xfId="3" applyFont="1" applyFill="1" applyAlignment="1">
      <alignment vertical="center"/>
    </xf>
    <xf numFmtId="175" fontId="18" fillId="2" borderId="0" xfId="29" applyNumberFormat="1" applyFont="1" applyFill="1" applyAlignment="1">
      <alignment vertical="center"/>
    </xf>
    <xf numFmtId="175" fontId="16" fillId="2" borderId="0" xfId="29" applyNumberFormat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2" borderId="0" xfId="3" applyFont="1" applyFill="1" applyAlignment="1">
      <alignment vertical="center"/>
    </xf>
    <xf numFmtId="0" fontId="11" fillId="2" borderId="0" xfId="3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2" fontId="9" fillId="2" borderId="0" xfId="3" applyNumberFormat="1" applyFont="1" applyFill="1" applyAlignment="1">
      <alignment vertical="center"/>
    </xf>
    <xf numFmtId="0" fontId="20" fillId="0" borderId="0" xfId="0" applyFont="1"/>
    <xf numFmtId="0" fontId="20" fillId="2" borderId="0" xfId="0" applyFont="1" applyFill="1"/>
    <xf numFmtId="41" fontId="20" fillId="2" borderId="0" xfId="29" applyFont="1" applyFill="1" applyBorder="1" applyAlignment="1">
      <alignment vertical="center" wrapText="1"/>
    </xf>
    <xf numFmtId="41" fontId="15" fillId="2" borderId="0" xfId="29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/>
    </xf>
    <xf numFmtId="175" fontId="10" fillId="2" borderId="0" xfId="0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/>
    <xf numFmtId="0" fontId="21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2" borderId="0" xfId="0" applyFont="1" applyFill="1"/>
    <xf numFmtId="3" fontId="15" fillId="2" borderId="0" xfId="3" applyNumberFormat="1" applyFont="1" applyFill="1" applyAlignment="1">
      <alignment vertical="center"/>
    </xf>
    <xf numFmtId="41" fontId="18" fillId="2" borderId="0" xfId="29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175" fontId="10" fillId="0" borderId="0" xfId="0" applyNumberFormat="1" applyFont="1" applyAlignment="1">
      <alignment vertical="center"/>
    </xf>
    <xf numFmtId="0" fontId="22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12" fillId="4" borderId="0" xfId="3" applyFont="1" applyFill="1" applyAlignment="1">
      <alignment horizontal="left" vertical="center" wrapText="1"/>
    </xf>
    <xf numFmtId="0" fontId="12" fillId="4" borderId="0" xfId="3" applyFont="1" applyFill="1" applyAlignment="1">
      <alignment horizontal="center" vertical="center"/>
    </xf>
    <xf numFmtId="0" fontId="12" fillId="4" borderId="0" xfId="3" applyFont="1" applyFill="1" applyAlignment="1">
      <alignment vertical="center" wrapText="1"/>
    </xf>
    <xf numFmtId="0" fontId="18" fillId="0" borderId="0" xfId="0" applyFont="1"/>
    <xf numFmtId="0" fontId="24" fillId="0" borderId="0" xfId="3" applyFont="1" applyAlignment="1">
      <alignment vertical="center"/>
    </xf>
    <xf numFmtId="0" fontId="25" fillId="0" borderId="0" xfId="3" applyFont="1" applyAlignment="1">
      <alignment vertical="center"/>
    </xf>
    <xf numFmtId="0" fontId="16" fillId="0" borderId="0" xfId="0" quotePrefix="1" applyFont="1" applyAlignment="1">
      <alignment horizontal="left"/>
    </xf>
    <xf numFmtId="164" fontId="15" fillId="0" borderId="0" xfId="2" applyFont="1" applyBorder="1"/>
    <xf numFmtId="0" fontId="16" fillId="0" borderId="0" xfId="0" applyFont="1" applyAlignment="1">
      <alignment horizontal="left"/>
    </xf>
    <xf numFmtId="0" fontId="14" fillId="0" borderId="0" xfId="3" applyFont="1" applyAlignment="1">
      <alignment vertical="center"/>
    </xf>
    <xf numFmtId="0" fontId="26" fillId="0" borderId="0" xfId="3" applyFont="1" applyAlignment="1">
      <alignment vertical="center"/>
    </xf>
    <xf numFmtId="0" fontId="16" fillId="0" borderId="1" xfId="0" applyFont="1" applyBorder="1"/>
    <xf numFmtId="0" fontId="14" fillId="0" borderId="0" xfId="0" applyFont="1"/>
    <xf numFmtId="0" fontId="18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8" fillId="0" borderId="0" xfId="3" quotePrefix="1" applyFont="1" applyAlignment="1">
      <alignment horizontal="left" vertical="center"/>
    </xf>
    <xf numFmtId="164" fontId="20" fillId="0" borderId="0" xfId="2" applyFont="1" applyAlignment="1">
      <alignment vertical="center"/>
    </xf>
    <xf numFmtId="164" fontId="15" fillId="0" borderId="0" xfId="2" applyFont="1" applyFill="1" applyBorder="1" applyAlignment="1">
      <alignment vertical="center"/>
    </xf>
    <xf numFmtId="164" fontId="15" fillId="0" borderId="0" xfId="2" applyFont="1" applyBorder="1" applyAlignment="1">
      <alignment vertical="center"/>
    </xf>
    <xf numFmtId="0" fontId="14" fillId="0" borderId="0" xfId="3" applyFont="1" applyAlignment="1">
      <alignment horizontal="center" vertical="center"/>
    </xf>
    <xf numFmtId="164" fontId="15" fillId="0" borderId="0" xfId="2" applyFont="1" applyFill="1" applyAlignment="1">
      <alignment horizontal="right"/>
    </xf>
    <xf numFmtId="0" fontId="16" fillId="0" borderId="0" xfId="3" applyFont="1" applyAlignment="1">
      <alignment horizontal="center" vertical="center"/>
    </xf>
    <xf numFmtId="3" fontId="29" fillId="0" borderId="0" xfId="0" applyNumberFormat="1" applyFont="1"/>
    <xf numFmtId="0" fontId="14" fillId="0" borderId="0" xfId="4" applyFont="1"/>
    <xf numFmtId="0" fontId="16" fillId="0" borderId="0" xfId="4" applyFont="1"/>
    <xf numFmtId="166" fontId="14" fillId="0" borderId="0" xfId="3" applyNumberFormat="1" applyFont="1" applyAlignment="1">
      <alignment vertical="center"/>
    </xf>
    <xf numFmtId="0" fontId="18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1" fontId="16" fillId="0" borderId="0" xfId="3" applyNumberFormat="1" applyFont="1" applyAlignment="1">
      <alignment vertical="center"/>
    </xf>
    <xf numFmtId="0" fontId="30" fillId="0" borderId="0" xfId="3" quotePrefix="1" applyFont="1" applyAlignment="1">
      <alignment vertical="center"/>
    </xf>
    <xf numFmtId="0" fontId="27" fillId="0" borderId="0" xfId="3" applyFont="1" applyAlignment="1">
      <alignment vertical="center"/>
    </xf>
    <xf numFmtId="0" fontId="31" fillId="0" borderId="0" xfId="1" applyFont="1" applyFill="1" applyBorder="1" applyAlignment="1">
      <alignment horizontal="center" vertical="center"/>
    </xf>
    <xf numFmtId="2" fontId="30" fillId="0" borderId="0" xfId="3" applyNumberFormat="1" applyFont="1" applyAlignment="1">
      <alignment vertical="center"/>
    </xf>
    <xf numFmtId="164" fontId="20" fillId="0" borderId="0" xfId="2" applyFont="1" applyAlignment="1">
      <alignment horizontal="right" vertical="center"/>
    </xf>
    <xf numFmtId="3" fontId="15" fillId="0" borderId="0" xfId="5" applyNumberFormat="1" applyFont="1" applyAlignment="1">
      <alignment horizontal="right" vertical="center"/>
    </xf>
    <xf numFmtId="0" fontId="15" fillId="0" borderId="0" xfId="3" applyFont="1" applyAlignment="1">
      <alignment vertical="center"/>
    </xf>
    <xf numFmtId="0" fontId="32" fillId="0" borderId="0" xfId="3" applyFont="1" applyAlignment="1">
      <alignment horizontal="center" vertical="center" wrapText="1"/>
    </xf>
    <xf numFmtId="164" fontId="25" fillId="0" borderId="0" xfId="2" applyFont="1" applyAlignment="1">
      <alignment horizontal="right" vertical="center"/>
    </xf>
    <xf numFmtId="164" fontId="24" fillId="0" borderId="0" xfId="2" applyFont="1" applyAlignment="1">
      <alignment horizontal="right" vertical="center"/>
    </xf>
    <xf numFmtId="1" fontId="15" fillId="0" borderId="0" xfId="3" applyNumberFormat="1" applyFont="1" applyAlignment="1">
      <alignment vertical="center"/>
    </xf>
    <xf numFmtId="1" fontId="24" fillId="0" borderId="0" xfId="3" applyNumberFormat="1" applyFont="1" applyAlignment="1">
      <alignment vertical="center"/>
    </xf>
    <xf numFmtId="167" fontId="20" fillId="0" borderId="0" xfId="2" applyNumberFormat="1" applyFont="1" applyAlignment="1">
      <alignment horizontal="right" vertical="center"/>
    </xf>
    <xf numFmtId="167" fontId="15" fillId="0" borderId="0" xfId="2" applyNumberFormat="1" applyFont="1" applyAlignment="1">
      <alignment horizontal="right" vertical="center"/>
    </xf>
    <xf numFmtId="3" fontId="15" fillId="0" borderId="0" xfId="0" applyNumberFormat="1" applyFont="1"/>
    <xf numFmtId="164" fontId="16" fillId="0" borderId="0" xfId="2" applyFont="1" applyBorder="1" applyAlignment="1">
      <alignment horizontal="right" vertical="center"/>
    </xf>
    <xf numFmtId="168" fontId="16" fillId="0" borderId="3" xfId="6" applyFont="1" applyBorder="1" applyAlignment="1">
      <alignment vertical="center"/>
    </xf>
    <xf numFmtId="168" fontId="14" fillId="0" borderId="3" xfId="6" applyFont="1" applyBorder="1" applyAlignment="1">
      <alignment vertical="center"/>
    </xf>
    <xf numFmtId="0" fontId="16" fillId="0" borderId="3" xfId="3" applyFont="1" applyBorder="1" applyAlignment="1">
      <alignment horizontal="left" vertical="center"/>
    </xf>
    <xf numFmtId="164" fontId="16" fillId="0" borderId="0" xfId="2" applyFont="1" applyFill="1" applyBorder="1"/>
    <xf numFmtId="0" fontId="16" fillId="0" borderId="0" xfId="0" applyFont="1" applyAlignment="1">
      <alignment horizontal="right"/>
    </xf>
    <xf numFmtId="164" fontId="16" fillId="0" borderId="0" xfId="2" applyFont="1" applyFill="1" applyBorder="1" applyAlignment="1">
      <alignment vertical="center"/>
    </xf>
    <xf numFmtId="167" fontId="18" fillId="0" borderId="0" xfId="2" applyNumberFormat="1" applyFont="1" applyFill="1" applyAlignment="1">
      <alignment horizontal="right" vertical="center"/>
    </xf>
    <xf numFmtId="167" fontId="16" fillId="0" borderId="0" xfId="2" applyNumberFormat="1" applyFont="1" applyFill="1" applyAlignment="1">
      <alignment horizontal="right" vertical="center"/>
    </xf>
    <xf numFmtId="0" fontId="12" fillId="4" borderId="12" xfId="3" applyFont="1" applyFill="1" applyBorder="1" applyAlignment="1">
      <alignment horizontal="right" vertical="center" wrapText="1"/>
    </xf>
    <xf numFmtId="0" fontId="16" fillId="0" borderId="0" xfId="3" quotePrefix="1" applyFont="1" applyAlignment="1">
      <alignment horizontal="left" vertical="center" indent="1"/>
    </xf>
    <xf numFmtId="0" fontId="1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7" fontId="11" fillId="0" borderId="0" xfId="3" applyNumberFormat="1" applyFont="1" applyAlignment="1">
      <alignment vertical="center"/>
    </xf>
    <xf numFmtId="0" fontId="12" fillId="4" borderId="19" xfId="3" applyFont="1" applyFill="1" applyBorder="1" applyAlignment="1">
      <alignment horizontal="center" vertical="center"/>
    </xf>
    <xf numFmtId="164" fontId="15" fillId="0" borderId="0" xfId="2" applyFont="1" applyFill="1" applyBorder="1" applyAlignment="1">
      <alignment horizontal="right" vertical="center"/>
    </xf>
    <xf numFmtId="164" fontId="15" fillId="0" borderId="0" xfId="2" applyFont="1" applyBorder="1" applyAlignment="1">
      <alignment horizontal="right" vertical="center"/>
    </xf>
    <xf numFmtId="0" fontId="16" fillId="0" borderId="3" xfId="4" applyFont="1" applyBorder="1"/>
    <xf numFmtId="0" fontId="16" fillId="0" borderId="3" xfId="3" quotePrefix="1" applyFont="1" applyBorder="1" applyAlignment="1">
      <alignment horizontal="left" vertical="center"/>
    </xf>
    <xf numFmtId="0" fontId="15" fillId="0" borderId="3" xfId="0" applyFont="1" applyBorder="1"/>
    <xf numFmtId="0" fontId="16" fillId="0" borderId="18" xfId="4" applyFont="1" applyBorder="1"/>
    <xf numFmtId="0" fontId="16" fillId="0" borderId="18" xfId="3" applyFont="1" applyBorder="1" applyAlignment="1">
      <alignment vertical="center"/>
    </xf>
    <xf numFmtId="0" fontId="16" fillId="0" borderId="18" xfId="3" quotePrefix="1" applyFont="1" applyBorder="1" applyAlignment="1">
      <alignment horizontal="left" vertical="center"/>
    </xf>
    <xf numFmtId="0" fontId="15" fillId="0" borderId="18" xfId="0" applyFont="1" applyBorder="1"/>
    <xf numFmtId="0" fontId="34" fillId="4" borderId="2" xfId="3" applyFont="1" applyFill="1" applyBorder="1" applyAlignment="1">
      <alignment horizontal="center" vertical="center"/>
    </xf>
    <xf numFmtId="0" fontId="34" fillId="4" borderId="6" xfId="3" applyFont="1" applyFill="1" applyBorder="1" applyAlignment="1">
      <alignment horizontal="center" vertical="center"/>
    </xf>
    <xf numFmtId="0" fontId="34" fillId="4" borderId="6" xfId="3" applyFont="1" applyFill="1" applyBorder="1" applyAlignment="1">
      <alignment vertical="center" wrapText="1"/>
    </xf>
    <xf numFmtId="168" fontId="18" fillId="0" borderId="0" xfId="6" applyFont="1"/>
    <xf numFmtId="169" fontId="18" fillId="0" borderId="0" xfId="6" applyNumberFormat="1" applyFont="1" applyAlignment="1">
      <alignment horizontal="center"/>
    </xf>
    <xf numFmtId="168" fontId="17" fillId="0" borderId="0" xfId="6" quotePrefix="1" applyFont="1" applyAlignment="1">
      <alignment horizontal="left"/>
    </xf>
    <xf numFmtId="169" fontId="28" fillId="0" borderId="0" xfId="6" applyNumberFormat="1" applyFont="1" applyAlignment="1">
      <alignment horizontal="right"/>
    </xf>
    <xf numFmtId="168" fontId="18" fillId="0" borderId="0" xfId="6" applyFont="1" applyAlignment="1">
      <alignment horizontal="center"/>
    </xf>
    <xf numFmtId="169" fontId="14" fillId="0" borderId="0" xfId="6" applyNumberFormat="1" applyFont="1"/>
    <xf numFmtId="169" fontId="14" fillId="0" borderId="0" xfId="6" applyNumberFormat="1" applyFont="1" applyAlignment="1">
      <alignment horizontal="right"/>
    </xf>
    <xf numFmtId="169" fontId="29" fillId="0" borderId="0" xfId="6" applyNumberFormat="1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169" fontId="14" fillId="0" borderId="1" xfId="6" applyNumberFormat="1" applyFont="1" applyBorder="1"/>
    <xf numFmtId="0" fontId="14" fillId="0" borderId="0" xfId="4" applyFont="1" applyAlignment="1">
      <alignment horizontal="left"/>
    </xf>
    <xf numFmtId="0" fontId="12" fillId="4" borderId="7" xfId="3" applyFont="1" applyFill="1" applyBorder="1" applyAlignment="1">
      <alignment horizontal="left" vertical="center" wrapText="1"/>
    </xf>
    <xf numFmtId="0" fontId="12" fillId="4" borderId="7" xfId="3" applyFont="1" applyFill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164" fontId="20" fillId="0" borderId="0" xfId="2" applyFont="1" applyFill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2" applyFont="1" applyFill="1" applyAlignment="1">
      <alignment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left" vertical="center" indent="1"/>
    </xf>
    <xf numFmtId="0" fontId="15" fillId="0" borderId="0" xfId="0" applyFont="1" applyAlignment="1">
      <alignment vertical="center" wrapText="1"/>
    </xf>
    <xf numFmtId="175" fontId="10" fillId="0" borderId="0" xfId="0" applyNumberFormat="1" applyFont="1" applyAlignment="1">
      <alignment horizontal="left" vertical="center" indent="1"/>
    </xf>
    <xf numFmtId="0" fontId="20" fillId="0" borderId="0" xfId="0" applyFont="1" applyAlignment="1">
      <alignment horizontal="left" vertical="center"/>
    </xf>
    <xf numFmtId="164" fontId="20" fillId="0" borderId="0" xfId="2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35" fillId="0" borderId="0" xfId="0" applyFont="1" applyAlignment="1">
      <alignment horizontal="centerContinuous" vertical="center"/>
    </xf>
    <xf numFmtId="0" fontId="15" fillId="0" borderId="3" xfId="0" applyFont="1" applyBorder="1" applyAlignment="1">
      <alignment vertical="center"/>
    </xf>
    <xf numFmtId="164" fontId="18" fillId="0" borderId="0" xfId="2" applyFont="1" applyFill="1" applyBorder="1" applyAlignment="1">
      <alignment horizontal="left" vertical="center" indent="1"/>
    </xf>
    <xf numFmtId="164" fontId="18" fillId="0" borderId="0" xfId="2" applyFont="1" applyFill="1" applyBorder="1" applyAlignment="1">
      <alignment horizontal="right" vertical="center"/>
    </xf>
    <xf numFmtId="0" fontId="20" fillId="0" borderId="0" xfId="0" applyFont="1" applyAlignment="1">
      <alignment horizontal="left"/>
    </xf>
    <xf numFmtId="175" fontId="15" fillId="0" borderId="0" xfId="0" applyNumberFormat="1" applyFont="1" applyAlignment="1">
      <alignment horizontal="left" vertical="center" indent="1"/>
    </xf>
    <xf numFmtId="175" fontId="15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3" fontId="20" fillId="0" borderId="0" xfId="2" applyNumberFormat="1" applyFont="1" applyFill="1" applyAlignment="1">
      <alignment vertical="center"/>
    </xf>
    <xf numFmtId="0" fontId="19" fillId="0" borderId="0" xfId="0" applyFont="1" applyAlignment="1">
      <alignment horizontal="left" vertical="center" indent="1"/>
    </xf>
    <xf numFmtId="3" fontId="11" fillId="0" borderId="0" xfId="3" applyNumberFormat="1" applyFont="1" applyAlignment="1">
      <alignment horizontal="right" vertical="center"/>
    </xf>
    <xf numFmtId="165" fontId="11" fillId="0" borderId="0" xfId="3" applyNumberFormat="1" applyFont="1" applyAlignment="1">
      <alignment horizontal="right" vertical="center"/>
    </xf>
    <xf numFmtId="3" fontId="20" fillId="0" borderId="0" xfId="2" applyNumberFormat="1" applyFont="1" applyAlignment="1">
      <alignment vertical="center"/>
    </xf>
    <xf numFmtId="0" fontId="11" fillId="0" borderId="0" xfId="3" applyFont="1" applyAlignment="1">
      <alignment horizontal="right" vertical="center"/>
    </xf>
    <xf numFmtId="3" fontId="15" fillId="0" borderId="0" xfId="2" applyNumberFormat="1" applyFont="1" applyFill="1" applyAlignment="1">
      <alignment vertical="center"/>
    </xf>
    <xf numFmtId="3" fontId="15" fillId="0" borderId="0" xfId="2" applyNumberFormat="1" applyFont="1" applyFill="1" applyAlignment="1">
      <alignment horizontal="right" vertical="center"/>
    </xf>
    <xf numFmtId="3" fontId="15" fillId="0" borderId="0" xfId="0" applyNumberFormat="1" applyFont="1" applyAlignment="1">
      <alignment vertical="center"/>
    </xf>
    <xf numFmtId="3" fontId="15" fillId="0" borderId="0" xfId="2" applyNumberFormat="1" applyFont="1" applyFill="1" applyBorder="1" applyAlignment="1">
      <alignment vertical="center"/>
    </xf>
    <xf numFmtId="166" fontId="20" fillId="0" borderId="0" xfId="2" applyNumberFormat="1" applyFont="1" applyFill="1" applyBorder="1" applyAlignment="1">
      <alignment vertical="center"/>
    </xf>
    <xf numFmtId="166" fontId="15" fillId="0" borderId="0" xfId="2" applyNumberFormat="1" applyFont="1" applyFill="1" applyBorder="1" applyAlignment="1">
      <alignment vertical="center"/>
    </xf>
    <xf numFmtId="166" fontId="15" fillId="0" borderId="0" xfId="2" applyNumberFormat="1" applyFont="1" applyFill="1" applyBorder="1" applyAlignment="1">
      <alignment horizontal="right" vertical="center"/>
    </xf>
    <xf numFmtId="166" fontId="15" fillId="0" borderId="0" xfId="0" applyNumberFormat="1" applyFont="1" applyAlignment="1">
      <alignment vertical="center"/>
    </xf>
    <xf numFmtId="166" fontId="15" fillId="0" borderId="1" xfId="0" applyNumberFormat="1" applyFont="1" applyBorder="1" applyAlignment="1">
      <alignment vertical="center"/>
    </xf>
    <xf numFmtId="3" fontId="20" fillId="0" borderId="0" xfId="2" applyNumberFormat="1" applyFont="1" applyFill="1" applyAlignment="1">
      <alignment horizontal="right" vertical="center"/>
    </xf>
    <xf numFmtId="3" fontId="20" fillId="0" borderId="0" xfId="2" applyNumberFormat="1" applyFont="1" applyAlignment="1">
      <alignment horizontal="right" vertical="center"/>
    </xf>
    <xf numFmtId="166" fontId="20" fillId="0" borderId="0" xfId="2" applyNumberFormat="1" applyFont="1" applyFill="1" applyAlignment="1">
      <alignment vertical="center"/>
    </xf>
    <xf numFmtId="166" fontId="15" fillId="0" borderId="0" xfId="2" applyNumberFormat="1" applyFont="1" applyFill="1" applyAlignment="1">
      <alignment vertical="center"/>
    </xf>
    <xf numFmtId="166" fontId="15" fillId="0" borderId="0" xfId="2" applyNumberFormat="1" applyFont="1" applyFill="1" applyAlignment="1">
      <alignment horizontal="right" vertical="center"/>
    </xf>
    <xf numFmtId="0" fontId="15" fillId="0" borderId="0" xfId="0" applyFont="1" applyAlignment="1">
      <alignment horizontal="left" vertical="center" indent="1"/>
    </xf>
    <xf numFmtId="0" fontId="36" fillId="0" borderId="0" xfId="0" applyFont="1" applyAlignment="1">
      <alignment vertical="center"/>
    </xf>
    <xf numFmtId="0" fontId="16" fillId="0" borderId="0" xfId="3" applyFont="1" applyAlignment="1">
      <alignment horizontal="left" vertical="center" indent="2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Continuous" vertical="center"/>
    </xf>
    <xf numFmtId="0" fontId="16" fillId="0" borderId="1" xfId="3" applyFont="1" applyBorder="1" applyAlignment="1">
      <alignment horizontal="left" vertical="center" indent="2"/>
    </xf>
    <xf numFmtId="0" fontId="10" fillId="0" borderId="0" xfId="0" applyFont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9" fillId="0" borderId="0" xfId="3" applyFont="1" applyAlignment="1">
      <alignment horizontal="left" vertical="center" indent="2"/>
    </xf>
    <xf numFmtId="1" fontId="19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 indent="2"/>
    </xf>
    <xf numFmtId="0" fontId="9" fillId="0" borderId="0" xfId="0" applyFont="1" applyAlignment="1">
      <alignment vertical="center"/>
    </xf>
    <xf numFmtId="165" fontId="9" fillId="0" borderId="0" xfId="2" applyNumberFormat="1" applyFont="1" applyFill="1" applyAlignment="1">
      <alignment horizontal="right" vertical="center"/>
    </xf>
    <xf numFmtId="0" fontId="11" fillId="0" borderId="0" xfId="3" applyFont="1" applyAlignment="1">
      <alignment horizontal="left" vertical="center"/>
    </xf>
    <xf numFmtId="164" fontId="9" fillId="0" borderId="0" xfId="2" applyFont="1" applyFill="1" applyAlignment="1">
      <alignment horizontal="right" vertical="center" wrapText="1"/>
    </xf>
    <xf numFmtId="164" fontId="11" fillId="0" borderId="0" xfId="2" applyFont="1" applyFill="1" applyAlignment="1">
      <alignment horizontal="right" vertical="center" wrapText="1"/>
    </xf>
    <xf numFmtId="0" fontId="17" fillId="0" borderId="0" xfId="3" applyFont="1" applyAlignment="1">
      <alignment horizontal="centerContinuous" vertical="center"/>
    </xf>
    <xf numFmtId="2" fontId="10" fillId="0" borderId="0" xfId="0" applyNumberFormat="1" applyFont="1"/>
    <xf numFmtId="3" fontId="16" fillId="0" borderId="0" xfId="2" applyNumberFormat="1" applyFont="1" applyFill="1" applyBorder="1" applyAlignment="1">
      <alignment horizontal="right" vertical="center"/>
    </xf>
    <xf numFmtId="1" fontId="16" fillId="0" borderId="0" xfId="2" applyNumberFormat="1" applyFont="1" applyFill="1" applyBorder="1" applyAlignment="1">
      <alignment horizontal="right" vertical="center"/>
    </xf>
    <xf numFmtId="174" fontId="16" fillId="0" borderId="0" xfId="28" applyNumberFormat="1" applyFont="1" applyAlignment="1">
      <alignment vertical="center"/>
    </xf>
    <xf numFmtId="165" fontId="16" fillId="0" borderId="0" xfId="2" applyNumberFormat="1" applyFont="1" applyFill="1" applyBorder="1" applyAlignment="1">
      <alignment horizontal="right" vertical="center"/>
    </xf>
    <xf numFmtId="174" fontId="16" fillId="0" borderId="0" xfId="3" applyNumberFormat="1" applyFont="1" applyAlignment="1">
      <alignment vertical="center"/>
    </xf>
    <xf numFmtId="173" fontId="16" fillId="0" borderId="0" xfId="3" applyNumberFormat="1" applyFont="1" applyAlignment="1">
      <alignment vertical="center"/>
    </xf>
    <xf numFmtId="0" fontId="39" fillId="0" borderId="0" xfId="0" applyFont="1" applyAlignment="1">
      <alignment horizontal="left" vertical="center"/>
    </xf>
    <xf numFmtId="0" fontId="40" fillId="0" borderId="13" xfId="1" applyFont="1" applyBorder="1" applyAlignment="1">
      <alignment horizontal="centerContinuous" vertical="center"/>
    </xf>
    <xf numFmtId="0" fontId="39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/>
    </xf>
    <xf numFmtId="0" fontId="40" fillId="0" borderId="14" xfId="1" applyFont="1" applyBorder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41" fillId="6" borderId="10" xfId="4" applyFont="1" applyFill="1" applyBorder="1" applyAlignment="1">
      <alignment horizontal="left" vertical="center"/>
    </xf>
    <xf numFmtId="0" fontId="41" fillId="6" borderId="15" xfId="4" applyFont="1" applyFill="1" applyBorder="1" applyAlignment="1">
      <alignment horizontal="centerContinuous" vertical="center" wrapText="1"/>
    </xf>
    <xf numFmtId="0" fontId="39" fillId="0" borderId="0" xfId="4" applyFont="1" applyAlignment="1">
      <alignment horizontal="left" vertical="center"/>
    </xf>
    <xf numFmtId="0" fontId="42" fillId="2" borderId="16" xfId="1" applyFont="1" applyFill="1" applyBorder="1" applyAlignment="1">
      <alignment horizontal="left" vertical="center" wrapText="1" indent="1"/>
    </xf>
    <xf numFmtId="0" fontId="39" fillId="2" borderId="13" xfId="0" applyFont="1" applyFill="1" applyBorder="1" applyAlignment="1">
      <alignment vertical="center" wrapText="1"/>
    </xf>
    <xf numFmtId="0" fontId="39" fillId="2" borderId="17" xfId="0" applyFont="1" applyFill="1" applyBorder="1" applyAlignment="1">
      <alignment vertical="center" wrapText="1"/>
    </xf>
    <xf numFmtId="0" fontId="39" fillId="0" borderId="0" xfId="0" applyFont="1" applyAlignment="1">
      <alignment horizontal="left" vertical="center" indent="2"/>
    </xf>
    <xf numFmtId="0" fontId="39" fillId="2" borderId="23" xfId="0" applyFont="1" applyFill="1" applyBorder="1" applyAlignment="1">
      <alignment vertical="center" wrapText="1"/>
    </xf>
    <xf numFmtId="0" fontId="39" fillId="2" borderId="24" xfId="0" applyFont="1" applyFill="1" applyBorder="1" applyAlignment="1">
      <alignment vertical="center" wrapText="1"/>
    </xf>
    <xf numFmtId="0" fontId="42" fillId="2" borderId="21" xfId="1" applyFont="1" applyFill="1" applyBorder="1" applyAlignment="1">
      <alignment horizontal="left" vertical="center" wrapText="1" indent="1"/>
    </xf>
    <xf numFmtId="0" fontId="39" fillId="2" borderId="22" xfId="0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5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0" fillId="2" borderId="0" xfId="30" applyFont="1" applyFill="1"/>
    <xf numFmtId="0" fontId="10" fillId="0" borderId="0" xfId="30" applyFont="1"/>
    <xf numFmtId="0" fontId="16" fillId="2" borderId="0" xfId="30" applyFont="1" applyFill="1"/>
    <xf numFmtId="1" fontId="12" fillId="4" borderId="0" xfId="3" applyNumberFormat="1" applyFont="1" applyFill="1" applyAlignment="1">
      <alignment horizontal="right" vertical="center"/>
    </xf>
    <xf numFmtId="0" fontId="20" fillId="0" borderId="0" xfId="4" applyFont="1" applyAlignment="1">
      <alignment vertical="center"/>
    </xf>
    <xf numFmtId="0" fontId="15" fillId="0" borderId="26" xfId="4" applyFont="1" applyBorder="1" applyAlignment="1">
      <alignment vertical="center"/>
    </xf>
    <xf numFmtId="0" fontId="15" fillId="0" borderId="27" xfId="4" applyFont="1" applyBorder="1" applyAlignment="1">
      <alignment vertical="center"/>
    </xf>
    <xf numFmtId="0" fontId="15" fillId="0" borderId="28" xfId="4" applyFont="1" applyBorder="1" applyAlignment="1">
      <alignment vertical="center"/>
    </xf>
    <xf numFmtId="0" fontId="15" fillId="0" borderId="29" xfId="4" applyFont="1" applyBorder="1" applyAlignment="1">
      <alignment vertical="center"/>
    </xf>
    <xf numFmtId="0" fontId="35" fillId="0" borderId="30" xfId="4" applyFont="1" applyBorder="1" applyAlignment="1">
      <alignment vertical="center"/>
    </xf>
    <xf numFmtId="0" fontId="15" fillId="0" borderId="30" xfId="4" applyFont="1" applyBorder="1" applyAlignment="1">
      <alignment vertical="center"/>
    </xf>
    <xf numFmtId="0" fontId="15" fillId="0" borderId="31" xfId="4" applyFont="1" applyBorder="1" applyAlignment="1">
      <alignment vertical="center"/>
    </xf>
    <xf numFmtId="0" fontId="15" fillId="0" borderId="32" xfId="4" applyFont="1" applyBorder="1" applyAlignment="1">
      <alignment vertical="center"/>
    </xf>
    <xf numFmtId="0" fontId="15" fillId="0" borderId="33" xfId="4" applyFont="1" applyBorder="1" applyAlignment="1">
      <alignment vertical="center"/>
    </xf>
    <xf numFmtId="0" fontId="40" fillId="5" borderId="25" xfId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indent="2"/>
    </xf>
    <xf numFmtId="0" fontId="16" fillId="0" borderId="0" xfId="0" applyFont="1" applyAlignment="1">
      <alignment horizontal="left" vertical="center" indent="2"/>
    </xf>
    <xf numFmtId="1" fontId="12" fillId="4" borderId="0" xfId="3" applyNumberFormat="1" applyFont="1" applyFill="1" applyAlignment="1">
      <alignment horizontal="left" vertical="center" wrapText="1"/>
    </xf>
    <xf numFmtId="1" fontId="12" fillId="4" borderId="0" xfId="3" applyNumberFormat="1" applyFont="1" applyFill="1" applyAlignment="1">
      <alignment horizontal="right" vertical="center" wrapText="1"/>
    </xf>
    <xf numFmtId="0" fontId="12" fillId="4" borderId="0" xfId="3" applyFont="1" applyFill="1" applyAlignment="1">
      <alignment horizontal="right" vertical="center" wrapText="1"/>
    </xf>
    <xf numFmtId="1" fontId="16" fillId="0" borderId="0" xfId="3" applyNumberFormat="1" applyFont="1" applyAlignment="1">
      <alignment horizontal="left" vertical="center" wrapText="1" indent="1"/>
    </xf>
    <xf numFmtId="1" fontId="16" fillId="0" borderId="0" xfId="3" applyNumberFormat="1" applyFont="1" applyAlignment="1">
      <alignment horizontal="left" vertical="center" indent="1"/>
    </xf>
    <xf numFmtId="1" fontId="37" fillId="0" borderId="0" xfId="3" applyNumberFormat="1" applyFont="1" applyAlignment="1">
      <alignment horizontal="left" vertical="center" indent="2"/>
    </xf>
    <xf numFmtId="0" fontId="12" fillId="0" borderId="0" xfId="3" applyFont="1" applyAlignment="1">
      <alignment horizontal="right" vertical="center"/>
    </xf>
    <xf numFmtId="0" fontId="12" fillId="0" borderId="0" xfId="3" applyFont="1" applyAlignment="1">
      <alignment horizontal="right" vertical="center" wrapText="1"/>
    </xf>
    <xf numFmtId="0" fontId="12" fillId="0" borderId="0" xfId="3" applyFont="1" applyAlignment="1">
      <alignment horizontal="left" vertical="center" wrapText="1"/>
    </xf>
    <xf numFmtId="0" fontId="17" fillId="0" borderId="0" xfId="3" applyFont="1" applyAlignment="1">
      <alignment vertical="center"/>
    </xf>
    <xf numFmtId="0" fontId="17" fillId="0" borderId="0" xfId="0" applyFont="1"/>
    <xf numFmtId="1" fontId="44" fillId="0" borderId="0" xfId="3" applyNumberFormat="1" applyFont="1" applyAlignment="1">
      <alignment vertical="center" wrapText="1"/>
    </xf>
    <xf numFmtId="0" fontId="15" fillId="2" borderId="3" xfId="0" applyFont="1" applyFill="1" applyBorder="1" applyAlignment="1">
      <alignment vertical="center"/>
    </xf>
    <xf numFmtId="41" fontId="16" fillId="0" borderId="0" xfId="2" applyNumberFormat="1" applyFont="1" applyFill="1" applyBorder="1" applyAlignment="1">
      <alignment horizontal="right" vertical="center" wrapText="1"/>
    </xf>
    <xf numFmtId="41" fontId="18" fillId="0" borderId="0" xfId="2" applyNumberFormat="1" applyFont="1" applyFill="1" applyBorder="1" applyAlignment="1">
      <alignment horizontal="right" vertical="center" wrapText="1"/>
    </xf>
    <xf numFmtId="165" fontId="18" fillId="0" borderId="0" xfId="2" applyNumberFormat="1" applyFont="1" applyFill="1" applyBorder="1" applyAlignment="1">
      <alignment horizontal="right" vertical="center"/>
    </xf>
    <xf numFmtId="165" fontId="16" fillId="0" borderId="3" xfId="2" applyNumberFormat="1" applyFont="1" applyFill="1" applyBorder="1" applyAlignment="1">
      <alignment horizontal="right" vertical="center"/>
    </xf>
    <xf numFmtId="175" fontId="16" fillId="0" borderId="0" xfId="2" applyNumberFormat="1" applyFont="1" applyFill="1" applyBorder="1" applyAlignment="1">
      <alignment horizontal="right" vertical="center" wrapText="1"/>
    </xf>
    <xf numFmtId="175" fontId="18" fillId="0" borderId="0" xfId="2" applyNumberFormat="1" applyFont="1" applyFill="1" applyBorder="1" applyAlignment="1">
      <alignment horizontal="right" vertical="center" wrapText="1"/>
    </xf>
    <xf numFmtId="0" fontId="12" fillId="4" borderId="9" xfId="3" applyFont="1" applyFill="1" applyBorder="1" applyAlignment="1">
      <alignment horizontal="right" vertical="center"/>
    </xf>
    <xf numFmtId="0" fontId="12" fillId="4" borderId="9" xfId="3" applyFont="1" applyFill="1" applyBorder="1" applyAlignment="1">
      <alignment horizontal="right" vertical="center" wrapText="1"/>
    </xf>
    <xf numFmtId="0" fontId="12" fillId="4" borderId="19" xfId="3" applyFont="1" applyFill="1" applyBorder="1" applyAlignment="1">
      <alignment horizontal="right" vertical="center"/>
    </xf>
    <xf numFmtId="0" fontId="12" fillId="4" borderId="8" xfId="3" applyFont="1" applyFill="1" applyBorder="1" applyAlignment="1">
      <alignment vertical="center"/>
    </xf>
    <xf numFmtId="0" fontId="12" fillId="4" borderId="12" xfId="3" applyFont="1" applyFill="1" applyBorder="1" applyAlignment="1">
      <alignment horizontal="right" vertical="center"/>
    </xf>
    <xf numFmtId="0" fontId="38" fillId="5" borderId="10" xfId="0" applyFont="1" applyFill="1" applyBorder="1" applyAlignment="1">
      <alignment horizontal="center" vertical="center" wrapText="1"/>
    </xf>
    <xf numFmtId="0" fontId="38" fillId="5" borderId="15" xfId="0" applyFont="1" applyFill="1" applyBorder="1" applyAlignment="1">
      <alignment horizontal="center" vertical="center" wrapText="1"/>
    </xf>
    <xf numFmtId="0" fontId="46" fillId="0" borderId="0" xfId="4" applyFont="1" applyAlignment="1">
      <alignment horizontal="center" vertical="center"/>
    </xf>
    <xf numFmtId="0" fontId="45" fillId="0" borderId="34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5" fillId="0" borderId="37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38" xfId="0" applyFon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/>
    </xf>
    <xf numFmtId="0" fontId="45" fillId="0" borderId="40" xfId="0" applyFont="1" applyBorder="1" applyAlignment="1">
      <alignment horizontal="center" vertical="center" wrapText="1"/>
    </xf>
    <xf numFmtId="0" fontId="45" fillId="0" borderId="41" xfId="0" applyFont="1" applyBorder="1" applyAlignment="1">
      <alignment horizontal="center" vertical="center" wrapText="1"/>
    </xf>
    <xf numFmtId="1" fontId="17" fillId="0" borderId="0" xfId="3" applyNumberFormat="1" applyFont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3" xfId="3" applyFont="1" applyBorder="1" applyAlignment="1">
      <alignment vertical="center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16" fillId="0" borderId="18" xfId="4" applyFont="1" applyBorder="1" applyAlignment="1">
      <alignment horizontal="left" wrapText="1"/>
    </xf>
    <xf numFmtId="0" fontId="16" fillId="0" borderId="0" xfId="4" applyFont="1" applyAlignment="1">
      <alignment horizontal="left" wrapText="1"/>
    </xf>
    <xf numFmtId="0" fontId="16" fillId="0" borderId="3" xfId="4" applyFont="1" applyBorder="1" applyAlignment="1">
      <alignment horizontal="left" wrapText="1"/>
    </xf>
    <xf numFmtId="2" fontId="9" fillId="0" borderId="0" xfId="3" applyNumberFormat="1" applyFont="1" applyAlignment="1">
      <alignment horizontal="center" vertical="center"/>
    </xf>
    <xf numFmtId="0" fontId="12" fillId="4" borderId="20" xfId="3" applyFont="1" applyFill="1" applyBorder="1" applyAlignment="1">
      <alignment horizontal="center" vertical="center"/>
    </xf>
    <xf numFmtId="0" fontId="12" fillId="4" borderId="0" xfId="3" applyFont="1" applyFill="1" applyAlignment="1">
      <alignment horizontal="left" vertical="center" wrapText="1"/>
    </xf>
    <xf numFmtId="0" fontId="12" fillId="4" borderId="20" xfId="3" applyFont="1" applyFill="1" applyBorder="1" applyAlignment="1">
      <alignment horizontal="center" vertical="center" wrapText="1"/>
    </xf>
    <xf numFmtId="0" fontId="9" fillId="0" borderId="0" xfId="3" quotePrefix="1" applyFont="1" applyAlignment="1">
      <alignment horizontal="center" vertical="center"/>
    </xf>
    <xf numFmtId="0" fontId="12" fillId="4" borderId="8" xfId="3" applyFont="1" applyFill="1" applyBorder="1" applyAlignment="1">
      <alignment horizontal="left" vertical="center" wrapText="1"/>
    </xf>
    <xf numFmtId="0" fontId="12" fillId="4" borderId="9" xfId="3" applyFont="1" applyFill="1" applyBorder="1" applyAlignment="1">
      <alignment horizontal="left" vertical="center" wrapText="1"/>
    </xf>
    <xf numFmtId="0" fontId="12" fillId="4" borderId="11" xfId="3" applyFont="1" applyFill="1" applyBorder="1" applyAlignment="1">
      <alignment horizontal="center" vertical="center"/>
    </xf>
    <xf numFmtId="0" fontId="12" fillId="4" borderId="11" xfId="3" applyFont="1" applyFill="1" applyBorder="1" applyAlignment="1">
      <alignment horizontal="center" vertical="center" wrapText="1"/>
    </xf>
    <xf numFmtId="168" fontId="9" fillId="0" borderId="0" xfId="6" quotePrefix="1" applyFont="1" applyAlignment="1">
      <alignment horizontal="center"/>
    </xf>
    <xf numFmtId="0" fontId="34" fillId="4" borderId="5" xfId="3" applyFont="1" applyFill="1" applyBorder="1" applyAlignment="1">
      <alignment horizontal="center" vertical="center"/>
    </xf>
    <xf numFmtId="0" fontId="34" fillId="4" borderId="3" xfId="3" applyFont="1" applyFill="1" applyBorder="1" applyAlignment="1">
      <alignment horizontal="center" vertical="center" wrapText="1"/>
    </xf>
    <xf numFmtId="0" fontId="34" fillId="4" borderId="1" xfId="3" applyFont="1" applyFill="1" applyBorder="1" applyAlignment="1">
      <alignment horizontal="center" vertical="center" wrapText="1"/>
    </xf>
    <xf numFmtId="0" fontId="34" fillId="4" borderId="5" xfId="3" applyFont="1" applyFill="1" applyBorder="1" applyAlignment="1">
      <alignment horizontal="center" vertical="center" wrapText="1"/>
    </xf>
    <xf numFmtId="0" fontId="16" fillId="0" borderId="0" xfId="4" applyFont="1" applyAlignment="1">
      <alignment horizontal="left"/>
    </xf>
    <xf numFmtId="168" fontId="9" fillId="0" borderId="0" xfId="6" applyFont="1" applyAlignment="1">
      <alignment horizontal="center"/>
    </xf>
    <xf numFmtId="0" fontId="9" fillId="0" borderId="0" xfId="0" quotePrefix="1" applyFont="1" applyAlignment="1">
      <alignment horizontal="center" vertical="center"/>
    </xf>
    <xf numFmtId="0" fontId="16" fillId="0" borderId="3" xfId="3" applyFont="1" applyBorder="1" applyAlignment="1">
      <alignment horizontal="left" vertical="center"/>
    </xf>
    <xf numFmtId="0" fontId="12" fillId="4" borderId="0" xfId="3" applyFont="1" applyFill="1" applyAlignment="1">
      <alignment horizontal="center" vertical="center" wrapText="1"/>
    </xf>
    <xf numFmtId="168" fontId="16" fillId="0" borderId="3" xfId="6" applyFont="1" applyBorder="1" applyAlignment="1">
      <alignment horizontal="left" vertical="center" wrapText="1"/>
    </xf>
    <xf numFmtId="168" fontId="16" fillId="0" borderId="0" xfId="6" applyFont="1" applyAlignment="1">
      <alignment horizontal="left" vertical="center" wrapText="1"/>
    </xf>
    <xf numFmtId="0" fontId="17" fillId="2" borderId="0" xfId="3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2" fillId="4" borderId="12" xfId="3" applyFont="1" applyFill="1" applyBorder="1" applyAlignment="1">
      <alignment horizontal="center" vertical="center" wrapText="1"/>
    </xf>
    <xf numFmtId="168" fontId="16" fillId="2" borderId="3" xfId="6" applyFont="1" applyFill="1" applyBorder="1" applyAlignment="1">
      <alignment horizontal="left" vertical="center" wrapText="1"/>
    </xf>
    <xf numFmtId="168" fontId="16" fillId="2" borderId="0" xfId="6" applyFont="1" applyFill="1" applyAlignment="1">
      <alignment horizontal="left" vertical="center" wrapText="1"/>
    </xf>
    <xf numFmtId="0" fontId="12" fillId="4" borderId="11" xfId="3" applyFont="1" applyFill="1" applyBorder="1" applyAlignment="1">
      <alignment horizontal="left" vertical="center" wrapText="1"/>
    </xf>
    <xf numFmtId="0" fontId="12" fillId="4" borderId="12" xfId="3" applyFont="1" applyFill="1" applyBorder="1" applyAlignment="1">
      <alignment horizontal="left" vertical="center" wrapText="1"/>
    </xf>
    <xf numFmtId="2" fontId="9" fillId="2" borderId="0" xfId="3" applyNumberFormat="1" applyFont="1" applyFill="1" applyAlignment="1">
      <alignment horizontal="center" vertical="center"/>
    </xf>
  </cellXfs>
  <cellStyles count="31">
    <cellStyle name="Hipervínculo" xfId="1" builtinId="8"/>
    <cellStyle name="Millares" xfId="28" builtinId="3"/>
    <cellStyle name="Millares [0]" xfId="2" builtinId="6"/>
    <cellStyle name="Millares [0] 2" xfId="29" xr:uid="{5D6DE55E-B852-4F7D-95AF-E1ADA2707D95}"/>
    <cellStyle name="Millares 2" xfId="11" xr:uid="{00000000-0005-0000-0000-000002000000}"/>
    <cellStyle name="Millares 3" xfId="12" xr:uid="{00000000-0005-0000-0000-000003000000}"/>
    <cellStyle name="Normal" xfId="0" builtinId="0"/>
    <cellStyle name="Normal 10" xfId="13" xr:uid="{00000000-0005-0000-0000-000005000000}"/>
    <cellStyle name="Normal 11" xfId="14" xr:uid="{00000000-0005-0000-0000-000006000000}"/>
    <cellStyle name="Normal 12" xfId="6" xr:uid="{00000000-0005-0000-0000-000007000000}"/>
    <cellStyle name="Normal 12 2" xfId="15" xr:uid="{00000000-0005-0000-0000-000008000000}"/>
    <cellStyle name="Normal 13" xfId="7" xr:uid="{00000000-0005-0000-0000-000009000000}"/>
    <cellStyle name="Normal 2" xfId="3" xr:uid="{00000000-0005-0000-0000-00000A000000}"/>
    <cellStyle name="Normal 2 2" xfId="16" xr:uid="{00000000-0005-0000-0000-00000B000000}"/>
    <cellStyle name="Normal 3" xfId="4" xr:uid="{00000000-0005-0000-0000-00000C000000}"/>
    <cellStyle name="Normal 3 2" xfId="9" xr:uid="{00000000-0005-0000-0000-00000D000000}"/>
    <cellStyle name="Normal 3 3" xfId="8" xr:uid="{00000000-0005-0000-0000-00000E000000}"/>
    <cellStyle name="Normal 3 4" xfId="30" xr:uid="{10A9DC7A-7D35-414F-80E6-46EDE399728B}"/>
    <cellStyle name="Normal 4" xfId="5" xr:uid="{00000000-0005-0000-0000-00000F000000}"/>
    <cellStyle name="Normal 4 2" xfId="10" xr:uid="{00000000-0005-0000-0000-000010000000}"/>
    <cellStyle name="Normal 5" xfId="17" xr:uid="{00000000-0005-0000-0000-000011000000}"/>
    <cellStyle name="Normal 5 2" xfId="18" xr:uid="{00000000-0005-0000-0000-000012000000}"/>
    <cellStyle name="Normal 6" xfId="19" xr:uid="{00000000-0005-0000-0000-000013000000}"/>
    <cellStyle name="Normal 7" xfId="20" xr:uid="{00000000-0005-0000-0000-000014000000}"/>
    <cellStyle name="Normal 8" xfId="21" xr:uid="{00000000-0005-0000-0000-000015000000}"/>
    <cellStyle name="Normal 9" xfId="22" xr:uid="{00000000-0005-0000-0000-000016000000}"/>
    <cellStyle name="Notas 2" xfId="23" xr:uid="{00000000-0005-0000-0000-000017000000}"/>
    <cellStyle name="Porcentaje 2" xfId="24" xr:uid="{00000000-0005-0000-0000-000018000000}"/>
    <cellStyle name="Porcentaje 3" xfId="25" xr:uid="{00000000-0005-0000-0000-000019000000}"/>
    <cellStyle name="Porcentaje 4" xfId="26" xr:uid="{00000000-0005-0000-0000-00001A000000}"/>
    <cellStyle name="Porcentaje 5" xfId="27" xr:uid="{00000000-0005-0000-0000-00001B00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1" defaultTableStyle="TableStyleMedium2" defaultPivotStyle="PivotStyleLight16">
    <tableStyle name="Invisible" pivot="0" table="0" count="0" xr9:uid="{592F3306-5393-4557-B461-414CDB69CD81}"/>
  </tableStyles>
  <colors>
    <mruColors>
      <color rgb="FF182951"/>
      <color rgb="FFCFAC65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1</xdr:row>
      <xdr:rowOff>59532</xdr:rowOff>
    </xdr:from>
    <xdr:to>
      <xdr:col>12</xdr:col>
      <xdr:colOff>650876</xdr:colOff>
      <xdr:row>53</xdr:row>
      <xdr:rowOff>188490</xdr:rowOff>
    </xdr:to>
    <xdr:pic>
      <xdr:nvPicPr>
        <xdr:cNvPr id="2" name="Imagen 1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A421E752-E88D-4444-808D-65CBD0802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6" y="250032"/>
          <a:ext cx="9239250" cy="10029666"/>
        </a:xfrm>
        <a:prstGeom prst="rect">
          <a:avLst/>
        </a:prstGeom>
        <a:ln w="31750" cmpd="sng">
          <a:solidFill>
            <a:srgbClr val="002060"/>
          </a:solidFill>
          <a:prstDash val="sysDot"/>
        </a:ln>
      </xdr:spPr>
    </xdr:pic>
    <xdr:clientData/>
  </xdr:twoCellAnchor>
  <xdr:twoCellAnchor>
    <xdr:from>
      <xdr:col>1</xdr:col>
      <xdr:colOff>303213</xdr:colOff>
      <xdr:row>19</xdr:row>
      <xdr:rowOff>6350</xdr:rowOff>
    </xdr:from>
    <xdr:to>
      <xdr:col>12</xdr:col>
      <xdr:colOff>650876</xdr:colOff>
      <xdr:row>41</xdr:row>
      <xdr:rowOff>158750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BD98106-8D21-4E7A-86D1-136E19F1B351}"/>
            </a:ext>
          </a:extLst>
        </xdr:cNvPr>
        <xdr:cNvSpPr txBox="1"/>
      </xdr:nvSpPr>
      <xdr:spPr>
        <a:xfrm>
          <a:off x="1141413" y="3724275"/>
          <a:ext cx="9571038" cy="434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endParaRPr lang="es-CR" sz="3600" b="1" baseline="0">
            <a:solidFill>
              <a:srgbClr val="19295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654843</xdr:colOff>
      <xdr:row>39</xdr:row>
      <xdr:rowOff>119062</xdr:rowOff>
    </xdr:from>
    <xdr:to>
      <xdr:col>11</xdr:col>
      <xdr:colOff>119063</xdr:colOff>
      <xdr:row>43</xdr:row>
      <xdr:rowOff>71437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B1D4A17-9F66-4966-986A-11DDDFB5262E}"/>
            </a:ext>
          </a:extLst>
        </xdr:cNvPr>
        <xdr:cNvSpPr txBox="1"/>
      </xdr:nvSpPr>
      <xdr:spPr>
        <a:xfrm>
          <a:off x="2334418" y="7646987"/>
          <a:ext cx="7008020" cy="708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b="1">
              <a:solidFill>
                <a:srgbClr val="0035A0"/>
              </a:solidFill>
              <a:latin typeface="Arial" panose="020B0604020202020204" pitchFamily="34" charset="0"/>
              <a:cs typeface="Arial" panose="020B0604020202020204" pitchFamily="34" charset="0"/>
            </a:rPr>
            <a:t>PUBLICACIÓN</a:t>
          </a:r>
          <a:r>
            <a:rPr lang="es-CR" sz="2400" b="1" baseline="0">
              <a:solidFill>
                <a:srgbClr val="0035A0"/>
              </a:solidFill>
              <a:latin typeface="Arial" panose="020B0604020202020204" pitchFamily="34" charset="0"/>
              <a:cs typeface="Arial" panose="020B0604020202020204" pitchFamily="34" charset="0"/>
            </a:rPr>
            <a:t> 450-2025</a:t>
          </a:r>
          <a:endParaRPr lang="es-CR" sz="2400" b="1">
            <a:solidFill>
              <a:srgbClr val="0035A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67468</xdr:colOff>
      <xdr:row>43</xdr:row>
      <xdr:rowOff>99219</xdr:rowOff>
    </xdr:from>
    <xdr:to>
      <xdr:col>12</xdr:col>
      <xdr:colOff>7937</xdr:colOff>
      <xdr:row>47</xdr:row>
      <xdr:rowOff>94231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37FACE7-9D61-4A2C-A6DF-8D2FA82AB3DF}"/>
            </a:ext>
          </a:extLst>
        </xdr:cNvPr>
        <xdr:cNvSpPr txBox="1"/>
      </xdr:nvSpPr>
      <xdr:spPr>
        <a:xfrm>
          <a:off x="1740693" y="8389144"/>
          <a:ext cx="8328819" cy="7538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000" b="1">
              <a:solidFill>
                <a:srgbClr val="192952"/>
              </a:solidFill>
              <a:latin typeface="Arial" panose="020B0604020202020204" pitchFamily="34" charset="0"/>
              <a:cs typeface="Arial" panose="020B0604020202020204" pitchFamily="34" charset="0"/>
            </a:rPr>
            <a:t>Agosto, 2025</a:t>
          </a:r>
        </a:p>
      </xdr:txBody>
    </xdr:sp>
    <xdr:clientData/>
  </xdr:twoCellAnchor>
  <xdr:twoCellAnchor>
    <xdr:from>
      <xdr:col>1</xdr:col>
      <xdr:colOff>98424</xdr:colOff>
      <xdr:row>49</xdr:row>
      <xdr:rowOff>142875</xdr:rowOff>
    </xdr:from>
    <xdr:to>
      <xdr:col>12</xdr:col>
      <xdr:colOff>563563</xdr:colOff>
      <xdr:row>51</xdr:row>
      <xdr:rowOff>161925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90C78945-E962-452D-B450-B87D6488D73A}"/>
            </a:ext>
          </a:extLst>
        </xdr:cNvPr>
        <xdr:cNvSpPr>
          <a:spLocks noChangeArrowheads="1"/>
        </xdr:cNvSpPr>
      </xdr:nvSpPr>
      <xdr:spPr bwMode="auto">
        <a:xfrm>
          <a:off x="931862" y="9751219"/>
          <a:ext cx="9632951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/>
          <a:r>
            <a:rPr lang="es-C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 José, Paseo Colón. Av. 1, calle 24, edificio Torre Mercedes, 10º piso. </a:t>
          </a:r>
        </a:p>
        <a:p>
          <a:pPr algn="ctr"/>
          <a:r>
            <a:rPr lang="fr-F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Tel: 22568880, Email: </a:t>
          </a:r>
          <a:r>
            <a:rPr lang="fr-F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departamento.analisis.estadistico@mep.go.cr</a:t>
          </a:r>
          <a:endParaRPr lang="es-CR" sz="1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190499</xdr:colOff>
      <xdr:row>1</xdr:row>
      <xdr:rowOff>256620</xdr:rowOff>
    </xdr:from>
    <xdr:to>
      <xdr:col>12</xdr:col>
      <xdr:colOff>200818</xdr:colOff>
      <xdr:row>5</xdr:row>
      <xdr:rowOff>176742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DA3BE-AB74-4AE1-BAD9-4046CC5DA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099" y="450295"/>
          <a:ext cx="3359944" cy="741124"/>
        </a:xfrm>
        <a:prstGeom prst="rect">
          <a:avLst/>
        </a:prstGeom>
      </xdr:spPr>
    </xdr:pic>
    <xdr:clientData/>
  </xdr:twoCellAnchor>
  <xdr:twoCellAnchor>
    <xdr:from>
      <xdr:col>1</xdr:col>
      <xdr:colOff>254000</xdr:colOff>
      <xdr:row>19</xdr:row>
      <xdr:rowOff>173038</xdr:rowOff>
    </xdr:from>
    <xdr:to>
      <xdr:col>12</xdr:col>
      <xdr:colOff>182563</xdr:colOff>
      <xdr:row>25</xdr:row>
      <xdr:rowOff>182563</xdr:rowOff>
    </xdr:to>
    <xdr:sp macro="" textlink="">
      <xdr:nvSpPr>
        <xdr:cNvPr id="8" name="2 Subtítulo">
          <a:extLst>
            <a:ext uri="{FF2B5EF4-FFF2-40B4-BE49-F238E27FC236}">
              <a16:creationId xmlns:a16="http://schemas.microsoft.com/office/drawing/2014/main" id="{71648F9E-B388-47B4-B82D-F4F4C46033AC}"/>
            </a:ext>
          </a:extLst>
        </xdr:cNvPr>
        <xdr:cNvSpPr txBox="1">
          <a:spLocks/>
        </xdr:cNvSpPr>
      </xdr:nvSpPr>
      <xdr:spPr bwMode="auto">
        <a:xfrm>
          <a:off x="1095375" y="3887788"/>
          <a:ext cx="9142413" cy="11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/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buFont typeface="Arial" panose="020B0604020202020204" pitchFamily="34" charset="0"/>
            <a:buNone/>
          </a:pPr>
          <a:r>
            <a:rPr lang="es-ES" altLang="es-CR" sz="3600" b="1" baseline="0">
              <a:solidFill>
                <a:srgbClr val="19295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REPETICIÓN EN EL SISTEMA </a:t>
          </a:r>
        </a:p>
        <a:p>
          <a:pPr algn="ctr" eaLnBrk="1" hangingPunct="1">
            <a:buFont typeface="Arial" panose="020B0604020202020204" pitchFamily="34" charset="0"/>
            <a:buNone/>
          </a:pPr>
          <a:r>
            <a:rPr lang="es-ES" altLang="es-CR" sz="3600" b="1" baseline="0">
              <a:solidFill>
                <a:srgbClr val="19295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EDUCATIVO COSTARRICENSE, </a:t>
          </a:r>
        </a:p>
        <a:p>
          <a:pPr algn="ctr" eaLnBrk="1" hangingPunct="1">
            <a:buFont typeface="Arial" panose="020B0604020202020204" pitchFamily="34" charset="0"/>
            <a:buNone/>
          </a:pPr>
          <a:r>
            <a:rPr lang="es-ES" altLang="es-CR" sz="3600" b="1" baseline="0">
              <a:solidFill>
                <a:srgbClr val="19295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2023</a:t>
          </a:r>
        </a:p>
        <a:p>
          <a:pPr algn="ctr" eaLnBrk="1" hangingPunct="1">
            <a:buFont typeface="Arial" panose="020B0604020202020204" pitchFamily="34" charset="0"/>
            <a:buNone/>
          </a:pPr>
          <a:endParaRPr lang="es-ES" altLang="es-CR" sz="3600" b="1" baseline="0">
            <a:solidFill>
              <a:srgbClr val="19295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317499</xdr:colOff>
      <xdr:row>11</xdr:row>
      <xdr:rowOff>107157</xdr:rowOff>
    </xdr:from>
    <xdr:to>
      <xdr:col>11</xdr:col>
      <xdr:colOff>833436</xdr:colOff>
      <xdr:row>12</xdr:row>
      <xdr:rowOff>181217</xdr:rowOff>
    </xdr:to>
    <xdr:sp macro="" textlink="">
      <xdr:nvSpPr>
        <xdr:cNvPr id="9" name="5 CuadroTexto">
          <a:extLst>
            <a:ext uri="{FF2B5EF4-FFF2-40B4-BE49-F238E27FC236}">
              <a16:creationId xmlns:a16="http://schemas.microsoft.com/office/drawing/2014/main" id="{10C22282-DEC2-4ADB-A153-72AAA3FEAEAC}"/>
            </a:ext>
          </a:extLst>
        </xdr:cNvPr>
        <xdr:cNvSpPr txBox="1">
          <a:spLocks noChangeArrowheads="1"/>
        </xdr:cNvSpPr>
      </xdr:nvSpPr>
      <xdr:spPr bwMode="auto">
        <a:xfrm>
          <a:off x="8696324" y="2294732"/>
          <a:ext cx="1354137" cy="264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eaLnBrk="1" hangingPunct="1">
            <a:defRPr/>
          </a:pPr>
          <a:endParaRPr lang="es-ES" sz="1100" b="1">
            <a:solidFill>
              <a:schemeClr val="accent1">
                <a:lumMod val="50000"/>
              </a:schemeClr>
            </a:solidFill>
            <a:latin typeface="Calibri" pitchFamily="34" charset="0"/>
          </a:endParaRPr>
        </a:p>
      </xdr:txBody>
    </xdr:sp>
    <xdr:clientData/>
  </xdr:twoCellAnchor>
  <xdr:twoCellAnchor>
    <xdr:from>
      <xdr:col>10</xdr:col>
      <xdr:colOff>373062</xdr:colOff>
      <xdr:row>9</xdr:row>
      <xdr:rowOff>43657</xdr:rowOff>
    </xdr:from>
    <xdr:to>
      <xdr:col>12</xdr:col>
      <xdr:colOff>582612</xdr:colOff>
      <xdr:row>10</xdr:row>
      <xdr:rowOff>115094</xdr:rowOff>
    </xdr:to>
    <xdr:sp macro="" textlink="">
      <xdr:nvSpPr>
        <xdr:cNvPr id="10" name="5 CuadroTexto">
          <a:extLst>
            <a:ext uri="{FF2B5EF4-FFF2-40B4-BE49-F238E27FC236}">
              <a16:creationId xmlns:a16="http://schemas.microsoft.com/office/drawing/2014/main" id="{B40170D6-283A-47D0-9ED8-1E94CC7D73A2}"/>
            </a:ext>
          </a:extLst>
        </xdr:cNvPr>
        <xdr:cNvSpPr txBox="1">
          <a:spLocks noChangeArrowheads="1"/>
        </xdr:cNvSpPr>
      </xdr:nvSpPr>
      <xdr:spPr bwMode="auto">
        <a:xfrm>
          <a:off x="8751887" y="1856582"/>
          <a:ext cx="1885950" cy="258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eaLnBrk="1" hangingPunct="1"/>
          <a:r>
            <a:rPr lang="es-ES" altLang="es-CR" sz="1100">
              <a:latin typeface="Times New Roman" panose="02020603050405020304" pitchFamily="18" charset="0"/>
              <a:cs typeface="Times New Roman" panose="02020603050405020304" pitchFamily="18" charset="0"/>
            </a:rPr>
            <a:t>ISSN-1409-0449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iniomep\compartidas\2023%20debv\Publicaciones\Expansi&#243;n\Expansi&#243;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ontenido"/>
      <sheetName val="Funcionarios"/>
      <sheetName val="Serie"/>
      <sheetName val="1"/>
      <sheetName val="2"/>
      <sheetName val="3"/>
      <sheetName val="4"/>
      <sheetName val="5"/>
      <sheetName val="6"/>
      <sheetName val="7"/>
      <sheetName val="8"/>
      <sheetName val="9"/>
      <sheetName val="Resumen"/>
      <sheetName val="10"/>
      <sheetName val="11"/>
      <sheetName val="12"/>
      <sheetName val="13"/>
      <sheetName val="14"/>
      <sheetName val="15"/>
      <sheetName val="Preesc"/>
      <sheetName val="16"/>
      <sheetName val="17"/>
      <sheetName val="18"/>
      <sheetName val="19"/>
      <sheetName val="20"/>
      <sheetName val="21"/>
      <sheetName val="22"/>
      <sheetName val="23"/>
      <sheetName val="24"/>
      <sheetName val="I-IIC"/>
      <sheetName val="25"/>
      <sheetName val="26"/>
      <sheetName val="27"/>
      <sheetName val="28"/>
      <sheetName val="29"/>
      <sheetName val="30"/>
      <sheetName val="31"/>
      <sheetName val="32"/>
      <sheetName val="33"/>
      <sheetName val="Esc.Noct"/>
      <sheetName val="34"/>
      <sheetName val="35"/>
      <sheetName val="Colegios"/>
      <sheetName val="36"/>
      <sheetName val="37"/>
      <sheetName val="38"/>
      <sheetName val="39"/>
      <sheetName val="40"/>
      <sheetName val="41"/>
      <sheetName val="42"/>
      <sheetName val="43"/>
      <sheetName val="44"/>
      <sheetName val="Acad.Diur"/>
      <sheetName val="45"/>
      <sheetName val="46"/>
      <sheetName val="47"/>
      <sheetName val="48"/>
      <sheetName val="49"/>
      <sheetName val="50"/>
      <sheetName val="51"/>
      <sheetName val="52"/>
      <sheetName val="53"/>
      <sheetName val="Tec.Diur"/>
      <sheetName val="54"/>
      <sheetName val="55_1"/>
      <sheetName val="55_2"/>
      <sheetName val="56_1"/>
      <sheetName val="56_2"/>
      <sheetName val="57"/>
      <sheetName val="58"/>
      <sheetName val="59"/>
      <sheetName val="60"/>
      <sheetName val="61"/>
      <sheetName val="62"/>
      <sheetName val="63"/>
      <sheetName val="Acad.Noct"/>
      <sheetName val="64"/>
      <sheetName val="65"/>
      <sheetName val="66"/>
      <sheetName val="67"/>
      <sheetName val="68"/>
      <sheetName val="69"/>
      <sheetName val="Tec.Noct"/>
      <sheetName val="70"/>
      <sheetName val="71_1"/>
      <sheetName val="71_2"/>
      <sheetName val="72"/>
      <sheetName val="73"/>
      <sheetName val="74"/>
      <sheetName val="75"/>
      <sheetName val="76"/>
      <sheetName val="Atenc-Dir"/>
      <sheetName val="77"/>
      <sheetName val="78"/>
      <sheetName val="79"/>
      <sheetName val="80"/>
      <sheetName val="81"/>
      <sheetName val="82"/>
      <sheetName val="83"/>
      <sheetName val="84"/>
      <sheetName val="85"/>
      <sheetName val="CAIPAD"/>
      <sheetName val="86"/>
      <sheetName val="87"/>
      <sheetName val="Discap-Reg"/>
      <sheetName val="88"/>
      <sheetName val="89"/>
      <sheetName val="90"/>
      <sheetName val="91"/>
      <sheetName val="92"/>
      <sheetName val="93"/>
      <sheetName val="94"/>
      <sheetName val="95"/>
      <sheetName val="96"/>
      <sheetName val="Aula_E"/>
      <sheetName val="97"/>
      <sheetName val="98"/>
      <sheetName val="99"/>
      <sheetName val="100"/>
      <sheetName val="CNV"/>
      <sheetName val="101"/>
      <sheetName val="102"/>
      <sheetName val="103"/>
      <sheetName val="104"/>
      <sheetName val="IPEC"/>
      <sheetName val="105"/>
      <sheetName val="106"/>
      <sheetName val="107"/>
      <sheetName val="108"/>
      <sheetName val="109"/>
      <sheetName val="109.1-116.1"/>
      <sheetName val="110"/>
      <sheetName val="111"/>
      <sheetName val="CINDEA"/>
      <sheetName val="112"/>
      <sheetName val="113"/>
      <sheetName val="114"/>
      <sheetName val="115"/>
      <sheetName val="116"/>
      <sheetName val="117"/>
      <sheetName val="118"/>
      <sheetName val="CONED"/>
      <sheetName val="119"/>
      <sheetName val="120"/>
      <sheetName val="121"/>
      <sheetName val="122"/>
      <sheetName val="Proyec"/>
      <sheetName val="123"/>
      <sheetName val="124"/>
      <sheetName val="125"/>
      <sheetName val="Tasas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Extranj"/>
      <sheetName val="135"/>
      <sheetName val="136"/>
      <sheetName val="137"/>
      <sheetName val="138"/>
      <sheetName val="Nicarag"/>
      <sheetName val="139"/>
      <sheetName val="140"/>
      <sheetName val="Refug"/>
      <sheetName val="141"/>
      <sheetName val="142"/>
      <sheetName val="143"/>
      <sheetName val="Asilo"/>
      <sheetName val="144"/>
      <sheetName val="145"/>
      <sheetName val="146"/>
      <sheetName val="Instituc"/>
      <sheetName val="147"/>
      <sheetName val="148"/>
      <sheetName val="149"/>
      <sheetName val="150"/>
      <sheetName val="151"/>
      <sheetName val="152"/>
      <sheetName val="153"/>
      <sheetName val="154"/>
      <sheetName val="Tipo_Dir"/>
      <sheetName val="155"/>
      <sheetName val="156"/>
      <sheetName val="157"/>
      <sheetName val="158"/>
      <sheetName val="159"/>
      <sheetName val="160"/>
      <sheetName val="Secciones"/>
      <sheetName val="161"/>
      <sheetName val="162"/>
      <sheetName val="163"/>
      <sheetName val="164"/>
      <sheetName val="16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BC38-1138-4285-8FE8-5CD74D8636AF}">
  <sheetPr>
    <pageSetUpPr fitToPage="1"/>
  </sheetPr>
  <dimension ref="A1:O63"/>
  <sheetViews>
    <sheetView showGridLines="0" tabSelected="1" topLeftCell="A4" zoomScale="90" zoomScaleNormal="90" workbookViewId="0">
      <selection activeCell="O12" sqref="O12"/>
    </sheetView>
  </sheetViews>
  <sheetFormatPr baseColWidth="10" defaultColWidth="12" defaultRowHeight="15" customHeight="1" x14ac:dyDescent="0.3"/>
  <cols>
    <col min="1" max="13" width="12" style="226"/>
    <col min="14" max="14" width="5" style="226" customWidth="1"/>
    <col min="15" max="15" width="13.54296875" style="226" customWidth="1"/>
    <col min="16" max="16384" width="12" style="226"/>
  </cols>
  <sheetData>
    <row r="1" spans="1:15" ht="15" customHeight="1" x14ac:dyDescent="0.3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5" ht="14" x14ac:dyDescent="0.3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5" ht="14" x14ac:dyDescent="0.3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O3" s="239" t="s">
        <v>305</v>
      </c>
    </row>
    <row r="4" spans="1:15" ht="15" customHeight="1" x14ac:dyDescent="0.3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</row>
    <row r="5" spans="1:15" ht="15" customHeight="1" x14ac:dyDescent="0.3">
      <c r="A5" s="225"/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spans="1:15" ht="15" customHeight="1" x14ac:dyDescent="0.3">
      <c r="A6" s="225"/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spans="1:15" ht="15" customHeight="1" x14ac:dyDescent="0.3">
      <c r="A7" s="225"/>
      <c r="B7" s="225"/>
      <c r="C7" s="225"/>
      <c r="D7" s="225"/>
      <c r="E7" s="225"/>
      <c r="F7" s="225"/>
      <c r="G7" s="225"/>
      <c r="H7" s="225"/>
      <c r="I7" s="225"/>
      <c r="J7" s="225"/>
      <c r="K7" s="225"/>
    </row>
    <row r="8" spans="1:15" ht="15" customHeight="1" x14ac:dyDescent="0.3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</row>
    <row r="9" spans="1:15" ht="15" customHeight="1" x14ac:dyDescent="0.3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spans="1:15" ht="15" customHeight="1" x14ac:dyDescent="0.3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</row>
    <row r="11" spans="1:15" ht="15" customHeight="1" x14ac:dyDescent="0.3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spans="1:15" ht="15" customHeight="1" x14ac:dyDescent="0.3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</row>
    <row r="13" spans="1:15" ht="15" customHeight="1" x14ac:dyDescent="0.3">
      <c r="A13" s="225"/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spans="1:15" ht="15" customHeight="1" x14ac:dyDescent="0.3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</row>
    <row r="15" spans="1:15" ht="15" customHeight="1" x14ac:dyDescent="0.3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</row>
    <row r="16" spans="1:15" ht="15" customHeight="1" x14ac:dyDescent="0.3">
      <c r="A16" s="225"/>
      <c r="B16" s="225"/>
      <c r="C16" s="225"/>
      <c r="D16" s="225"/>
      <c r="E16" s="225"/>
      <c r="F16" s="225"/>
      <c r="G16" s="225"/>
      <c r="H16" s="225"/>
      <c r="I16" s="225"/>
      <c r="J16" s="225"/>
      <c r="K16" s="225"/>
    </row>
    <row r="17" spans="1:11" ht="15" customHeight="1" x14ac:dyDescent="0.3">
      <c r="A17" s="227"/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spans="1:11" ht="15" customHeight="1" x14ac:dyDescent="0.3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</row>
    <row r="19" spans="1:11" ht="15" customHeight="1" x14ac:dyDescent="0.3">
      <c r="A19" s="225"/>
      <c r="B19" s="225"/>
      <c r="C19" s="225"/>
      <c r="D19" s="225"/>
      <c r="E19" s="225"/>
      <c r="F19" s="225"/>
      <c r="G19" s="225"/>
      <c r="H19" s="225"/>
      <c r="I19" s="225"/>
      <c r="J19" s="225"/>
      <c r="K19" s="225"/>
    </row>
    <row r="20" spans="1:11" ht="15" customHeight="1" x14ac:dyDescent="0.3">
      <c r="A20" s="225"/>
      <c r="B20" s="225"/>
      <c r="C20" s="225"/>
      <c r="D20" s="225"/>
      <c r="E20" s="225"/>
      <c r="F20" s="225"/>
      <c r="G20" s="225"/>
      <c r="H20" s="225"/>
      <c r="I20" s="225"/>
      <c r="J20" s="225"/>
      <c r="K20" s="225"/>
    </row>
    <row r="21" spans="1:11" ht="15" customHeight="1" x14ac:dyDescent="0.3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</row>
    <row r="22" spans="1:11" ht="15" customHeight="1" x14ac:dyDescent="0.3">
      <c r="A22" s="225"/>
      <c r="B22" s="225"/>
      <c r="C22" s="225"/>
      <c r="D22" s="225"/>
      <c r="E22" s="225"/>
      <c r="F22" s="225"/>
      <c r="G22" s="225"/>
      <c r="H22" s="225"/>
      <c r="I22" s="225"/>
      <c r="J22" s="225"/>
      <c r="K22" s="225"/>
    </row>
    <row r="23" spans="1:11" ht="15" customHeight="1" x14ac:dyDescent="0.3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</row>
    <row r="24" spans="1:11" ht="15" customHeight="1" x14ac:dyDescent="0.3">
      <c r="A24" s="225"/>
      <c r="B24" s="225"/>
      <c r="C24" s="225"/>
      <c r="D24" s="225"/>
      <c r="E24" s="225"/>
      <c r="F24" s="225"/>
      <c r="G24" s="225"/>
      <c r="H24" s="225"/>
      <c r="I24" s="225"/>
      <c r="J24" s="225"/>
      <c r="K24" s="225"/>
    </row>
    <row r="25" spans="1:11" ht="15" customHeight="1" x14ac:dyDescent="0.3">
      <c r="A25" s="225"/>
      <c r="B25" s="225"/>
      <c r="C25" s="225"/>
      <c r="D25" s="225"/>
      <c r="E25" s="225"/>
      <c r="F25" s="225"/>
      <c r="G25" s="225"/>
      <c r="H25" s="225"/>
      <c r="I25" s="225"/>
      <c r="J25" s="225"/>
      <c r="K25" s="225"/>
    </row>
    <row r="26" spans="1:11" ht="15" customHeight="1" x14ac:dyDescent="0.3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spans="1:11" ht="15" customHeight="1" x14ac:dyDescent="0.3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</row>
    <row r="28" spans="1:11" ht="15" customHeight="1" x14ac:dyDescent="0.3">
      <c r="A28" s="225"/>
      <c r="B28" s="225"/>
      <c r="C28" s="225"/>
      <c r="D28" s="225"/>
      <c r="E28" s="225"/>
      <c r="F28" s="225"/>
      <c r="G28" s="225"/>
      <c r="H28" s="225"/>
      <c r="I28" s="225"/>
      <c r="J28" s="225"/>
      <c r="K28" s="225"/>
    </row>
    <row r="29" spans="1:11" ht="15" customHeight="1" x14ac:dyDescent="0.3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</row>
    <row r="30" spans="1:11" ht="15" customHeight="1" x14ac:dyDescent="0.3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</row>
    <row r="31" spans="1:11" ht="15" customHeight="1" x14ac:dyDescent="0.3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spans="1:11" ht="15" customHeight="1" x14ac:dyDescent="0.3">
      <c r="A32" s="225"/>
      <c r="B32" s="225"/>
      <c r="C32" s="225"/>
      <c r="D32" s="225"/>
      <c r="E32" s="225"/>
      <c r="F32" s="225"/>
      <c r="G32" s="225"/>
      <c r="H32" s="225"/>
      <c r="I32" s="225"/>
      <c r="J32" s="225"/>
      <c r="K32" s="225"/>
    </row>
    <row r="33" spans="1:11" ht="15" customHeight="1" x14ac:dyDescent="0.3">
      <c r="A33" s="225"/>
      <c r="B33" s="225"/>
      <c r="C33" s="225"/>
      <c r="D33" s="225"/>
      <c r="E33" s="225"/>
      <c r="F33" s="225"/>
      <c r="G33" s="225"/>
      <c r="H33" s="225"/>
      <c r="I33" s="225"/>
      <c r="J33" s="225"/>
      <c r="K33" s="225"/>
    </row>
    <row r="34" spans="1:11" ht="15" customHeight="1" x14ac:dyDescent="0.3">
      <c r="A34" s="225"/>
      <c r="B34" s="225"/>
      <c r="C34" s="225"/>
      <c r="D34" s="225"/>
      <c r="E34" s="225"/>
      <c r="F34" s="225"/>
      <c r="G34" s="225"/>
      <c r="H34" s="225"/>
      <c r="I34" s="225"/>
      <c r="J34" s="225"/>
      <c r="K34" s="225"/>
    </row>
    <row r="35" spans="1:11" ht="15" customHeight="1" x14ac:dyDescent="0.3">
      <c r="A35" s="225"/>
      <c r="B35" s="225"/>
      <c r="C35" s="225"/>
      <c r="D35" s="225"/>
      <c r="E35" s="225"/>
      <c r="F35" s="225"/>
      <c r="G35" s="225"/>
      <c r="H35" s="225"/>
      <c r="I35" s="225"/>
      <c r="J35" s="225"/>
      <c r="K35" s="225"/>
    </row>
    <row r="36" spans="1:11" ht="15" customHeight="1" x14ac:dyDescent="0.3">
      <c r="A36" s="225"/>
      <c r="B36" s="225"/>
      <c r="C36" s="225"/>
      <c r="D36" s="225"/>
      <c r="E36" s="225"/>
      <c r="F36" s="225"/>
      <c r="G36" s="225"/>
      <c r="H36" s="225"/>
      <c r="I36" s="225"/>
      <c r="J36" s="225"/>
      <c r="K36" s="225"/>
    </row>
    <row r="37" spans="1:11" ht="15" customHeight="1" x14ac:dyDescent="0.3">
      <c r="A37" s="225"/>
      <c r="B37" s="225"/>
      <c r="C37" s="225"/>
      <c r="D37" s="225"/>
      <c r="E37" s="225"/>
      <c r="F37" s="225"/>
      <c r="G37" s="225"/>
      <c r="H37" s="225"/>
      <c r="I37" s="225"/>
      <c r="J37" s="225"/>
      <c r="K37" s="225"/>
    </row>
    <row r="38" spans="1:11" ht="15" customHeight="1" x14ac:dyDescent="0.3">
      <c r="A38" s="225"/>
      <c r="B38" s="225"/>
      <c r="C38" s="225"/>
      <c r="D38" s="225"/>
      <c r="E38" s="225"/>
      <c r="F38" s="225"/>
      <c r="G38" s="225"/>
      <c r="H38" s="225"/>
      <c r="I38" s="225"/>
      <c r="J38" s="225"/>
      <c r="K38" s="225"/>
    </row>
    <row r="39" spans="1:11" ht="15" customHeight="1" x14ac:dyDescent="0.3">
      <c r="A39" s="225"/>
      <c r="B39" s="225"/>
      <c r="C39" s="225"/>
      <c r="D39" s="225"/>
      <c r="E39" s="225"/>
      <c r="F39" s="225"/>
      <c r="G39" s="225"/>
      <c r="H39" s="225"/>
      <c r="I39" s="225"/>
      <c r="J39" s="225"/>
      <c r="K39" s="225"/>
    </row>
    <row r="40" spans="1:11" ht="15" customHeight="1" x14ac:dyDescent="0.3">
      <c r="A40" s="225"/>
      <c r="B40" s="225"/>
      <c r="C40" s="225"/>
      <c r="D40" s="225"/>
      <c r="E40" s="225"/>
      <c r="F40" s="225"/>
      <c r="G40" s="225"/>
      <c r="H40" s="225"/>
      <c r="I40" s="225"/>
      <c r="J40" s="225"/>
      <c r="K40" s="225"/>
    </row>
    <row r="41" spans="1:11" ht="15" customHeight="1" x14ac:dyDescent="0.3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</row>
    <row r="42" spans="1:11" ht="15" customHeight="1" x14ac:dyDescent="0.3">
      <c r="A42" s="225"/>
      <c r="B42" s="225"/>
      <c r="C42" s="225"/>
      <c r="D42" s="225"/>
      <c r="E42" s="225"/>
      <c r="F42" s="225"/>
      <c r="G42" s="225"/>
      <c r="H42" s="225"/>
      <c r="I42" s="225"/>
      <c r="J42" s="225"/>
      <c r="K42" s="225"/>
    </row>
    <row r="43" spans="1:11" ht="15" customHeight="1" x14ac:dyDescent="0.3">
      <c r="A43" s="225"/>
      <c r="B43" s="225"/>
      <c r="C43" s="225"/>
      <c r="D43" s="225"/>
      <c r="E43" s="225"/>
      <c r="F43" s="225"/>
      <c r="G43" s="225"/>
      <c r="H43" s="225"/>
      <c r="I43" s="225"/>
      <c r="J43" s="225"/>
      <c r="K43" s="225"/>
    </row>
    <row r="44" spans="1:11" ht="15" customHeight="1" x14ac:dyDescent="0.3">
      <c r="A44" s="225"/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spans="1:11" ht="15" customHeight="1" x14ac:dyDescent="0.3">
      <c r="A45" s="225"/>
      <c r="B45" s="225"/>
      <c r="C45" s="225"/>
      <c r="D45" s="225"/>
      <c r="E45" s="225"/>
      <c r="F45" s="225"/>
      <c r="G45" s="225"/>
      <c r="H45" s="225"/>
      <c r="I45" s="225"/>
      <c r="J45" s="225"/>
      <c r="K45" s="225"/>
    </row>
    <row r="46" spans="1:11" ht="15" customHeight="1" x14ac:dyDescent="0.3">
      <c r="A46" s="225"/>
      <c r="B46" s="225"/>
      <c r="C46" s="225"/>
      <c r="D46" s="225"/>
      <c r="E46" s="225"/>
      <c r="F46" s="225"/>
      <c r="G46" s="225"/>
      <c r="H46" s="225"/>
      <c r="I46" s="225"/>
      <c r="J46" s="225"/>
      <c r="K46" s="225"/>
    </row>
    <row r="47" spans="1:11" ht="15" customHeight="1" x14ac:dyDescent="0.3">
      <c r="A47" s="225"/>
      <c r="B47" s="225"/>
      <c r="C47" s="225"/>
      <c r="D47" s="225"/>
      <c r="E47" s="225"/>
      <c r="F47" s="225"/>
      <c r="G47" s="225"/>
      <c r="H47" s="225"/>
      <c r="I47" s="225"/>
      <c r="J47" s="225"/>
      <c r="K47" s="225"/>
    </row>
    <row r="48" spans="1:11" ht="15" customHeight="1" x14ac:dyDescent="0.3">
      <c r="A48" s="225"/>
      <c r="B48" s="225"/>
      <c r="C48" s="225"/>
      <c r="D48" s="225"/>
      <c r="E48" s="225"/>
      <c r="F48" s="225"/>
      <c r="G48" s="225"/>
      <c r="H48" s="225"/>
      <c r="I48" s="225"/>
      <c r="J48" s="225"/>
      <c r="K48" s="225"/>
    </row>
    <row r="49" spans="1:11" ht="15" customHeight="1" x14ac:dyDescent="0.3">
      <c r="A49" s="225"/>
      <c r="B49" s="225"/>
      <c r="C49" s="225"/>
      <c r="D49" s="225"/>
      <c r="E49" s="225"/>
      <c r="F49" s="225"/>
      <c r="G49" s="225"/>
      <c r="H49" s="225"/>
      <c r="I49" s="225"/>
      <c r="J49" s="225"/>
      <c r="K49" s="225"/>
    </row>
    <row r="50" spans="1:11" ht="15" customHeight="1" x14ac:dyDescent="0.3">
      <c r="A50" s="225"/>
      <c r="B50" s="225"/>
      <c r="C50" s="225"/>
      <c r="D50" s="225"/>
      <c r="E50" s="225"/>
      <c r="F50" s="225"/>
      <c r="G50" s="225"/>
      <c r="H50" s="225"/>
      <c r="I50" s="225"/>
      <c r="J50" s="225"/>
      <c r="K50" s="225"/>
    </row>
    <row r="51" spans="1:11" ht="15" customHeight="1" x14ac:dyDescent="0.3">
      <c r="A51" s="225"/>
      <c r="B51" s="225"/>
      <c r="C51" s="225"/>
      <c r="D51" s="225"/>
      <c r="E51" s="225"/>
      <c r="F51" s="225"/>
      <c r="G51" s="225"/>
      <c r="H51" s="225"/>
      <c r="I51" s="225"/>
      <c r="J51" s="225"/>
      <c r="K51" s="225"/>
    </row>
    <row r="52" spans="1:11" ht="15" customHeight="1" x14ac:dyDescent="0.3">
      <c r="A52" s="225"/>
      <c r="B52" s="225"/>
      <c r="C52" s="225"/>
      <c r="D52" s="225"/>
      <c r="E52" s="225"/>
      <c r="F52" s="225"/>
      <c r="G52" s="225"/>
      <c r="H52" s="225"/>
      <c r="I52" s="225"/>
      <c r="J52" s="225"/>
      <c r="K52" s="225"/>
    </row>
    <row r="53" spans="1:11" ht="15" customHeight="1" x14ac:dyDescent="0.3">
      <c r="A53" s="225"/>
      <c r="B53" s="225"/>
      <c r="C53" s="225"/>
      <c r="D53" s="225"/>
      <c r="E53" s="225"/>
      <c r="F53" s="225"/>
      <c r="G53" s="225"/>
      <c r="H53" s="225"/>
      <c r="I53" s="225"/>
      <c r="J53" s="225"/>
      <c r="K53" s="225"/>
    </row>
    <row r="54" spans="1:11" ht="15" customHeight="1" x14ac:dyDescent="0.3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225"/>
    </row>
    <row r="55" spans="1:11" ht="15" customHeight="1" x14ac:dyDescent="0.3">
      <c r="A55" s="225"/>
      <c r="B55" s="225"/>
      <c r="C55" s="225"/>
      <c r="D55" s="225"/>
      <c r="E55" s="225"/>
      <c r="F55" s="225"/>
      <c r="G55" s="225"/>
      <c r="H55" s="225"/>
      <c r="I55" s="225"/>
      <c r="J55" s="225"/>
      <c r="K55" s="225"/>
    </row>
    <row r="56" spans="1:11" ht="15" customHeight="1" x14ac:dyDescent="0.3">
      <c r="A56" s="225"/>
      <c r="B56" s="225"/>
      <c r="C56" s="225"/>
      <c r="D56" s="225"/>
      <c r="E56" s="225"/>
      <c r="F56" s="225"/>
      <c r="G56" s="225"/>
      <c r="H56" s="225"/>
      <c r="I56" s="225"/>
      <c r="J56" s="225"/>
      <c r="K56" s="225"/>
    </row>
    <row r="57" spans="1:11" ht="15" customHeight="1" x14ac:dyDescent="0.3">
      <c r="A57" s="225"/>
      <c r="B57" s="225"/>
      <c r="C57" s="225"/>
      <c r="D57" s="225"/>
      <c r="E57" s="225"/>
      <c r="F57" s="225"/>
      <c r="G57" s="225"/>
      <c r="H57" s="225"/>
      <c r="I57" s="225"/>
      <c r="J57" s="225"/>
      <c r="K57" s="225"/>
    </row>
    <row r="58" spans="1:11" ht="15" customHeight="1" x14ac:dyDescent="0.3">
      <c r="A58" s="225"/>
      <c r="B58" s="225"/>
      <c r="C58" s="225"/>
      <c r="D58" s="225"/>
      <c r="E58" s="225"/>
      <c r="F58" s="225"/>
      <c r="G58" s="225"/>
      <c r="H58" s="225"/>
      <c r="I58" s="225"/>
      <c r="J58" s="225"/>
      <c r="K58" s="225"/>
    </row>
    <row r="59" spans="1:11" ht="15" customHeight="1" x14ac:dyDescent="0.3">
      <c r="A59" s="225"/>
      <c r="B59" s="225"/>
      <c r="C59" s="225"/>
      <c r="D59" s="225"/>
      <c r="E59" s="225"/>
      <c r="F59" s="225"/>
      <c r="G59" s="225"/>
      <c r="H59" s="225"/>
      <c r="I59" s="225"/>
      <c r="J59" s="225"/>
      <c r="K59" s="225"/>
    </row>
    <row r="60" spans="1:11" ht="15" customHeight="1" x14ac:dyDescent="0.3">
      <c r="A60" s="225"/>
      <c r="B60" s="225"/>
      <c r="C60" s="225"/>
      <c r="D60" s="225"/>
      <c r="E60" s="225"/>
      <c r="F60" s="225"/>
      <c r="G60" s="225"/>
      <c r="H60" s="225"/>
      <c r="I60" s="225"/>
      <c r="J60" s="225"/>
      <c r="K60" s="225"/>
    </row>
    <row r="61" spans="1:11" ht="15" customHeight="1" x14ac:dyDescent="0.3">
      <c r="A61" s="225"/>
      <c r="B61" s="225"/>
      <c r="C61" s="225"/>
      <c r="D61" s="225"/>
      <c r="E61" s="225"/>
      <c r="F61" s="225"/>
      <c r="G61" s="225"/>
      <c r="H61" s="225"/>
      <c r="I61" s="225"/>
      <c r="J61" s="225"/>
      <c r="K61" s="225"/>
    </row>
    <row r="62" spans="1:11" ht="15" customHeight="1" x14ac:dyDescent="0.3">
      <c r="A62" s="225"/>
      <c r="B62" s="225"/>
      <c r="C62" s="225"/>
      <c r="D62" s="225"/>
      <c r="E62" s="225"/>
      <c r="F62" s="225"/>
      <c r="G62" s="225"/>
      <c r="H62" s="225"/>
      <c r="I62" s="225"/>
      <c r="J62" s="225"/>
      <c r="K62" s="225"/>
    </row>
    <row r="63" spans="1:11" ht="15" customHeight="1" x14ac:dyDescent="0.3">
      <c r="A63" s="225"/>
      <c r="B63" s="225"/>
      <c r="C63" s="225"/>
      <c r="D63" s="225"/>
      <c r="E63" s="225"/>
      <c r="F63" s="225"/>
      <c r="G63" s="225"/>
      <c r="H63" s="225"/>
      <c r="I63" s="225"/>
      <c r="J63" s="225"/>
      <c r="K63" s="225"/>
    </row>
  </sheetData>
  <hyperlinks>
    <hyperlink ref="O3" location="Contenido!A1" display="Contenido" xr:uid="{184AF2A2-6230-4292-A2AF-6C4236A8F98C}"/>
  </hyperlinks>
  <printOptions horizontalCentered="1"/>
  <pageMargins left="0.39370078740157483" right="0.39370078740157483" top="0.59055118110236227" bottom="0.59055118110236227" header="0.31496062992125984" footer="0.31496062992125984"/>
  <pageSetup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4"/>
  <sheetViews>
    <sheetView showGridLines="0" zoomScale="90" zoomScaleNormal="90" zoomScaleSheetLayoutView="90" workbookViewId="0">
      <selection sqref="A1:X1"/>
    </sheetView>
  </sheetViews>
  <sheetFormatPr baseColWidth="10" defaultColWidth="6.453125" defaultRowHeight="14" x14ac:dyDescent="0.3"/>
  <cols>
    <col min="1" max="1" width="23.7265625" style="9" customWidth="1"/>
    <col min="2" max="15" width="7.81640625" style="10" customWidth="1"/>
    <col min="16" max="16" width="5" style="226" customWidth="1"/>
    <col min="17" max="17" width="13.54296875" style="226" customWidth="1"/>
    <col min="18" max="247" width="11.453125" style="9" customWidth="1"/>
    <col min="248" max="248" width="11.81640625" style="9" customWidth="1"/>
    <col min="249" max="16384" width="6.453125" style="9"/>
  </cols>
  <sheetData>
    <row r="1" spans="1:17" s="3" customFormat="1" ht="16" customHeight="1" x14ac:dyDescent="0.3">
      <c r="A1" s="279" t="s">
        <v>312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26"/>
      <c r="Q1" s="226"/>
    </row>
    <row r="2" spans="1:17" s="3" customFormat="1" ht="16" customHeight="1" x14ac:dyDescent="0.3">
      <c r="A2" s="279" t="s">
        <v>89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26"/>
      <c r="Q2" s="226"/>
    </row>
    <row r="3" spans="1:17" s="3" customFormat="1" ht="16" customHeight="1" x14ac:dyDescent="0.3">
      <c r="A3" s="279" t="s">
        <v>393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26"/>
      <c r="Q3" s="239" t="s">
        <v>305</v>
      </c>
    </row>
    <row r="4" spans="1:17" s="3" customFormat="1" ht="16" customHeight="1" x14ac:dyDescent="0.3">
      <c r="A4" s="279" t="s">
        <v>52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26"/>
      <c r="Q4" s="226"/>
    </row>
    <row r="5" spans="1:17" s="3" customFormat="1" ht="16" customHeight="1" x14ac:dyDescent="0.3">
      <c r="A5" s="279" t="s">
        <v>376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26"/>
      <c r="Q5" s="226"/>
    </row>
    <row r="6" spans="1:17" ht="21.75" customHeight="1" x14ac:dyDescent="0.35">
      <c r="A6" s="242" t="s">
        <v>394</v>
      </c>
      <c r="B6" s="243">
        <v>2010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228">
        <v>2017</v>
      </c>
      <c r="J6" s="228">
        <v>2018</v>
      </c>
      <c r="K6" s="228">
        <v>2019</v>
      </c>
      <c r="L6" s="228">
        <v>2020</v>
      </c>
      <c r="M6" s="228">
        <v>2021</v>
      </c>
      <c r="N6" s="228">
        <v>2022</v>
      </c>
      <c r="O6" s="228">
        <v>2023</v>
      </c>
      <c r="P6" s="9"/>
      <c r="Q6" s="9"/>
    </row>
    <row r="8" spans="1:17" ht="15" customHeight="1" x14ac:dyDescent="0.3">
      <c r="A8" s="281" t="s">
        <v>54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</row>
    <row r="9" spans="1:17" ht="15" customHeight="1" x14ac:dyDescent="0.3">
      <c r="A9" s="66" t="s">
        <v>68</v>
      </c>
      <c r="B9" s="256">
        <f t="shared" ref="B9:D9" si="0">+B11+B16</f>
        <v>6535</v>
      </c>
      <c r="C9" s="256">
        <f t="shared" si="0"/>
        <v>7599</v>
      </c>
      <c r="D9" s="256">
        <f t="shared" si="0"/>
        <v>7395</v>
      </c>
      <c r="E9" s="256">
        <f t="shared" ref="E9:J9" si="1">+E11+E16</f>
        <v>5932</v>
      </c>
      <c r="F9" s="256">
        <f t="shared" si="1"/>
        <v>6547</v>
      </c>
      <c r="G9" s="256">
        <f t="shared" si="1"/>
        <v>6880</v>
      </c>
      <c r="H9" s="256">
        <f t="shared" si="1"/>
        <v>6100</v>
      </c>
      <c r="I9" s="256">
        <f t="shared" si="1"/>
        <v>4471</v>
      </c>
      <c r="J9" s="256">
        <f t="shared" si="1"/>
        <v>3796</v>
      </c>
      <c r="K9" s="256">
        <f>+K11+K16</f>
        <v>687</v>
      </c>
      <c r="L9" s="256">
        <f>+L11+L16</f>
        <v>2524</v>
      </c>
      <c r="M9" s="256">
        <v>1121</v>
      </c>
      <c r="N9" s="256">
        <f t="shared" ref="N9:O9" si="2">+N11+N16</f>
        <v>3065</v>
      </c>
      <c r="O9" s="256">
        <f t="shared" si="2"/>
        <v>4047</v>
      </c>
    </row>
    <row r="10" spans="1:17" ht="15" customHeight="1" x14ac:dyDescent="0.3">
      <c r="A10" s="66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7" ht="15" customHeight="1" x14ac:dyDescent="0.3">
      <c r="A11" s="17" t="s">
        <v>79</v>
      </c>
      <c r="B11" s="256">
        <f t="shared" ref="B11:D11" si="3">+B12+B13+B14</f>
        <v>4838</v>
      </c>
      <c r="C11" s="256">
        <f t="shared" si="3"/>
        <v>5385</v>
      </c>
      <c r="D11" s="256">
        <f t="shared" si="3"/>
        <v>5229</v>
      </c>
      <c r="E11" s="256">
        <f t="shared" ref="E11:J11" si="4">+E12+E13+E14</f>
        <v>4482</v>
      </c>
      <c r="F11" s="256">
        <f t="shared" si="4"/>
        <v>4898</v>
      </c>
      <c r="G11" s="256">
        <f t="shared" si="4"/>
        <v>5094</v>
      </c>
      <c r="H11" s="256">
        <f t="shared" si="4"/>
        <v>4561</v>
      </c>
      <c r="I11" s="256">
        <f t="shared" si="4"/>
        <v>3110</v>
      </c>
      <c r="J11" s="256">
        <f t="shared" si="4"/>
        <v>2589</v>
      </c>
      <c r="K11" s="256">
        <f>+K12+K13+K14</f>
        <v>502</v>
      </c>
      <c r="L11" s="256">
        <f>+L12+L13+L14</f>
        <v>1799</v>
      </c>
      <c r="M11" s="256">
        <v>776</v>
      </c>
      <c r="N11" s="256">
        <f t="shared" ref="N11:O11" si="5">SUM(N12:N14)</f>
        <v>2033</v>
      </c>
      <c r="O11" s="256">
        <f t="shared" si="5"/>
        <v>2735</v>
      </c>
    </row>
    <row r="12" spans="1:17" ht="15" customHeight="1" x14ac:dyDescent="0.3">
      <c r="A12" s="179" t="s">
        <v>80</v>
      </c>
      <c r="B12" s="255">
        <v>2221</v>
      </c>
      <c r="C12" s="255">
        <v>2416</v>
      </c>
      <c r="D12" s="255">
        <v>2378</v>
      </c>
      <c r="E12" s="255">
        <v>2317</v>
      </c>
      <c r="F12" s="255">
        <v>2324</v>
      </c>
      <c r="G12" s="255">
        <v>2243</v>
      </c>
      <c r="H12" s="255">
        <v>1863</v>
      </c>
      <c r="I12" s="255">
        <v>1278</v>
      </c>
      <c r="J12" s="255">
        <v>1180</v>
      </c>
      <c r="K12" s="255">
        <v>244</v>
      </c>
      <c r="L12" s="255">
        <v>647</v>
      </c>
      <c r="M12" s="255">
        <v>348</v>
      </c>
      <c r="N12" s="255">
        <v>696</v>
      </c>
      <c r="O12" s="255">
        <v>921</v>
      </c>
    </row>
    <row r="13" spans="1:17" ht="15" customHeight="1" x14ac:dyDescent="0.3">
      <c r="A13" s="179" t="s">
        <v>81</v>
      </c>
      <c r="B13" s="255">
        <v>1824</v>
      </c>
      <c r="C13" s="255">
        <v>2014</v>
      </c>
      <c r="D13" s="255">
        <v>1774</v>
      </c>
      <c r="E13" s="255">
        <v>1460</v>
      </c>
      <c r="F13" s="255">
        <v>1808</v>
      </c>
      <c r="G13" s="255">
        <v>1981</v>
      </c>
      <c r="H13" s="255">
        <v>1709</v>
      </c>
      <c r="I13" s="255">
        <v>1237</v>
      </c>
      <c r="J13" s="255">
        <v>971</v>
      </c>
      <c r="K13" s="255">
        <v>156</v>
      </c>
      <c r="L13" s="255">
        <v>808</v>
      </c>
      <c r="M13" s="255">
        <v>209</v>
      </c>
      <c r="N13" s="255">
        <v>797</v>
      </c>
      <c r="O13" s="255">
        <v>889</v>
      </c>
    </row>
    <row r="14" spans="1:17" ht="15" customHeight="1" x14ac:dyDescent="0.3">
      <c r="A14" s="179" t="s">
        <v>82</v>
      </c>
      <c r="B14" s="255">
        <v>793</v>
      </c>
      <c r="C14" s="255">
        <v>955</v>
      </c>
      <c r="D14" s="255">
        <v>1077</v>
      </c>
      <c r="E14" s="255">
        <v>705</v>
      </c>
      <c r="F14" s="255">
        <v>766</v>
      </c>
      <c r="G14" s="255">
        <v>870</v>
      </c>
      <c r="H14" s="255">
        <v>989</v>
      </c>
      <c r="I14" s="255">
        <v>595</v>
      </c>
      <c r="J14" s="255">
        <v>438</v>
      </c>
      <c r="K14" s="255">
        <v>102</v>
      </c>
      <c r="L14" s="255">
        <v>344</v>
      </c>
      <c r="M14" s="255">
        <v>219</v>
      </c>
      <c r="N14" s="255">
        <v>540</v>
      </c>
      <c r="O14" s="255">
        <v>925</v>
      </c>
    </row>
    <row r="15" spans="1:17" ht="15" customHeight="1" x14ac:dyDescent="0.3">
      <c r="A15" s="17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7" x14ac:dyDescent="0.3">
      <c r="A16" s="17" t="s">
        <v>83</v>
      </c>
      <c r="B16" s="256">
        <f t="shared" ref="B16:D16" si="6">+B17+B18+B19</f>
        <v>1697</v>
      </c>
      <c r="C16" s="256">
        <f t="shared" si="6"/>
        <v>2214</v>
      </c>
      <c r="D16" s="256">
        <f t="shared" si="6"/>
        <v>2166</v>
      </c>
      <c r="E16" s="256">
        <f t="shared" ref="E16:J16" si="7">+E17+E18+E19</f>
        <v>1450</v>
      </c>
      <c r="F16" s="256">
        <f t="shared" si="7"/>
        <v>1649</v>
      </c>
      <c r="G16" s="256">
        <f t="shared" si="7"/>
        <v>1786</v>
      </c>
      <c r="H16" s="256">
        <f t="shared" si="7"/>
        <v>1539</v>
      </c>
      <c r="I16" s="256">
        <f t="shared" si="7"/>
        <v>1361</v>
      </c>
      <c r="J16" s="256">
        <f t="shared" si="7"/>
        <v>1207</v>
      </c>
      <c r="K16" s="256">
        <f>+K17+K18+K19</f>
        <v>185</v>
      </c>
      <c r="L16" s="256">
        <f>+L17+L18+L19</f>
        <v>725</v>
      </c>
      <c r="M16" s="256">
        <v>345</v>
      </c>
      <c r="N16" s="256">
        <f t="shared" ref="N16:O16" si="8">SUM(N17:N19)</f>
        <v>1032</v>
      </c>
      <c r="O16" s="256">
        <f t="shared" si="8"/>
        <v>1312</v>
      </c>
    </row>
    <row r="17" spans="1:17" ht="15" customHeight="1" x14ac:dyDescent="0.3">
      <c r="A17" s="179" t="s">
        <v>84</v>
      </c>
      <c r="B17" s="255">
        <v>977</v>
      </c>
      <c r="C17" s="255">
        <v>1235</v>
      </c>
      <c r="D17" s="255">
        <v>1145</v>
      </c>
      <c r="E17" s="255">
        <v>807</v>
      </c>
      <c r="F17" s="255">
        <v>983</v>
      </c>
      <c r="G17" s="255">
        <v>1014</v>
      </c>
      <c r="H17" s="255">
        <v>946</v>
      </c>
      <c r="I17" s="255">
        <v>833</v>
      </c>
      <c r="J17" s="255">
        <v>725</v>
      </c>
      <c r="K17" s="255">
        <v>112</v>
      </c>
      <c r="L17" s="255">
        <v>500</v>
      </c>
      <c r="M17" s="255">
        <v>213</v>
      </c>
      <c r="N17" s="255">
        <v>589</v>
      </c>
      <c r="O17" s="255">
        <v>920</v>
      </c>
    </row>
    <row r="18" spans="1:17" ht="15" customHeight="1" x14ac:dyDescent="0.3">
      <c r="A18" s="179" t="s">
        <v>85</v>
      </c>
      <c r="B18" s="255">
        <v>508</v>
      </c>
      <c r="C18" s="255">
        <v>701</v>
      </c>
      <c r="D18" s="255">
        <v>653</v>
      </c>
      <c r="E18" s="255">
        <v>409</v>
      </c>
      <c r="F18" s="255">
        <v>494</v>
      </c>
      <c r="G18" s="255">
        <v>525</v>
      </c>
      <c r="H18" s="255">
        <v>416</v>
      </c>
      <c r="I18" s="255">
        <v>333</v>
      </c>
      <c r="J18" s="255">
        <v>351</v>
      </c>
      <c r="K18" s="255">
        <v>47</v>
      </c>
      <c r="L18" s="255">
        <v>187</v>
      </c>
      <c r="M18" s="255">
        <v>78</v>
      </c>
      <c r="N18" s="255">
        <v>352</v>
      </c>
      <c r="O18" s="255">
        <v>258</v>
      </c>
    </row>
    <row r="19" spans="1:17" ht="15" customHeight="1" x14ac:dyDescent="0.3">
      <c r="A19" s="179" t="s">
        <v>86</v>
      </c>
      <c r="B19" s="255">
        <v>212</v>
      </c>
      <c r="C19" s="255">
        <v>278</v>
      </c>
      <c r="D19" s="255">
        <v>368</v>
      </c>
      <c r="E19" s="255">
        <v>234</v>
      </c>
      <c r="F19" s="255">
        <v>172</v>
      </c>
      <c r="G19" s="255">
        <v>247</v>
      </c>
      <c r="H19" s="255">
        <v>177</v>
      </c>
      <c r="I19" s="255">
        <v>195</v>
      </c>
      <c r="J19" s="255">
        <v>131</v>
      </c>
      <c r="K19" s="255">
        <v>26</v>
      </c>
      <c r="L19" s="255">
        <v>38</v>
      </c>
      <c r="M19" s="255">
        <v>54</v>
      </c>
      <c r="N19" s="255">
        <v>91</v>
      </c>
      <c r="O19" s="255">
        <v>134</v>
      </c>
    </row>
    <row r="20" spans="1:17" ht="15" customHeight="1" x14ac:dyDescent="0.3"/>
    <row r="21" spans="1:17" ht="15" customHeight="1" x14ac:dyDescent="0.3">
      <c r="A21" s="281" t="s">
        <v>64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</row>
    <row r="22" spans="1:17" s="12" customFormat="1" ht="15" customHeight="1" x14ac:dyDescent="0.3">
      <c r="A22" s="66" t="s">
        <v>68</v>
      </c>
      <c r="B22" s="257">
        <v>9.6999999999999993</v>
      </c>
      <c r="C22" s="257">
        <v>11.1</v>
      </c>
      <c r="D22" s="257">
        <v>10.1</v>
      </c>
      <c r="E22" s="257">
        <v>7.4</v>
      </c>
      <c r="F22" s="257">
        <v>7.6</v>
      </c>
      <c r="G22" s="257">
        <v>7.7</v>
      </c>
      <c r="H22" s="257">
        <v>6.7601263367872786</v>
      </c>
      <c r="I22" s="257">
        <v>4.9331906301375916</v>
      </c>
      <c r="J22" s="257">
        <v>4.1199518108903046</v>
      </c>
      <c r="K22" s="257">
        <v>0.7</v>
      </c>
      <c r="L22" s="257">
        <v>2.5066290606099728</v>
      </c>
      <c r="M22" s="257">
        <v>1.06948300371123</v>
      </c>
      <c r="N22" s="257">
        <v>2.9</v>
      </c>
      <c r="O22" s="257">
        <v>3.8383110293350531</v>
      </c>
      <c r="P22" s="226"/>
      <c r="Q22" s="226"/>
    </row>
    <row r="23" spans="1:17" ht="15" customHeight="1" x14ac:dyDescent="0.3">
      <c r="A23" s="66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</row>
    <row r="24" spans="1:17" ht="15" customHeight="1" x14ac:dyDescent="0.3">
      <c r="A24" s="17" t="s">
        <v>79</v>
      </c>
      <c r="B24" s="257">
        <v>12.3</v>
      </c>
      <c r="C24" s="257">
        <f>+C11/40802*100</f>
        <v>13.197882456742317</v>
      </c>
      <c r="D24" s="257">
        <v>11.8</v>
      </c>
      <c r="E24" s="257">
        <v>9.5</v>
      </c>
      <c r="F24" s="257">
        <v>9.6999999999999993</v>
      </c>
      <c r="G24" s="257">
        <v>10.1</v>
      </c>
      <c r="H24" s="257">
        <v>9.1278418187640078</v>
      </c>
      <c r="I24" s="257">
        <v>6.2526387744023806</v>
      </c>
      <c r="J24" s="257">
        <v>5.1194336787154944</v>
      </c>
      <c r="K24" s="257">
        <v>1.4</v>
      </c>
      <c r="L24" s="257">
        <v>3.4139213602550478</v>
      </c>
      <c r="M24" s="257">
        <v>1.4524763223898476</v>
      </c>
      <c r="N24" s="257">
        <v>3.8</v>
      </c>
      <c r="O24" s="257">
        <v>5.0476155322604459</v>
      </c>
    </row>
    <row r="25" spans="1:17" ht="15" customHeight="1" x14ac:dyDescent="0.3">
      <c r="A25" s="179" t="s">
        <v>80</v>
      </c>
      <c r="B25" s="199">
        <v>12.4</v>
      </c>
      <c r="C25" s="199">
        <v>13</v>
      </c>
      <c r="D25" s="199">
        <v>11</v>
      </c>
      <c r="E25" s="199">
        <v>10.6</v>
      </c>
      <c r="F25" s="199">
        <v>11</v>
      </c>
      <c r="G25" s="199">
        <v>10.9</v>
      </c>
      <c r="H25" s="199">
        <v>9.2594433399602387</v>
      </c>
      <c r="I25" s="199">
        <v>6.4643399089529598</v>
      </c>
      <c r="J25" s="199">
        <v>5.9278609464483072</v>
      </c>
      <c r="K25" s="199">
        <v>1.3</v>
      </c>
      <c r="L25" s="199">
        <v>3.3652345781753876</v>
      </c>
      <c r="M25" s="199">
        <v>1.9017432646592711</v>
      </c>
      <c r="N25" s="199">
        <v>3.6352240676903791</v>
      </c>
      <c r="O25" s="199">
        <v>4.7530577488775352</v>
      </c>
    </row>
    <row r="26" spans="1:17" ht="15" customHeight="1" x14ac:dyDescent="0.3">
      <c r="A26" s="179" t="s">
        <v>81</v>
      </c>
      <c r="B26" s="199">
        <v>14.7</v>
      </c>
      <c r="C26" s="199">
        <v>15.8</v>
      </c>
      <c r="D26" s="199">
        <v>13.8</v>
      </c>
      <c r="E26" s="199">
        <v>9.4</v>
      </c>
      <c r="F26" s="199">
        <v>10.8</v>
      </c>
      <c r="G26" s="199">
        <v>12</v>
      </c>
      <c r="H26" s="199">
        <v>10.439191252825118</v>
      </c>
      <c r="I26" s="199">
        <v>7.5170150704910066</v>
      </c>
      <c r="J26" s="199">
        <v>5.8610490734592871</v>
      </c>
      <c r="K26" s="199">
        <v>0.8</v>
      </c>
      <c r="L26" s="199">
        <v>4.7039646038307037</v>
      </c>
      <c r="M26" s="199">
        <v>1.1398963730569949</v>
      </c>
      <c r="N26" s="199">
        <v>4.4592401947071005</v>
      </c>
      <c r="O26" s="199">
        <v>4.9080770717164466</v>
      </c>
    </row>
    <row r="27" spans="1:17" ht="15" customHeight="1" x14ac:dyDescent="0.3">
      <c r="A27" s="179" t="s">
        <v>82</v>
      </c>
      <c r="B27" s="199">
        <v>8.6</v>
      </c>
      <c r="C27" s="199">
        <v>10</v>
      </c>
      <c r="D27" s="199">
        <v>11</v>
      </c>
      <c r="E27" s="199">
        <v>7</v>
      </c>
      <c r="F27" s="199">
        <v>6.1</v>
      </c>
      <c r="G27" s="199">
        <v>6.4</v>
      </c>
      <c r="H27" s="199">
        <v>7.3384284336276622</v>
      </c>
      <c r="I27" s="199">
        <v>4.4031673203581736</v>
      </c>
      <c r="J27" s="199">
        <v>3.1066033051989503</v>
      </c>
      <c r="K27" s="199">
        <v>0.6</v>
      </c>
      <c r="L27" s="199">
        <v>2.1113361566316824</v>
      </c>
      <c r="M27" s="199">
        <v>1.3041924726060028</v>
      </c>
      <c r="N27" s="199">
        <v>3.1406304524834243</v>
      </c>
      <c r="O27" s="199">
        <v>5.5409129028393433</v>
      </c>
    </row>
    <row r="28" spans="1:17" ht="15" customHeight="1" x14ac:dyDescent="0.3">
      <c r="A28" s="17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</row>
    <row r="29" spans="1:17" x14ac:dyDescent="0.3">
      <c r="A29" s="17" t="s">
        <v>83</v>
      </c>
      <c r="B29" s="257">
        <v>6.1</v>
      </c>
      <c r="C29" s="257">
        <f>+C16/27690*100</f>
        <v>7.99566630552546</v>
      </c>
      <c r="D29" s="257">
        <v>7.4</v>
      </c>
      <c r="E29" s="257">
        <v>4.5</v>
      </c>
      <c r="F29" s="257">
        <v>4.5999999999999996</v>
      </c>
      <c r="G29" s="257">
        <v>4.5999999999999996</v>
      </c>
      <c r="H29" s="257">
        <v>3.8219882285742668</v>
      </c>
      <c r="I29" s="257">
        <v>3.3282793700479312</v>
      </c>
      <c r="J29" s="257">
        <v>2.9038854805725971</v>
      </c>
      <c r="K29" s="257">
        <v>0.4</v>
      </c>
      <c r="L29" s="257">
        <v>1.5105110736087672</v>
      </c>
      <c r="M29" s="257">
        <v>0.67132377264501564</v>
      </c>
      <c r="N29" s="257">
        <v>2</v>
      </c>
      <c r="O29" s="257">
        <v>2.5598501551128714</v>
      </c>
    </row>
    <row r="30" spans="1:17" ht="15" customHeight="1" x14ac:dyDescent="0.3">
      <c r="A30" s="179" t="s">
        <v>84</v>
      </c>
      <c r="B30" s="199">
        <v>8.4</v>
      </c>
      <c r="C30" s="199">
        <v>10.6</v>
      </c>
      <c r="D30" s="199">
        <v>9</v>
      </c>
      <c r="E30" s="199">
        <v>5.5</v>
      </c>
      <c r="F30" s="199">
        <v>6.4</v>
      </c>
      <c r="G30" s="199">
        <v>6.2</v>
      </c>
      <c r="H30" s="199">
        <v>5.7661831037425326</v>
      </c>
      <c r="I30" s="199">
        <v>5.1214263756532432</v>
      </c>
      <c r="J30" s="199">
        <v>4.3992718446601939</v>
      </c>
      <c r="K30" s="199">
        <v>0.6</v>
      </c>
      <c r="L30" s="199">
        <v>2.6091948024839535</v>
      </c>
      <c r="M30" s="199">
        <v>1.089569798966699</v>
      </c>
      <c r="N30" s="199">
        <v>3.014483852807206</v>
      </c>
      <c r="O30" s="199">
        <v>4.6586996151509013</v>
      </c>
    </row>
    <row r="31" spans="1:17" ht="15" customHeight="1" x14ac:dyDescent="0.3">
      <c r="A31" s="179" t="s">
        <v>85</v>
      </c>
      <c r="B31" s="199">
        <v>5.8</v>
      </c>
      <c r="C31" s="199">
        <v>8.1</v>
      </c>
      <c r="D31" s="199">
        <v>7.4</v>
      </c>
      <c r="E31" s="199">
        <v>4.2</v>
      </c>
      <c r="F31" s="199">
        <v>4.4000000000000004</v>
      </c>
      <c r="G31" s="199">
        <v>4.4000000000000004</v>
      </c>
      <c r="H31" s="199">
        <v>3.2153346730561139</v>
      </c>
      <c r="I31" s="199">
        <v>2.6035965598123534</v>
      </c>
      <c r="J31" s="199">
        <v>2.6594938627064706</v>
      </c>
      <c r="K31" s="199">
        <v>0.3</v>
      </c>
      <c r="L31" s="199">
        <v>1.2353834973905</v>
      </c>
      <c r="M31" s="199">
        <v>0.45704910348060473</v>
      </c>
      <c r="N31" s="199">
        <v>2.1263742902017642</v>
      </c>
      <c r="O31" s="199">
        <v>1.5911193339500462</v>
      </c>
    </row>
    <row r="32" spans="1:17" ht="15" customHeight="1" thickBot="1" x14ac:dyDescent="0.35">
      <c r="A32" s="179" t="s">
        <v>86</v>
      </c>
      <c r="B32" s="199">
        <v>2.9</v>
      </c>
      <c r="C32" s="199">
        <v>3.7</v>
      </c>
      <c r="D32" s="199">
        <v>4.8</v>
      </c>
      <c r="E32" s="199">
        <v>2.9</v>
      </c>
      <c r="F32" s="199">
        <v>1.9</v>
      </c>
      <c r="G32" s="199">
        <v>2.4</v>
      </c>
      <c r="H32" s="199">
        <v>1.6204339467179345</v>
      </c>
      <c r="I32" s="199">
        <v>1.6473768691391399</v>
      </c>
      <c r="J32" s="199">
        <v>1.1020442500210315</v>
      </c>
      <c r="K32" s="199">
        <v>0.2</v>
      </c>
      <c r="L32" s="199">
        <v>0.27743301452872893</v>
      </c>
      <c r="M32" s="199">
        <v>0.36545749864645372</v>
      </c>
      <c r="N32" s="199">
        <v>0.59578368469294229</v>
      </c>
      <c r="O32" s="199">
        <v>0.87638979725310662</v>
      </c>
    </row>
    <row r="33" spans="1:15" x14ac:dyDescent="0.3">
      <c r="A33" s="19" t="s">
        <v>77</v>
      </c>
      <c r="B33" s="19"/>
      <c r="C33" s="19"/>
      <c r="D33" s="19"/>
      <c r="E33" s="19"/>
      <c r="F33" s="19"/>
      <c r="G33" s="19"/>
      <c r="H33" s="19"/>
      <c r="I33" s="19"/>
      <c r="J33" s="115"/>
      <c r="K33" s="115"/>
      <c r="L33" s="115"/>
      <c r="M33" s="115"/>
      <c r="N33" s="115"/>
      <c r="O33" s="115"/>
    </row>
    <row r="34" spans="1:15" x14ac:dyDescent="0.3">
      <c r="A34" s="12"/>
    </row>
  </sheetData>
  <mergeCells count="7">
    <mergeCell ref="A8:O8"/>
    <mergeCell ref="A21:O21"/>
    <mergeCell ref="A1:O1"/>
    <mergeCell ref="A2:O2"/>
    <mergeCell ref="A3:O3"/>
    <mergeCell ref="A4:O4"/>
    <mergeCell ref="A5:O5"/>
  </mergeCells>
  <hyperlinks>
    <hyperlink ref="Q3" location="Contenido!A1" display="Contenido" xr:uid="{3CBFD6EF-F0C9-4B8A-8A8C-D1847BF5979A}"/>
  </hyperlinks>
  <printOptions horizontalCentered="1"/>
  <pageMargins left="0.39370078740157483" right="0.39370078740157483" top="0.59055118110236227" bottom="0.59055118110236227" header="0.31496062992125984" footer="0.31496062992125984"/>
  <pageSetup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B3B40-DE0D-4FCE-A700-499745FBFF5D}">
  <sheetPr>
    <pageSetUpPr fitToPage="1"/>
  </sheetPr>
  <dimension ref="A1:Q34"/>
  <sheetViews>
    <sheetView showGridLines="0" zoomScale="90" zoomScaleNormal="90" zoomScaleSheetLayoutView="90" workbookViewId="0">
      <selection sqref="A1:X1"/>
    </sheetView>
  </sheetViews>
  <sheetFormatPr baseColWidth="10" defaultColWidth="6.453125" defaultRowHeight="14" x14ac:dyDescent="0.3"/>
  <cols>
    <col min="1" max="1" width="23.7265625" style="3" customWidth="1"/>
    <col min="2" max="15" width="7.81640625" style="162" customWidth="1"/>
    <col min="16" max="16" width="5" style="226" customWidth="1"/>
    <col min="17" max="17" width="13.54296875" style="226" customWidth="1"/>
    <col min="18" max="247" width="11.453125" style="3" customWidth="1"/>
    <col min="248" max="248" width="11.81640625" style="3" customWidth="1"/>
    <col min="249" max="16384" width="6.453125" style="3"/>
  </cols>
  <sheetData>
    <row r="1" spans="1:17" x14ac:dyDescent="0.3">
      <c r="A1" s="279" t="s">
        <v>313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pans="1:17" x14ac:dyDescent="0.3">
      <c r="A2" s="279" t="s">
        <v>90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</row>
    <row r="3" spans="1:17" x14ac:dyDescent="0.3">
      <c r="A3" s="279" t="s">
        <v>393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Q3" s="239" t="s">
        <v>305</v>
      </c>
    </row>
    <row r="4" spans="1:17" x14ac:dyDescent="0.3">
      <c r="A4" s="279" t="s">
        <v>52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</row>
    <row r="5" spans="1:17" x14ac:dyDescent="0.3">
      <c r="A5" s="279" t="s">
        <v>376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</row>
    <row r="6" spans="1:17" s="9" customFormat="1" ht="21.75" customHeight="1" x14ac:dyDescent="0.35">
      <c r="A6" s="242" t="s">
        <v>394</v>
      </c>
      <c r="B6" s="243">
        <v>2010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228">
        <v>2017</v>
      </c>
      <c r="J6" s="228">
        <v>2018</v>
      </c>
      <c r="K6" s="228">
        <v>2019</v>
      </c>
      <c r="L6" s="228">
        <v>2020</v>
      </c>
      <c r="M6" s="228">
        <v>2021</v>
      </c>
      <c r="N6" s="228">
        <v>2022</v>
      </c>
      <c r="O6" s="228">
        <v>2023</v>
      </c>
    </row>
    <row r="7" spans="1:17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7" x14ac:dyDescent="0.3">
      <c r="A8" s="194" t="s">
        <v>54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</row>
    <row r="9" spans="1:17" x14ac:dyDescent="0.3">
      <c r="A9" s="66" t="s">
        <v>68</v>
      </c>
      <c r="B9" s="256">
        <f t="shared" ref="B9:O9" si="0">+B11+B16</f>
        <v>7866</v>
      </c>
      <c r="C9" s="256">
        <f t="shared" si="0"/>
        <v>7844</v>
      </c>
      <c r="D9" s="256">
        <f t="shared" si="0"/>
        <v>8438</v>
      </c>
      <c r="E9" s="256">
        <f t="shared" si="0"/>
        <v>6814</v>
      </c>
      <c r="F9" s="256">
        <f t="shared" si="0"/>
        <v>7015</v>
      </c>
      <c r="G9" s="256">
        <f t="shared" si="0"/>
        <v>7262</v>
      </c>
      <c r="H9" s="256">
        <f t="shared" si="0"/>
        <v>6650</v>
      </c>
      <c r="I9" s="256">
        <f t="shared" si="0"/>
        <v>5654</v>
      </c>
      <c r="J9" s="256">
        <f t="shared" si="0"/>
        <v>6066</v>
      </c>
      <c r="K9" s="256">
        <f t="shared" si="0"/>
        <v>4541</v>
      </c>
      <c r="L9" s="256">
        <f t="shared" si="0"/>
        <v>5483</v>
      </c>
      <c r="M9" s="256">
        <f t="shared" si="0"/>
        <v>3929</v>
      </c>
      <c r="N9" s="256">
        <f t="shared" si="0"/>
        <v>4721</v>
      </c>
      <c r="O9" s="256">
        <f t="shared" si="0"/>
        <v>4808</v>
      </c>
    </row>
    <row r="10" spans="1:17" x14ac:dyDescent="0.3">
      <c r="A10" s="80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7" x14ac:dyDescent="0.3">
      <c r="A11" s="17" t="s">
        <v>79</v>
      </c>
      <c r="B11" s="256">
        <f t="shared" ref="B11:O11" si="1">SUM(B12:B14)</f>
        <v>5471</v>
      </c>
      <c r="C11" s="256">
        <f t="shared" si="1"/>
        <v>5435</v>
      </c>
      <c r="D11" s="256">
        <f t="shared" si="1"/>
        <v>5888</v>
      </c>
      <c r="E11" s="256">
        <f t="shared" si="1"/>
        <v>4635</v>
      </c>
      <c r="F11" s="256">
        <f t="shared" si="1"/>
        <v>4654</v>
      </c>
      <c r="G11" s="256">
        <f t="shared" si="1"/>
        <v>5016</v>
      </c>
      <c r="H11" s="256">
        <f t="shared" si="1"/>
        <v>4534</v>
      </c>
      <c r="I11" s="256">
        <f t="shared" si="1"/>
        <v>3720</v>
      </c>
      <c r="J11" s="256">
        <f t="shared" si="1"/>
        <v>4051</v>
      </c>
      <c r="K11" s="256">
        <f t="shared" si="1"/>
        <v>3052</v>
      </c>
      <c r="L11" s="256">
        <f t="shared" si="1"/>
        <v>3653</v>
      </c>
      <c r="M11" s="256">
        <f t="shared" si="1"/>
        <v>2407</v>
      </c>
      <c r="N11" s="256">
        <f t="shared" si="1"/>
        <v>2798</v>
      </c>
      <c r="O11" s="256">
        <f t="shared" si="1"/>
        <v>2617</v>
      </c>
    </row>
    <row r="12" spans="1:17" x14ac:dyDescent="0.3">
      <c r="A12" s="179" t="s">
        <v>80</v>
      </c>
      <c r="B12" s="255">
        <v>2212</v>
      </c>
      <c r="C12" s="255">
        <v>1726</v>
      </c>
      <c r="D12" s="255">
        <v>2012</v>
      </c>
      <c r="E12" s="255">
        <v>1520</v>
      </c>
      <c r="F12" s="255">
        <v>1651</v>
      </c>
      <c r="G12" s="255">
        <v>1774</v>
      </c>
      <c r="H12" s="255">
        <v>1594</v>
      </c>
      <c r="I12" s="255">
        <v>1301</v>
      </c>
      <c r="J12" s="255">
        <v>1407</v>
      </c>
      <c r="K12" s="255">
        <v>1018</v>
      </c>
      <c r="L12" s="255">
        <v>1100</v>
      </c>
      <c r="M12" s="255">
        <v>690</v>
      </c>
      <c r="N12" s="255">
        <v>768</v>
      </c>
      <c r="O12" s="255">
        <v>583</v>
      </c>
    </row>
    <row r="13" spans="1:17" x14ac:dyDescent="0.3">
      <c r="A13" s="179" t="s">
        <v>81</v>
      </c>
      <c r="B13" s="255">
        <v>1851</v>
      </c>
      <c r="C13" s="255">
        <v>2083</v>
      </c>
      <c r="D13" s="255">
        <v>2226</v>
      </c>
      <c r="E13" s="255">
        <v>1815</v>
      </c>
      <c r="F13" s="255">
        <v>1694</v>
      </c>
      <c r="G13" s="255">
        <v>1841</v>
      </c>
      <c r="H13" s="255">
        <v>1607</v>
      </c>
      <c r="I13" s="255">
        <v>1434</v>
      </c>
      <c r="J13" s="255">
        <v>1591</v>
      </c>
      <c r="K13" s="255">
        <v>1179</v>
      </c>
      <c r="L13" s="255">
        <v>1456</v>
      </c>
      <c r="M13" s="255">
        <v>917</v>
      </c>
      <c r="N13" s="255">
        <v>1116</v>
      </c>
      <c r="O13" s="255">
        <v>962</v>
      </c>
    </row>
    <row r="14" spans="1:17" x14ac:dyDescent="0.3">
      <c r="A14" s="179" t="s">
        <v>82</v>
      </c>
      <c r="B14" s="255">
        <v>1408</v>
      </c>
      <c r="C14" s="255">
        <v>1626</v>
      </c>
      <c r="D14" s="255">
        <v>1650</v>
      </c>
      <c r="E14" s="255">
        <v>1300</v>
      </c>
      <c r="F14" s="255">
        <v>1309</v>
      </c>
      <c r="G14" s="255">
        <v>1401</v>
      </c>
      <c r="H14" s="255">
        <v>1333</v>
      </c>
      <c r="I14" s="255">
        <v>985</v>
      </c>
      <c r="J14" s="255">
        <v>1053</v>
      </c>
      <c r="K14" s="255">
        <v>855</v>
      </c>
      <c r="L14" s="255">
        <v>1097</v>
      </c>
      <c r="M14" s="255">
        <v>800</v>
      </c>
      <c r="N14" s="255">
        <v>914</v>
      </c>
      <c r="O14" s="255">
        <v>1072</v>
      </c>
    </row>
    <row r="15" spans="1:17" x14ac:dyDescent="0.3">
      <c r="A15" s="17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7" x14ac:dyDescent="0.3">
      <c r="A16" s="17" t="s">
        <v>83</v>
      </c>
      <c r="B16" s="256">
        <f t="shared" ref="B16:O16" si="2">SUM(B17:B19)</f>
        <v>2395</v>
      </c>
      <c r="C16" s="256">
        <f t="shared" si="2"/>
        <v>2409</v>
      </c>
      <c r="D16" s="256">
        <f t="shared" si="2"/>
        <v>2550</v>
      </c>
      <c r="E16" s="256">
        <f t="shared" si="2"/>
        <v>2179</v>
      </c>
      <c r="F16" s="256">
        <f t="shared" si="2"/>
        <v>2361</v>
      </c>
      <c r="G16" s="256">
        <f t="shared" si="2"/>
        <v>2246</v>
      </c>
      <c r="H16" s="256">
        <f t="shared" si="2"/>
        <v>2116</v>
      </c>
      <c r="I16" s="256">
        <f t="shared" si="2"/>
        <v>1934</v>
      </c>
      <c r="J16" s="256">
        <f t="shared" si="2"/>
        <v>2015</v>
      </c>
      <c r="K16" s="256">
        <f t="shared" si="2"/>
        <v>1489</v>
      </c>
      <c r="L16" s="256">
        <f t="shared" si="2"/>
        <v>1830</v>
      </c>
      <c r="M16" s="256">
        <f t="shared" si="2"/>
        <v>1522</v>
      </c>
      <c r="N16" s="256">
        <f t="shared" si="2"/>
        <v>1923</v>
      </c>
      <c r="O16" s="256">
        <f t="shared" si="2"/>
        <v>2191</v>
      </c>
    </row>
    <row r="17" spans="1:17" x14ac:dyDescent="0.3">
      <c r="A17" s="179" t="s">
        <v>84</v>
      </c>
      <c r="B17" s="255">
        <v>1670</v>
      </c>
      <c r="C17" s="255">
        <v>1652</v>
      </c>
      <c r="D17" s="255">
        <v>1725</v>
      </c>
      <c r="E17" s="255">
        <v>1406</v>
      </c>
      <c r="F17" s="255">
        <v>1536</v>
      </c>
      <c r="G17" s="255">
        <v>1599</v>
      </c>
      <c r="H17" s="255">
        <v>1402</v>
      </c>
      <c r="I17" s="255">
        <v>1303</v>
      </c>
      <c r="J17" s="255">
        <v>1335</v>
      </c>
      <c r="K17" s="255">
        <v>804</v>
      </c>
      <c r="L17" s="255">
        <v>1121</v>
      </c>
      <c r="M17" s="255">
        <v>868</v>
      </c>
      <c r="N17" s="255">
        <v>1150</v>
      </c>
      <c r="O17" s="255">
        <v>1288</v>
      </c>
    </row>
    <row r="18" spans="1:17" x14ac:dyDescent="0.3">
      <c r="A18" s="179" t="s">
        <v>85</v>
      </c>
      <c r="B18" s="255">
        <v>709</v>
      </c>
      <c r="C18" s="255">
        <v>751</v>
      </c>
      <c r="D18" s="255">
        <v>818</v>
      </c>
      <c r="E18" s="255">
        <v>769</v>
      </c>
      <c r="F18" s="255">
        <v>796</v>
      </c>
      <c r="G18" s="255">
        <v>643</v>
      </c>
      <c r="H18" s="255">
        <v>695</v>
      </c>
      <c r="I18" s="255">
        <v>619</v>
      </c>
      <c r="J18" s="255">
        <v>663</v>
      </c>
      <c r="K18" s="255">
        <v>644</v>
      </c>
      <c r="L18" s="255">
        <v>686</v>
      </c>
      <c r="M18" s="255">
        <v>636</v>
      </c>
      <c r="N18" s="255">
        <v>740</v>
      </c>
      <c r="O18" s="255">
        <v>885</v>
      </c>
    </row>
    <row r="19" spans="1:17" x14ac:dyDescent="0.3">
      <c r="A19" s="179" t="s">
        <v>86</v>
      </c>
      <c r="B19" s="255">
        <v>16</v>
      </c>
      <c r="C19" s="255">
        <v>6</v>
      </c>
      <c r="D19" s="255">
        <v>7</v>
      </c>
      <c r="E19" s="255">
        <v>4</v>
      </c>
      <c r="F19" s="255">
        <v>29</v>
      </c>
      <c r="G19" s="255">
        <v>4</v>
      </c>
      <c r="H19" s="255">
        <v>19</v>
      </c>
      <c r="I19" s="255">
        <v>12</v>
      </c>
      <c r="J19" s="255">
        <v>17</v>
      </c>
      <c r="K19" s="255">
        <v>41</v>
      </c>
      <c r="L19" s="255">
        <v>23</v>
      </c>
      <c r="M19" s="255">
        <v>18</v>
      </c>
      <c r="N19" s="255">
        <v>33</v>
      </c>
      <c r="O19" s="255">
        <v>18</v>
      </c>
    </row>
    <row r="20" spans="1:17" x14ac:dyDescent="0.3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7" x14ac:dyDescent="0.3">
      <c r="A21" s="194" t="s">
        <v>64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</row>
    <row r="22" spans="1:17" s="28" customFormat="1" x14ac:dyDescent="0.3">
      <c r="A22" s="66" t="s">
        <v>68</v>
      </c>
      <c r="B22" s="257">
        <v>21.5</v>
      </c>
      <c r="C22" s="257">
        <v>21.7</v>
      </c>
      <c r="D22" s="257">
        <v>23.6</v>
      </c>
      <c r="E22" s="257">
        <v>18.899999999999999</v>
      </c>
      <c r="F22" s="257">
        <v>18.5</v>
      </c>
      <c r="G22" s="257">
        <v>14.9</v>
      </c>
      <c r="H22" s="257">
        <v>13.8</v>
      </c>
      <c r="I22" s="257">
        <v>11.9</v>
      </c>
      <c r="J22" s="257">
        <v>12.7</v>
      </c>
      <c r="K22" s="257">
        <v>9</v>
      </c>
      <c r="L22" s="257">
        <v>10.9</v>
      </c>
      <c r="M22" s="257">
        <v>6.9</v>
      </c>
      <c r="N22" s="257">
        <v>9.3000000000000007</v>
      </c>
      <c r="O22" s="257">
        <v>10.400398018559779</v>
      </c>
      <c r="P22" s="226"/>
      <c r="Q22" s="226"/>
    </row>
    <row r="23" spans="1:17" x14ac:dyDescent="0.3">
      <c r="A23" s="80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</row>
    <row r="24" spans="1:17" x14ac:dyDescent="0.3">
      <c r="A24" s="17" t="s">
        <v>79</v>
      </c>
      <c r="B24" s="257">
        <v>23.7</v>
      </c>
      <c r="C24" s="257">
        <f>+C11/22784*100</f>
        <v>23.854459269662922</v>
      </c>
      <c r="D24" s="257">
        <v>26.7</v>
      </c>
      <c r="E24" s="257">
        <v>21.2</v>
      </c>
      <c r="F24" s="257">
        <v>21.1</v>
      </c>
      <c r="G24" s="257">
        <v>23</v>
      </c>
      <c r="H24" s="257">
        <v>22</v>
      </c>
      <c r="I24" s="257">
        <v>19.600000000000001</v>
      </c>
      <c r="J24" s="257">
        <v>22.3</v>
      </c>
      <c r="K24" s="257">
        <v>17.2</v>
      </c>
      <c r="L24" s="257">
        <v>21.9</v>
      </c>
      <c r="M24" s="257">
        <v>14</v>
      </c>
      <c r="N24" s="257">
        <v>19.2</v>
      </c>
      <c r="O24" s="257">
        <v>21.137226395283097</v>
      </c>
    </row>
    <row r="25" spans="1:17" x14ac:dyDescent="0.3">
      <c r="A25" s="179" t="s">
        <v>80</v>
      </c>
      <c r="B25" s="199">
        <v>24.5</v>
      </c>
      <c r="C25" s="199">
        <v>20</v>
      </c>
      <c r="D25" s="199">
        <v>23.8</v>
      </c>
      <c r="E25" s="199">
        <v>18.7</v>
      </c>
      <c r="F25" s="199">
        <v>20.7</v>
      </c>
      <c r="G25" s="199">
        <v>22.6</v>
      </c>
      <c r="H25" s="199">
        <v>22.1</v>
      </c>
      <c r="I25" s="199">
        <v>19.899999999999999</v>
      </c>
      <c r="J25" s="199">
        <v>24</v>
      </c>
      <c r="K25" s="199">
        <v>20.3</v>
      </c>
      <c r="L25" s="199">
        <v>23.2</v>
      </c>
      <c r="M25" s="199">
        <v>14.7</v>
      </c>
      <c r="N25" s="199">
        <v>19.7</v>
      </c>
      <c r="O25" s="199">
        <v>18.40858856962425</v>
      </c>
    </row>
    <row r="26" spans="1:17" x14ac:dyDescent="0.3">
      <c r="A26" s="179" t="s">
        <v>81</v>
      </c>
      <c r="B26" s="199">
        <v>23.8</v>
      </c>
      <c r="C26" s="199">
        <v>27.6</v>
      </c>
      <c r="D26" s="199">
        <v>30.2</v>
      </c>
      <c r="E26" s="199">
        <v>24.6</v>
      </c>
      <c r="F26" s="199">
        <v>22.9</v>
      </c>
      <c r="G26" s="199">
        <v>25.6</v>
      </c>
      <c r="H26" s="199">
        <v>23.2</v>
      </c>
      <c r="I26" s="199">
        <v>22.4</v>
      </c>
      <c r="J26" s="199">
        <v>25</v>
      </c>
      <c r="K26" s="199">
        <v>19.399999999999999</v>
      </c>
      <c r="L26" s="199">
        <v>25.7</v>
      </c>
      <c r="M26" s="199">
        <v>15.7</v>
      </c>
      <c r="N26" s="199">
        <v>23.1</v>
      </c>
      <c r="O26" s="199">
        <v>24.025974025974026</v>
      </c>
    </row>
    <row r="27" spans="1:17" x14ac:dyDescent="0.3">
      <c r="A27" s="179" t="s">
        <v>82</v>
      </c>
      <c r="B27" s="199">
        <v>22.4</v>
      </c>
      <c r="C27" s="199">
        <v>24.5</v>
      </c>
      <c r="D27" s="199">
        <v>26.4</v>
      </c>
      <c r="E27" s="199">
        <v>20.3</v>
      </c>
      <c r="F27" s="199">
        <v>19.5</v>
      </c>
      <c r="G27" s="199">
        <v>20.7</v>
      </c>
      <c r="H27" s="199">
        <v>20.6</v>
      </c>
      <c r="I27" s="199">
        <v>16.3</v>
      </c>
      <c r="J27" s="199">
        <v>17.7</v>
      </c>
      <c r="K27" s="199">
        <v>12.9</v>
      </c>
      <c r="L27" s="199">
        <v>17.399999999999999</v>
      </c>
      <c r="M27" s="199">
        <v>11.9</v>
      </c>
      <c r="N27" s="199">
        <v>15.6</v>
      </c>
      <c r="O27" s="199">
        <v>20.575815738963531</v>
      </c>
    </row>
    <row r="28" spans="1:17" x14ac:dyDescent="0.3">
      <c r="A28" s="17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</row>
    <row r="29" spans="1:17" x14ac:dyDescent="0.3">
      <c r="A29" s="17" t="s">
        <v>83</v>
      </c>
      <c r="B29" s="257">
        <v>17.8</v>
      </c>
      <c r="C29" s="257">
        <f>+C16/13223*100</f>
        <v>18.218256068970735</v>
      </c>
      <c r="D29" s="257">
        <v>18.5</v>
      </c>
      <c r="E29" s="257">
        <v>15.3</v>
      </c>
      <c r="F29" s="257">
        <v>14.4</v>
      </c>
      <c r="G29" s="257">
        <v>8.3000000000000007</v>
      </c>
      <c r="H29" s="257">
        <v>7.7</v>
      </c>
      <c r="I29" s="257">
        <v>6.8</v>
      </c>
      <c r="J29" s="257">
        <v>6.8</v>
      </c>
      <c r="K29" s="257">
        <v>4.5</v>
      </c>
      <c r="L29" s="257">
        <v>5.4</v>
      </c>
      <c r="M29" s="257">
        <v>3.8</v>
      </c>
      <c r="N29" s="257">
        <v>5.3</v>
      </c>
      <c r="O29" s="257">
        <v>6.4730560151264482</v>
      </c>
    </row>
    <row r="30" spans="1:17" x14ac:dyDescent="0.3">
      <c r="A30" s="179" t="s">
        <v>84</v>
      </c>
      <c r="B30" s="199">
        <v>21.3</v>
      </c>
      <c r="C30" s="199">
        <v>21.5</v>
      </c>
      <c r="D30" s="199">
        <v>21.1</v>
      </c>
      <c r="E30" s="199">
        <v>17.3</v>
      </c>
      <c r="F30" s="199">
        <v>16.8</v>
      </c>
      <c r="G30" s="199">
        <v>10.9</v>
      </c>
      <c r="H30" s="199">
        <v>9.5</v>
      </c>
      <c r="I30" s="199">
        <v>8.3000000000000007</v>
      </c>
      <c r="J30" s="199">
        <v>8.5</v>
      </c>
      <c r="K30" s="199">
        <v>4.9000000000000004</v>
      </c>
      <c r="L30" s="199">
        <v>6.3</v>
      </c>
      <c r="M30" s="199">
        <v>4.3</v>
      </c>
      <c r="N30" s="199">
        <v>6</v>
      </c>
      <c r="O30" s="199">
        <v>7.3082160689968232</v>
      </c>
    </row>
    <row r="31" spans="1:17" x14ac:dyDescent="0.3">
      <c r="A31" s="179" t="s">
        <v>85</v>
      </c>
      <c r="B31" s="199">
        <v>12.7</v>
      </c>
      <c r="C31" s="199">
        <v>13.3</v>
      </c>
      <c r="D31" s="199">
        <v>14.8</v>
      </c>
      <c r="E31" s="199">
        <v>12.8</v>
      </c>
      <c r="F31" s="199">
        <v>11.3</v>
      </c>
      <c r="G31" s="199">
        <v>6.6</v>
      </c>
      <c r="H31" s="199">
        <v>7</v>
      </c>
      <c r="I31" s="199">
        <v>6.2</v>
      </c>
      <c r="J31" s="199">
        <v>6.1</v>
      </c>
      <c r="K31" s="199">
        <v>5.0999999999999996</v>
      </c>
      <c r="L31" s="199">
        <v>5.7</v>
      </c>
      <c r="M31" s="199">
        <v>4.0999999999999996</v>
      </c>
      <c r="N31" s="199">
        <v>5.7</v>
      </c>
      <c r="O31" s="199">
        <v>6.9520816967792607</v>
      </c>
    </row>
    <row r="32" spans="1:17" ht="14.5" thickBot="1" x14ac:dyDescent="0.35">
      <c r="A32" s="179" t="s">
        <v>86</v>
      </c>
      <c r="B32" s="199">
        <v>3.7735849056603774</v>
      </c>
      <c r="C32" s="199">
        <v>1.2244897959183674</v>
      </c>
      <c r="D32" s="199">
        <v>1.2433392539964476</v>
      </c>
      <c r="E32" s="199">
        <v>0.4287245444801715</v>
      </c>
      <c r="F32" s="199">
        <v>1.7119244391971666</v>
      </c>
      <c r="G32" s="199">
        <v>0.2</v>
      </c>
      <c r="H32" s="199">
        <v>0.6</v>
      </c>
      <c r="I32" s="199">
        <v>0.4</v>
      </c>
      <c r="J32" s="199">
        <v>0.5</v>
      </c>
      <c r="K32" s="199">
        <v>1.1000000000000001</v>
      </c>
      <c r="L32" s="199">
        <v>0.6</v>
      </c>
      <c r="M32" s="199">
        <v>0.4</v>
      </c>
      <c r="N32" s="199">
        <v>0.8</v>
      </c>
      <c r="O32" s="199">
        <v>0.5151688609044075</v>
      </c>
    </row>
    <row r="33" spans="1:17" s="9" customFormat="1" x14ac:dyDescent="0.3">
      <c r="A33" s="19" t="s">
        <v>77</v>
      </c>
      <c r="B33" s="19"/>
      <c r="C33" s="19"/>
      <c r="D33" s="19"/>
      <c r="E33" s="19"/>
      <c r="F33" s="19"/>
      <c r="G33" s="19"/>
      <c r="H33" s="19"/>
      <c r="I33" s="19"/>
      <c r="J33" s="115"/>
      <c r="K33" s="115"/>
      <c r="L33" s="115"/>
      <c r="M33" s="115"/>
      <c r="N33" s="115"/>
      <c r="O33" s="115"/>
      <c r="P33" s="226"/>
      <c r="Q33" s="226"/>
    </row>
    <row r="34" spans="1:17" s="2" customFormat="1" x14ac:dyDescent="0.3">
      <c r="A34" s="28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226"/>
      <c r="Q34" s="226"/>
    </row>
  </sheetData>
  <mergeCells count="5">
    <mergeCell ref="A1:O1"/>
    <mergeCell ref="A5:O5"/>
    <mergeCell ref="A4:O4"/>
    <mergeCell ref="A3:O3"/>
    <mergeCell ref="A2:O2"/>
  </mergeCells>
  <hyperlinks>
    <hyperlink ref="Q3" location="Contenido!A1" display="Contenido" xr:uid="{A1AFB12B-F088-42AC-859D-F20D2844A29B}"/>
  </hyperlinks>
  <printOptions horizontalCentered="1"/>
  <pageMargins left="0.39370078740157483" right="0.39370078740157483" top="0.59055118110236227" bottom="0.59055118110236227" header="0.31496062992125984" footer="0.31496062992125984"/>
  <pageSetup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32"/>
  <sheetViews>
    <sheetView showGridLines="0" zoomScale="90" zoomScaleNormal="90" zoomScaleSheetLayoutView="90" workbookViewId="0">
      <selection sqref="A1:X1"/>
    </sheetView>
  </sheetViews>
  <sheetFormatPr baseColWidth="10" defaultColWidth="6.453125" defaultRowHeight="14" x14ac:dyDescent="0.3"/>
  <cols>
    <col min="1" max="1" width="23.7265625" style="9" customWidth="1"/>
    <col min="2" max="15" width="7.81640625" style="10" customWidth="1"/>
    <col min="16" max="16" width="5" style="226" customWidth="1"/>
    <col min="17" max="17" width="13.54296875" style="226" customWidth="1"/>
    <col min="18" max="252" width="11.453125" style="9" customWidth="1"/>
    <col min="253" max="253" width="11.81640625" style="9" customWidth="1"/>
    <col min="254" max="16384" width="6.453125" style="9"/>
  </cols>
  <sheetData>
    <row r="1" spans="1:17" s="3" customFormat="1" x14ac:dyDescent="0.3">
      <c r="A1" s="279" t="s">
        <v>314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26"/>
      <c r="Q1" s="226"/>
    </row>
    <row r="2" spans="1:17" s="3" customFormat="1" x14ac:dyDescent="0.3">
      <c r="A2" s="279" t="s">
        <v>92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26"/>
      <c r="Q2" s="226"/>
    </row>
    <row r="3" spans="1:17" s="3" customFormat="1" x14ac:dyDescent="0.3">
      <c r="A3" s="279" t="s">
        <v>393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26"/>
      <c r="Q3" s="239" t="s">
        <v>305</v>
      </c>
    </row>
    <row r="4" spans="1:17" s="3" customFormat="1" x14ac:dyDescent="0.3">
      <c r="A4" s="279" t="s">
        <v>52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26"/>
      <c r="Q4" s="226"/>
    </row>
    <row r="5" spans="1:17" s="3" customFormat="1" x14ac:dyDescent="0.3">
      <c r="A5" s="279" t="s">
        <v>376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26"/>
      <c r="Q5" s="226"/>
    </row>
    <row r="6" spans="1:17" ht="21.75" customHeight="1" x14ac:dyDescent="0.35">
      <c r="A6" s="242" t="s">
        <v>394</v>
      </c>
      <c r="B6" s="243">
        <v>2010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228">
        <v>2017</v>
      </c>
      <c r="J6" s="228">
        <v>2018</v>
      </c>
      <c r="K6" s="228">
        <v>2019</v>
      </c>
      <c r="L6" s="228">
        <v>2020</v>
      </c>
      <c r="M6" s="228">
        <v>2021</v>
      </c>
      <c r="N6" s="228">
        <v>2022</v>
      </c>
      <c r="O6" s="228">
        <v>2023</v>
      </c>
      <c r="P6" s="9"/>
      <c r="Q6" s="9"/>
    </row>
    <row r="8" spans="1:17" ht="15" customHeight="1" x14ac:dyDescent="0.3">
      <c r="A8" s="281" t="s">
        <v>54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</row>
    <row r="9" spans="1:17" ht="15" customHeight="1" x14ac:dyDescent="0.3">
      <c r="A9" s="66" t="s">
        <v>68</v>
      </c>
      <c r="B9" s="256">
        <f t="shared" ref="B9:F9" si="0">+B11+B16</f>
        <v>7834</v>
      </c>
      <c r="C9" s="256">
        <f t="shared" si="0"/>
        <v>7822</v>
      </c>
      <c r="D9" s="256">
        <f t="shared" si="0"/>
        <v>8426</v>
      </c>
      <c r="E9" s="256">
        <f t="shared" si="0"/>
        <v>6794</v>
      </c>
      <c r="F9" s="256">
        <f t="shared" si="0"/>
        <v>6718</v>
      </c>
      <c r="G9" s="256">
        <f>+G11+G16</f>
        <v>7202</v>
      </c>
      <c r="H9" s="256">
        <f>+H11+H16</f>
        <v>6534</v>
      </c>
      <c r="I9" s="256">
        <f>+I11+I16</f>
        <v>5627</v>
      </c>
      <c r="J9" s="256">
        <f>+J11+J16</f>
        <v>6024</v>
      </c>
      <c r="K9" s="256">
        <f>+K11+K16</f>
        <v>4380</v>
      </c>
      <c r="L9" s="256">
        <v>5429</v>
      </c>
      <c r="M9" s="256">
        <v>3824</v>
      </c>
      <c r="N9" s="256">
        <f t="shared" ref="N9:O9" si="1">+N11+N16</f>
        <v>4613</v>
      </c>
      <c r="O9" s="256">
        <f t="shared" si="1"/>
        <v>4737</v>
      </c>
    </row>
    <row r="10" spans="1:17" ht="15" customHeight="1" x14ac:dyDescent="0.3">
      <c r="A10" s="66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7" ht="15" customHeight="1" x14ac:dyDescent="0.3">
      <c r="A11" s="17" t="s">
        <v>79</v>
      </c>
      <c r="B11" s="256">
        <f t="shared" ref="B11:H11" si="2">+B12+B13+B14</f>
        <v>5471</v>
      </c>
      <c r="C11" s="256">
        <f t="shared" si="2"/>
        <v>5435</v>
      </c>
      <c r="D11" s="256">
        <f t="shared" si="2"/>
        <v>5888</v>
      </c>
      <c r="E11" s="256">
        <f t="shared" si="2"/>
        <v>4635</v>
      </c>
      <c r="F11" s="256">
        <f t="shared" si="2"/>
        <v>4654</v>
      </c>
      <c r="G11" s="256">
        <f t="shared" si="2"/>
        <v>5016</v>
      </c>
      <c r="H11" s="256">
        <f t="shared" si="2"/>
        <v>4534</v>
      </c>
      <c r="I11" s="256">
        <f>+I12+I13+I14</f>
        <v>3720</v>
      </c>
      <c r="J11" s="256">
        <f>+J12+J13+J14</f>
        <v>4051</v>
      </c>
      <c r="K11" s="256">
        <f>+K12+K13+K14</f>
        <v>3052</v>
      </c>
      <c r="L11" s="256">
        <v>3653</v>
      </c>
      <c r="M11" s="256">
        <v>2407</v>
      </c>
      <c r="N11" s="256">
        <f t="shared" ref="N11:O11" si="3">SUM(N12:N14)</f>
        <v>2798</v>
      </c>
      <c r="O11" s="256">
        <f t="shared" si="3"/>
        <v>2617</v>
      </c>
    </row>
    <row r="12" spans="1:17" ht="15" customHeight="1" x14ac:dyDescent="0.3">
      <c r="A12" s="179" t="s">
        <v>80</v>
      </c>
      <c r="B12" s="255">
        <v>2212</v>
      </c>
      <c r="C12" s="255">
        <v>1726</v>
      </c>
      <c r="D12" s="255">
        <v>2012</v>
      </c>
      <c r="E12" s="255">
        <v>1520</v>
      </c>
      <c r="F12" s="255">
        <v>1651</v>
      </c>
      <c r="G12" s="255">
        <v>1774</v>
      </c>
      <c r="H12" s="255">
        <v>1594</v>
      </c>
      <c r="I12" s="255">
        <v>1301</v>
      </c>
      <c r="J12" s="255">
        <v>1407</v>
      </c>
      <c r="K12" s="255">
        <v>1018</v>
      </c>
      <c r="L12" s="255">
        <v>1100</v>
      </c>
      <c r="M12" s="255">
        <v>690</v>
      </c>
      <c r="N12" s="255">
        <v>768</v>
      </c>
      <c r="O12" s="255">
        <v>583</v>
      </c>
    </row>
    <row r="13" spans="1:17" ht="15" customHeight="1" x14ac:dyDescent="0.3">
      <c r="A13" s="179" t="s">
        <v>81</v>
      </c>
      <c r="B13" s="255">
        <v>1851</v>
      </c>
      <c r="C13" s="255">
        <v>2083</v>
      </c>
      <c r="D13" s="255">
        <v>2226</v>
      </c>
      <c r="E13" s="255">
        <v>1815</v>
      </c>
      <c r="F13" s="255">
        <v>1694</v>
      </c>
      <c r="G13" s="255">
        <v>1841</v>
      </c>
      <c r="H13" s="255">
        <v>1607</v>
      </c>
      <c r="I13" s="255">
        <v>1434</v>
      </c>
      <c r="J13" s="255">
        <v>1591</v>
      </c>
      <c r="K13" s="255">
        <v>1179</v>
      </c>
      <c r="L13" s="255">
        <v>1456</v>
      </c>
      <c r="M13" s="255">
        <v>917</v>
      </c>
      <c r="N13" s="255">
        <v>1116</v>
      </c>
      <c r="O13" s="255">
        <v>962</v>
      </c>
    </row>
    <row r="14" spans="1:17" ht="15" customHeight="1" x14ac:dyDescent="0.3">
      <c r="A14" s="179" t="s">
        <v>82</v>
      </c>
      <c r="B14" s="255">
        <v>1408</v>
      </c>
      <c r="C14" s="255">
        <v>1626</v>
      </c>
      <c r="D14" s="255">
        <v>1650</v>
      </c>
      <c r="E14" s="255">
        <v>1300</v>
      </c>
      <c r="F14" s="255">
        <v>1309</v>
      </c>
      <c r="G14" s="255">
        <v>1401</v>
      </c>
      <c r="H14" s="255">
        <v>1333</v>
      </c>
      <c r="I14" s="255">
        <v>985</v>
      </c>
      <c r="J14" s="255">
        <v>1053</v>
      </c>
      <c r="K14" s="255">
        <v>855</v>
      </c>
      <c r="L14" s="255">
        <v>1097</v>
      </c>
      <c r="M14" s="255">
        <v>800</v>
      </c>
      <c r="N14" s="255">
        <v>914</v>
      </c>
      <c r="O14" s="255">
        <v>1072</v>
      </c>
    </row>
    <row r="15" spans="1:17" ht="15" customHeight="1" x14ac:dyDescent="0.3">
      <c r="A15" s="17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7" x14ac:dyDescent="0.3">
      <c r="A16" s="17" t="s">
        <v>83</v>
      </c>
      <c r="B16" s="256">
        <f t="shared" ref="B16:H16" si="4">+B17+B18</f>
        <v>2363</v>
      </c>
      <c r="C16" s="256">
        <f t="shared" si="4"/>
        <v>2387</v>
      </c>
      <c r="D16" s="256">
        <f t="shared" si="4"/>
        <v>2538</v>
      </c>
      <c r="E16" s="256">
        <f t="shared" si="4"/>
        <v>2159</v>
      </c>
      <c r="F16" s="256">
        <f t="shared" si="4"/>
        <v>2064</v>
      </c>
      <c r="G16" s="256">
        <f t="shared" si="4"/>
        <v>2186</v>
      </c>
      <c r="H16" s="256">
        <f t="shared" si="4"/>
        <v>2000</v>
      </c>
      <c r="I16" s="256">
        <f>+I17+I18</f>
        <v>1907</v>
      </c>
      <c r="J16" s="256">
        <f>+J17+J18</f>
        <v>1973</v>
      </c>
      <c r="K16" s="256">
        <f>+K17+K18</f>
        <v>1328</v>
      </c>
      <c r="L16" s="256">
        <v>1776</v>
      </c>
      <c r="M16" s="256">
        <v>1417</v>
      </c>
      <c r="N16" s="256">
        <f>SUM(N17:N18)</f>
        <v>1815</v>
      </c>
      <c r="O16" s="256">
        <f>SUM(O17:O18)</f>
        <v>2120</v>
      </c>
    </row>
    <row r="17" spans="1:26" ht="15" customHeight="1" x14ac:dyDescent="0.3">
      <c r="A17" s="179" t="s">
        <v>84</v>
      </c>
      <c r="B17" s="255">
        <v>1664</v>
      </c>
      <c r="C17" s="255">
        <v>1642</v>
      </c>
      <c r="D17" s="255">
        <v>1721</v>
      </c>
      <c r="E17" s="255">
        <v>1394</v>
      </c>
      <c r="F17" s="255">
        <v>1365</v>
      </c>
      <c r="G17" s="255">
        <v>1564</v>
      </c>
      <c r="H17" s="255">
        <v>1338</v>
      </c>
      <c r="I17" s="255">
        <v>1298</v>
      </c>
      <c r="J17" s="255">
        <v>1329</v>
      </c>
      <c r="K17" s="255">
        <v>753</v>
      </c>
      <c r="L17" s="255">
        <v>1108</v>
      </c>
      <c r="M17" s="255">
        <v>829</v>
      </c>
      <c r="N17" s="255">
        <v>1121</v>
      </c>
      <c r="O17" s="255">
        <v>1256</v>
      </c>
    </row>
    <row r="18" spans="1:26" ht="15" customHeight="1" x14ac:dyDescent="0.3">
      <c r="A18" s="179" t="s">
        <v>85</v>
      </c>
      <c r="B18" s="255">
        <v>699</v>
      </c>
      <c r="C18" s="255">
        <v>745</v>
      </c>
      <c r="D18" s="255">
        <v>817</v>
      </c>
      <c r="E18" s="255">
        <v>765</v>
      </c>
      <c r="F18" s="255">
        <v>699</v>
      </c>
      <c r="G18" s="255">
        <v>622</v>
      </c>
      <c r="H18" s="255">
        <v>662</v>
      </c>
      <c r="I18" s="255">
        <v>609</v>
      </c>
      <c r="J18" s="255">
        <v>644</v>
      </c>
      <c r="K18" s="255">
        <v>575</v>
      </c>
      <c r="L18" s="255">
        <v>668</v>
      </c>
      <c r="M18" s="255">
        <v>588</v>
      </c>
      <c r="N18" s="255">
        <v>694</v>
      </c>
      <c r="O18" s="255">
        <v>864</v>
      </c>
    </row>
    <row r="19" spans="1:26" ht="15" customHeight="1" x14ac:dyDescent="0.3">
      <c r="A19" s="179"/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</row>
    <row r="20" spans="1:26" ht="15" customHeight="1" x14ac:dyDescent="0.3">
      <c r="A20" s="281" t="s">
        <v>64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S20" s="12"/>
      <c r="T20" s="12"/>
      <c r="U20" s="12"/>
      <c r="Z20" s="12"/>
    </row>
    <row r="21" spans="1:26" s="12" customFormat="1" ht="15" customHeight="1" x14ac:dyDescent="0.3">
      <c r="A21" s="66" t="s">
        <v>68</v>
      </c>
      <c r="B21" s="257">
        <v>21.5</v>
      </c>
      <c r="C21" s="257">
        <v>21.7</v>
      </c>
      <c r="D21" s="257">
        <v>23.6</v>
      </c>
      <c r="E21" s="257">
        <v>18.899999999999999</v>
      </c>
      <c r="F21" s="257">
        <v>18.5</v>
      </c>
      <c r="G21" s="257">
        <v>19.899999999999999</v>
      </c>
      <c r="H21" s="257">
        <v>18.748923959827835</v>
      </c>
      <c r="I21" s="257">
        <v>16.840246603220208</v>
      </c>
      <c r="J21" s="257">
        <v>18.271709787982651</v>
      </c>
      <c r="K21" s="257">
        <v>12.7</v>
      </c>
      <c r="L21" s="257">
        <v>16.880169143709971</v>
      </c>
      <c r="M21" s="257">
        <v>10.371013234975049</v>
      </c>
      <c r="N21" s="257">
        <v>14.449038401303014</v>
      </c>
      <c r="O21" s="257">
        <v>17.064735761374688</v>
      </c>
      <c r="P21" s="226"/>
      <c r="Q21" s="226"/>
      <c r="U21" s="9"/>
    </row>
    <row r="22" spans="1:26" ht="15" customHeight="1" x14ac:dyDescent="0.3">
      <c r="A22" s="66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</row>
    <row r="23" spans="1:26" ht="15" customHeight="1" x14ac:dyDescent="0.3">
      <c r="A23" s="17" t="s">
        <v>79</v>
      </c>
      <c r="B23" s="257">
        <v>23.7</v>
      </c>
      <c r="C23" s="257">
        <f>+C11/22784*100</f>
        <v>23.854459269662922</v>
      </c>
      <c r="D23" s="257">
        <v>26.7</v>
      </c>
      <c r="E23" s="257">
        <v>21.2</v>
      </c>
      <c r="F23" s="257">
        <v>21.1</v>
      </c>
      <c r="G23" s="257">
        <v>23</v>
      </c>
      <c r="H23" s="257">
        <v>22.03431015211158</v>
      </c>
      <c r="I23" s="257">
        <v>19.588226001790321</v>
      </c>
      <c r="J23" s="257">
        <v>22.286405897562855</v>
      </c>
      <c r="K23" s="257">
        <v>23.4</v>
      </c>
      <c r="L23" s="257">
        <v>21.870322696521583</v>
      </c>
      <c r="M23" s="257">
        <v>13.967388150641211</v>
      </c>
      <c r="N23" s="257">
        <v>19.170948955121617</v>
      </c>
      <c r="O23" s="257">
        <v>21.137226395283097</v>
      </c>
    </row>
    <row r="24" spans="1:26" ht="15" customHeight="1" x14ac:dyDescent="0.3">
      <c r="A24" s="179" t="s">
        <v>80</v>
      </c>
      <c r="B24" s="199">
        <v>24.5</v>
      </c>
      <c r="C24" s="199">
        <v>20</v>
      </c>
      <c r="D24" s="199">
        <v>23.8</v>
      </c>
      <c r="E24" s="199">
        <v>18.7</v>
      </c>
      <c r="F24" s="199">
        <v>20.7</v>
      </c>
      <c r="G24" s="199">
        <v>22.6</v>
      </c>
      <c r="H24" s="199">
        <v>22.129668193808136</v>
      </c>
      <c r="I24" s="199">
        <v>19.917330067360687</v>
      </c>
      <c r="J24" s="199">
        <v>23.961171662125341</v>
      </c>
      <c r="K24" s="199">
        <v>19.600000000000001</v>
      </c>
      <c r="L24" s="199">
        <v>23.236163920574569</v>
      </c>
      <c r="M24" s="199">
        <v>14.680851063829786</v>
      </c>
      <c r="N24" s="199">
        <v>19.72265023112481</v>
      </c>
      <c r="O24" s="199">
        <v>18.40858856962425</v>
      </c>
    </row>
    <row r="25" spans="1:26" ht="15" customHeight="1" x14ac:dyDescent="0.3">
      <c r="A25" s="179" t="s">
        <v>81</v>
      </c>
      <c r="B25" s="199">
        <v>23.8</v>
      </c>
      <c r="C25" s="199">
        <v>27.6</v>
      </c>
      <c r="D25" s="199">
        <v>30.2</v>
      </c>
      <c r="E25" s="199">
        <v>24.6</v>
      </c>
      <c r="F25" s="199">
        <v>22.9</v>
      </c>
      <c r="G25" s="199">
        <v>25.6</v>
      </c>
      <c r="H25" s="199">
        <v>23.242695979172691</v>
      </c>
      <c r="I25" s="199">
        <v>22.388758782201403</v>
      </c>
      <c r="J25" s="199">
        <v>25.039345294302802</v>
      </c>
      <c r="K25" s="199">
        <v>18.899999999999999</v>
      </c>
      <c r="L25" s="199">
        <v>25.651867512332625</v>
      </c>
      <c r="M25" s="199">
        <v>15.715509854327337</v>
      </c>
      <c r="N25" s="199">
        <v>23.09124767225326</v>
      </c>
      <c r="O25" s="199">
        <v>24.025974025974026</v>
      </c>
    </row>
    <row r="26" spans="1:26" ht="15" customHeight="1" x14ac:dyDescent="0.3">
      <c r="A26" s="179" t="s">
        <v>82</v>
      </c>
      <c r="B26" s="199">
        <v>22.4</v>
      </c>
      <c r="C26" s="199">
        <v>24.5</v>
      </c>
      <c r="D26" s="199">
        <v>26.4</v>
      </c>
      <c r="E26" s="199">
        <v>20.3</v>
      </c>
      <c r="F26" s="199">
        <v>19.5</v>
      </c>
      <c r="G26" s="199">
        <v>20.7</v>
      </c>
      <c r="H26" s="199">
        <v>20.634674922600617</v>
      </c>
      <c r="I26" s="199">
        <v>16.270234555665674</v>
      </c>
      <c r="J26" s="199">
        <v>17.694505125189046</v>
      </c>
      <c r="K26" s="199">
        <v>12.6</v>
      </c>
      <c r="L26" s="199">
        <v>17.432067376450025</v>
      </c>
      <c r="M26" s="199">
        <v>11.943863839952225</v>
      </c>
      <c r="N26" s="199">
        <v>15.576005453306067</v>
      </c>
      <c r="O26" s="199">
        <v>20.575815738963531</v>
      </c>
    </row>
    <row r="27" spans="1:26" ht="15" customHeight="1" x14ac:dyDescent="0.3">
      <c r="A27" s="17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</row>
    <row r="28" spans="1:26" x14ac:dyDescent="0.3">
      <c r="A28" s="17" t="s">
        <v>83</v>
      </c>
      <c r="B28" s="257">
        <v>17.8</v>
      </c>
      <c r="C28" s="257">
        <f>+C16/13223*100</f>
        <v>18.051879301217575</v>
      </c>
      <c r="D28" s="257">
        <v>18.5</v>
      </c>
      <c r="E28" s="257">
        <v>15.3</v>
      </c>
      <c r="F28" s="257">
        <v>14.4</v>
      </c>
      <c r="G28" s="257">
        <v>15.2</v>
      </c>
      <c r="H28" s="257">
        <v>14.012471099278359</v>
      </c>
      <c r="I28" s="257">
        <v>13.221937183664981</v>
      </c>
      <c r="J28" s="257">
        <v>13.33829096809086</v>
      </c>
      <c r="K28" s="257">
        <v>8.1</v>
      </c>
      <c r="L28" s="257">
        <v>11.488453328158354</v>
      </c>
      <c r="M28" s="257">
        <v>7.2152349915983498</v>
      </c>
      <c r="N28" s="257">
        <v>10.472563614332699</v>
      </c>
      <c r="O28" s="257">
        <v>13.785927949018079</v>
      </c>
    </row>
    <row r="29" spans="1:26" ht="15" customHeight="1" x14ac:dyDescent="0.3">
      <c r="A29" s="179" t="s">
        <v>84</v>
      </c>
      <c r="B29" s="199">
        <v>21.3</v>
      </c>
      <c r="C29" s="199">
        <v>21.5</v>
      </c>
      <c r="D29" s="199">
        <v>21.1</v>
      </c>
      <c r="E29" s="199">
        <v>17.3</v>
      </c>
      <c r="F29" s="199">
        <v>16.8</v>
      </c>
      <c r="G29" s="199">
        <v>18.7</v>
      </c>
      <c r="H29" s="199">
        <v>16.714553404122423</v>
      </c>
      <c r="I29" s="199">
        <v>15.565415517448136</v>
      </c>
      <c r="J29" s="199">
        <v>15.69437883797827</v>
      </c>
      <c r="K29" s="199">
        <v>9.1999999999999993</v>
      </c>
      <c r="L29" s="199">
        <v>12.904728627999068</v>
      </c>
      <c r="M29" s="199">
        <v>8.2323733862959276</v>
      </c>
      <c r="N29" s="199">
        <v>12.19538729329852</v>
      </c>
      <c r="O29" s="199">
        <v>15.538785104540393</v>
      </c>
    </row>
    <row r="30" spans="1:26" ht="15" customHeight="1" thickBot="1" x14ac:dyDescent="0.35">
      <c r="A30" s="179" t="s">
        <v>85</v>
      </c>
      <c r="B30" s="199">
        <v>12.7</v>
      </c>
      <c r="C30" s="199">
        <v>13.3</v>
      </c>
      <c r="D30" s="199">
        <v>14.8</v>
      </c>
      <c r="E30" s="199">
        <v>12.8</v>
      </c>
      <c r="F30" s="199">
        <v>11.3</v>
      </c>
      <c r="G30" s="199">
        <v>10.3</v>
      </c>
      <c r="H30" s="199">
        <v>10.561582641991066</v>
      </c>
      <c r="I30" s="199">
        <v>10.009861932938856</v>
      </c>
      <c r="J30" s="199">
        <v>10.183428209993675</v>
      </c>
      <c r="K30" s="199">
        <v>7</v>
      </c>
      <c r="L30" s="199">
        <v>9.7191910373926973</v>
      </c>
      <c r="M30" s="199">
        <v>6.1448427212874908</v>
      </c>
      <c r="N30" s="199">
        <v>8.5268460498832788</v>
      </c>
      <c r="O30" s="199">
        <v>11.843728581220015</v>
      </c>
    </row>
    <row r="31" spans="1:26" x14ac:dyDescent="0.3">
      <c r="A31" s="19" t="s">
        <v>77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</row>
    <row r="32" spans="1:26" x14ac:dyDescent="0.3">
      <c r="A32" s="12"/>
    </row>
  </sheetData>
  <mergeCells count="7">
    <mergeCell ref="A8:O8"/>
    <mergeCell ref="A20:O20"/>
    <mergeCell ref="A1:O1"/>
    <mergeCell ref="A2:O2"/>
    <mergeCell ref="A3:O3"/>
    <mergeCell ref="A4:O4"/>
    <mergeCell ref="A5:O5"/>
  </mergeCells>
  <hyperlinks>
    <hyperlink ref="Q3" location="Contenido!A1" display="Contenido" xr:uid="{EE01919C-6777-4D3B-9B60-DDEDD5903307}"/>
  </hyperlinks>
  <printOptions horizontalCentered="1"/>
  <pageMargins left="0.39370078740157483" right="0.39370078740157483" top="0.59055118110236227" bottom="0.59055118110236227" header="0.31496062992125984" footer="0.31496062992125984"/>
  <pageSetup scale="9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0"/>
  <sheetViews>
    <sheetView showGridLines="0" zoomScale="90" zoomScaleNormal="90" zoomScaleSheetLayoutView="90" workbookViewId="0">
      <selection sqref="A1:X1"/>
    </sheetView>
  </sheetViews>
  <sheetFormatPr baseColWidth="10" defaultColWidth="6.453125" defaultRowHeight="14" x14ac:dyDescent="0.3"/>
  <cols>
    <col min="1" max="1" width="23.7265625" style="9" customWidth="1"/>
    <col min="2" max="15" width="8" style="10" customWidth="1"/>
    <col min="16" max="16" width="5" style="226" customWidth="1"/>
    <col min="17" max="17" width="13.54296875" style="226" customWidth="1"/>
    <col min="18" max="247" width="11.453125" style="9" customWidth="1"/>
    <col min="248" max="248" width="11.81640625" style="9" customWidth="1"/>
    <col min="249" max="16384" width="6.453125" style="9"/>
  </cols>
  <sheetData>
    <row r="1" spans="1:17" s="3" customFormat="1" x14ac:dyDescent="0.3">
      <c r="A1" s="279" t="s">
        <v>315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26"/>
      <c r="Q1" s="226"/>
    </row>
    <row r="2" spans="1:17" s="3" customFormat="1" x14ac:dyDescent="0.3">
      <c r="A2" s="279" t="s">
        <v>93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26"/>
      <c r="Q2" s="226"/>
    </row>
    <row r="3" spans="1:17" s="3" customFormat="1" x14ac:dyDescent="0.3">
      <c r="A3" s="279" t="s">
        <v>393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26"/>
      <c r="Q3" s="239" t="s">
        <v>305</v>
      </c>
    </row>
    <row r="4" spans="1:17" s="3" customFormat="1" x14ac:dyDescent="0.3">
      <c r="A4" s="279" t="s">
        <v>52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26"/>
      <c r="Q4" s="226"/>
    </row>
    <row r="5" spans="1:17" s="3" customFormat="1" x14ac:dyDescent="0.3">
      <c r="A5" s="279" t="s">
        <v>376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26"/>
      <c r="Q5" s="226"/>
    </row>
    <row r="6" spans="1:17" ht="21.75" customHeight="1" x14ac:dyDescent="0.35">
      <c r="A6" s="242" t="s">
        <v>394</v>
      </c>
      <c r="B6" s="243">
        <v>2010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228">
        <v>2017</v>
      </c>
      <c r="J6" s="228">
        <v>2018</v>
      </c>
      <c r="K6" s="228">
        <v>2019</v>
      </c>
      <c r="L6" s="228">
        <v>2020</v>
      </c>
      <c r="M6" s="228">
        <v>2021</v>
      </c>
      <c r="N6" s="228">
        <v>2022</v>
      </c>
      <c r="O6" s="228">
        <v>2023</v>
      </c>
      <c r="P6" s="9"/>
      <c r="Q6" s="9"/>
    </row>
    <row r="8" spans="1:17" ht="15" customHeight="1" x14ac:dyDescent="0.3">
      <c r="A8" s="281" t="s">
        <v>54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11"/>
      <c r="O8" s="11"/>
    </row>
    <row r="9" spans="1:17" x14ac:dyDescent="0.3">
      <c r="A9" s="17" t="s">
        <v>83</v>
      </c>
      <c r="B9" s="256">
        <v>32</v>
      </c>
      <c r="C9" s="256">
        <v>22</v>
      </c>
      <c r="D9" s="256">
        <v>12</v>
      </c>
      <c r="E9" s="256">
        <v>20</v>
      </c>
      <c r="F9" s="256">
        <v>297</v>
      </c>
      <c r="G9" s="256">
        <v>60</v>
      </c>
      <c r="H9" s="256">
        <v>116</v>
      </c>
      <c r="I9" s="256">
        <v>27</v>
      </c>
      <c r="J9" s="256">
        <v>42</v>
      </c>
      <c r="K9" s="256">
        <v>161</v>
      </c>
      <c r="L9" s="256">
        <v>54</v>
      </c>
      <c r="M9" s="256">
        <v>105</v>
      </c>
      <c r="N9" s="256">
        <v>108</v>
      </c>
      <c r="O9" s="256">
        <v>71</v>
      </c>
    </row>
    <row r="10" spans="1:17" ht="15" customHeight="1" x14ac:dyDescent="0.3">
      <c r="A10" s="179" t="s">
        <v>84</v>
      </c>
      <c r="B10" s="255">
        <v>6</v>
      </c>
      <c r="C10" s="255">
        <v>10</v>
      </c>
      <c r="D10" s="255">
        <v>4</v>
      </c>
      <c r="E10" s="255">
        <v>12</v>
      </c>
      <c r="F10" s="255">
        <v>171</v>
      </c>
      <c r="G10" s="255">
        <v>35</v>
      </c>
      <c r="H10" s="255">
        <v>64</v>
      </c>
      <c r="I10" s="255">
        <v>5</v>
      </c>
      <c r="J10" s="255">
        <v>6</v>
      </c>
      <c r="K10" s="255">
        <v>51</v>
      </c>
      <c r="L10" s="255">
        <v>13</v>
      </c>
      <c r="M10" s="255">
        <v>39</v>
      </c>
      <c r="N10" s="255">
        <v>29</v>
      </c>
      <c r="O10" s="255">
        <v>32</v>
      </c>
    </row>
    <row r="11" spans="1:17" ht="15" customHeight="1" x14ac:dyDescent="0.3">
      <c r="A11" s="179" t="s">
        <v>85</v>
      </c>
      <c r="B11" s="255">
        <v>10</v>
      </c>
      <c r="C11" s="255">
        <v>6</v>
      </c>
      <c r="D11" s="255">
        <v>1</v>
      </c>
      <c r="E11" s="255">
        <v>4</v>
      </c>
      <c r="F11" s="255">
        <v>97</v>
      </c>
      <c r="G11" s="255">
        <v>21</v>
      </c>
      <c r="H11" s="255">
        <v>33</v>
      </c>
      <c r="I11" s="255">
        <v>10</v>
      </c>
      <c r="J11" s="255">
        <v>19</v>
      </c>
      <c r="K11" s="255">
        <v>69</v>
      </c>
      <c r="L11" s="255">
        <v>18</v>
      </c>
      <c r="M11" s="255">
        <v>48</v>
      </c>
      <c r="N11" s="255">
        <v>46</v>
      </c>
      <c r="O11" s="255">
        <v>21</v>
      </c>
    </row>
    <row r="12" spans="1:17" ht="15" customHeight="1" x14ac:dyDescent="0.3">
      <c r="A12" s="179" t="s">
        <v>86</v>
      </c>
      <c r="B12" s="255">
        <v>16</v>
      </c>
      <c r="C12" s="255">
        <v>6</v>
      </c>
      <c r="D12" s="255">
        <v>7</v>
      </c>
      <c r="E12" s="255">
        <v>4</v>
      </c>
      <c r="F12" s="255">
        <v>29</v>
      </c>
      <c r="G12" s="255">
        <v>4</v>
      </c>
      <c r="H12" s="255">
        <v>19</v>
      </c>
      <c r="I12" s="255">
        <v>12</v>
      </c>
      <c r="J12" s="255">
        <v>17</v>
      </c>
      <c r="K12" s="255">
        <v>41</v>
      </c>
      <c r="L12" s="255">
        <v>23</v>
      </c>
      <c r="M12" s="255">
        <v>18</v>
      </c>
      <c r="N12" s="255">
        <v>33</v>
      </c>
      <c r="O12" s="255">
        <v>18</v>
      </c>
    </row>
    <row r="13" spans="1:17" ht="15" customHeight="1" x14ac:dyDescent="0.3"/>
    <row r="14" spans="1:17" ht="15" customHeight="1" x14ac:dyDescent="0.3">
      <c r="A14" s="281" t="s">
        <v>64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11"/>
      <c r="O14" s="11"/>
    </row>
    <row r="15" spans="1:17" x14ac:dyDescent="0.3">
      <c r="A15" s="17" t="s">
        <v>83</v>
      </c>
      <c r="B15" s="257">
        <v>1.4</v>
      </c>
      <c r="C15" s="257">
        <v>0.72392234287594592</v>
      </c>
      <c r="D15" s="257">
        <v>0.2</v>
      </c>
      <c r="E15" s="257">
        <v>0.2</v>
      </c>
      <c r="F15" s="257">
        <v>2.6</v>
      </c>
      <c r="G15" s="257">
        <v>0.5</v>
      </c>
      <c r="H15" s="257">
        <v>0.86806854748185291</v>
      </c>
      <c r="I15" s="257">
        <v>0.18988677122160491</v>
      </c>
      <c r="J15" s="257">
        <v>0.28033640368442131</v>
      </c>
      <c r="K15" s="257">
        <v>1</v>
      </c>
      <c r="L15" s="257">
        <v>0.29766826525549855</v>
      </c>
      <c r="M15" s="257">
        <v>0.51647811116576481</v>
      </c>
      <c r="N15" s="257">
        <v>0.6</v>
      </c>
      <c r="O15" s="257">
        <v>0.38440714672441795</v>
      </c>
    </row>
    <row r="16" spans="1:17" ht="15" customHeight="1" x14ac:dyDescent="0.3">
      <c r="A16" s="179" t="s">
        <v>84</v>
      </c>
      <c r="B16" s="199">
        <v>0.5</v>
      </c>
      <c r="C16" s="199">
        <v>0.6</v>
      </c>
      <c r="D16" s="199">
        <v>0.1</v>
      </c>
      <c r="E16" s="199">
        <v>0.2</v>
      </c>
      <c r="F16" s="199">
        <v>2.6</v>
      </c>
      <c r="G16" s="199">
        <v>0.6</v>
      </c>
      <c r="H16" s="199">
        <v>0.95138992121302202</v>
      </c>
      <c r="I16" s="199">
        <v>6.8493150684931503E-2</v>
      </c>
      <c r="J16" s="199">
        <v>8.2599118942731281E-2</v>
      </c>
      <c r="K16" s="199">
        <v>0.6</v>
      </c>
      <c r="L16" s="199">
        <v>0.13999569244023261</v>
      </c>
      <c r="M16" s="199">
        <v>0.38594755071746661</v>
      </c>
      <c r="N16" s="199">
        <v>0.3</v>
      </c>
      <c r="O16" s="199">
        <v>0.33539461272403309</v>
      </c>
    </row>
    <row r="17" spans="1:15" ht="15" customHeight="1" x14ac:dyDescent="0.3">
      <c r="A17" s="179" t="s">
        <v>85</v>
      </c>
      <c r="B17" s="199">
        <v>1.6</v>
      </c>
      <c r="C17" s="199">
        <v>0.8</v>
      </c>
      <c r="D17" s="199">
        <v>0.1</v>
      </c>
      <c r="E17" s="199">
        <v>0.2</v>
      </c>
      <c r="F17" s="199">
        <v>3.1</v>
      </c>
      <c r="G17" s="199">
        <v>0.6</v>
      </c>
      <c r="H17" s="199">
        <v>0.90114691425450566</v>
      </c>
      <c r="I17" s="199">
        <v>0.25510204081632654</v>
      </c>
      <c r="J17" s="199">
        <v>0.4177660510114336</v>
      </c>
      <c r="K17" s="199">
        <v>1.5</v>
      </c>
      <c r="L17" s="199">
        <v>0.34655371582595301</v>
      </c>
      <c r="M17" s="199">
        <v>0.82730093071354716</v>
      </c>
      <c r="N17" s="199">
        <v>1</v>
      </c>
      <c r="O17" s="199">
        <v>0.38638454461821525</v>
      </c>
    </row>
    <row r="18" spans="1:15" ht="15" customHeight="1" thickBot="1" x14ac:dyDescent="0.35">
      <c r="A18" s="179" t="s">
        <v>86</v>
      </c>
      <c r="B18" s="199">
        <v>3.8</v>
      </c>
      <c r="C18" s="199">
        <v>1.2</v>
      </c>
      <c r="D18" s="199">
        <v>1.2</v>
      </c>
      <c r="E18" s="199">
        <v>0.4</v>
      </c>
      <c r="F18" s="199">
        <v>1.7</v>
      </c>
      <c r="G18" s="199">
        <v>0.2</v>
      </c>
      <c r="H18" s="199">
        <v>0.63887020847343645</v>
      </c>
      <c r="I18" s="199">
        <v>0.40013337779259756</v>
      </c>
      <c r="J18" s="199">
        <v>0.5362776025236593</v>
      </c>
      <c r="K18" s="199">
        <v>1.1000000000000001</v>
      </c>
      <c r="L18" s="199">
        <v>0.62824364927615406</v>
      </c>
      <c r="M18" s="199">
        <v>0.40696359936694554</v>
      </c>
      <c r="N18" s="199">
        <v>0.8</v>
      </c>
      <c r="O18" s="199">
        <v>0.5151688609044075</v>
      </c>
    </row>
    <row r="19" spans="1:15" x14ac:dyDescent="0.3">
      <c r="A19" s="19" t="s">
        <v>77</v>
      </c>
      <c r="B19" s="19"/>
      <c r="C19" s="19"/>
      <c r="D19" s="19"/>
      <c r="E19" s="19"/>
      <c r="F19" s="19"/>
      <c r="G19" s="19"/>
      <c r="H19" s="19"/>
      <c r="I19" s="19"/>
      <c r="J19" s="20"/>
      <c r="K19" s="20"/>
      <c r="L19" s="20"/>
      <c r="M19" s="20"/>
      <c r="N19" s="20"/>
      <c r="O19" s="20"/>
    </row>
    <row r="20" spans="1:15" x14ac:dyDescent="0.3">
      <c r="A20" s="12"/>
    </row>
  </sheetData>
  <mergeCells count="7">
    <mergeCell ref="A14:M14"/>
    <mergeCell ref="A8:M8"/>
    <mergeCell ref="A1:O1"/>
    <mergeCell ref="A2:O2"/>
    <mergeCell ref="A3:O3"/>
    <mergeCell ref="A4:O4"/>
    <mergeCell ref="A5:O5"/>
  </mergeCells>
  <hyperlinks>
    <hyperlink ref="Q3" location="Contenido!A1" display="Contenido" xr:uid="{85E5FF5C-03AE-4661-BF16-79FD18D25513}"/>
  </hyperlinks>
  <printOptions horizontalCentered="1"/>
  <pageMargins left="0.39370078740157483" right="0.39370078740157483" top="0.59055118110236227" bottom="0.59055118110236227" header="0.31496062992125984" footer="0.31496062992125984"/>
  <pageSetup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D9DB-2C2D-4B0D-8610-82BCAA7CF831}">
  <sheetPr>
    <pageSetUpPr fitToPage="1"/>
  </sheetPr>
  <dimension ref="A1:V34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14.81640625" style="41" customWidth="1"/>
    <col min="2" max="6" width="7.81640625" style="41" customWidth="1"/>
    <col min="7" max="10" width="7.81640625" style="32" customWidth="1"/>
    <col min="11" max="11" width="5" style="226" customWidth="1"/>
    <col min="12" max="12" width="13.54296875" style="226" customWidth="1"/>
    <col min="13" max="15" width="9.7265625" style="2" customWidth="1"/>
    <col min="16" max="98" width="10.7265625" style="2" customWidth="1"/>
    <col min="99" max="16384" width="23.453125" style="2"/>
  </cols>
  <sheetData>
    <row r="1" spans="1:22" x14ac:dyDescent="0.3">
      <c r="A1" s="280" t="s">
        <v>316</v>
      </c>
      <c r="B1" s="280"/>
      <c r="C1" s="280"/>
      <c r="D1" s="280"/>
      <c r="E1" s="280"/>
      <c r="F1" s="280"/>
      <c r="G1" s="280"/>
      <c r="H1" s="280"/>
      <c r="I1" s="280"/>
      <c r="J1" s="280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x14ac:dyDescent="0.3">
      <c r="A2" s="280" t="s">
        <v>94</v>
      </c>
      <c r="B2" s="280"/>
      <c r="C2" s="280"/>
      <c r="D2" s="280"/>
      <c r="E2" s="280"/>
      <c r="F2" s="280"/>
      <c r="G2" s="280"/>
      <c r="H2" s="280"/>
      <c r="I2" s="280"/>
      <c r="J2" s="280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x14ac:dyDescent="0.3">
      <c r="A3" s="280" t="s">
        <v>95</v>
      </c>
      <c r="B3" s="280"/>
      <c r="C3" s="280"/>
      <c r="D3" s="280"/>
      <c r="E3" s="280"/>
      <c r="F3" s="280"/>
      <c r="G3" s="280"/>
      <c r="H3" s="280"/>
      <c r="I3" s="280"/>
      <c r="J3" s="280"/>
      <c r="L3" s="239" t="s">
        <v>305</v>
      </c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2" x14ac:dyDescent="0.3">
      <c r="A4" s="280" t="s">
        <v>96</v>
      </c>
      <c r="B4" s="280"/>
      <c r="C4" s="280"/>
      <c r="D4" s="280"/>
      <c r="E4" s="280"/>
      <c r="F4" s="280"/>
      <c r="G4" s="280"/>
      <c r="H4" s="280"/>
      <c r="I4" s="280"/>
      <c r="J4" s="280"/>
      <c r="M4" s="41"/>
      <c r="N4" s="41"/>
      <c r="O4" s="41"/>
      <c r="P4" s="41"/>
      <c r="Q4" s="41"/>
      <c r="R4" s="41"/>
      <c r="S4" s="41"/>
      <c r="T4" s="41"/>
      <c r="U4" s="41"/>
      <c r="V4" s="41"/>
    </row>
    <row r="5" spans="1:22" x14ac:dyDescent="0.3">
      <c r="A5" s="280" t="s">
        <v>377</v>
      </c>
      <c r="B5" s="280"/>
      <c r="C5" s="280"/>
      <c r="D5" s="280"/>
      <c r="E5" s="280"/>
      <c r="F5" s="280"/>
      <c r="G5" s="280"/>
      <c r="H5" s="280"/>
      <c r="I5" s="280"/>
      <c r="J5" s="280"/>
      <c r="M5" s="189"/>
      <c r="N5" s="189"/>
      <c r="O5" s="189"/>
      <c r="P5" s="189"/>
      <c r="Q5" s="189"/>
      <c r="R5" s="189"/>
      <c r="S5" s="189"/>
      <c r="T5" s="189"/>
      <c r="U5" s="189"/>
      <c r="V5" s="189"/>
    </row>
    <row r="6" spans="1:22" s="9" customFormat="1" ht="21.75" customHeight="1" x14ac:dyDescent="0.35">
      <c r="A6" s="242" t="s">
        <v>97</v>
      </c>
      <c r="B6" s="243">
        <v>2015</v>
      </c>
      <c r="C6" s="228">
        <v>2016</v>
      </c>
      <c r="D6" s="228">
        <v>2017</v>
      </c>
      <c r="E6" s="228">
        <v>2018</v>
      </c>
      <c r="F6" s="228">
        <v>2019</v>
      </c>
      <c r="G6" s="228">
        <v>2020</v>
      </c>
      <c r="H6" s="228">
        <v>2021</v>
      </c>
      <c r="I6" s="228">
        <v>2022</v>
      </c>
      <c r="J6" s="228">
        <v>2023</v>
      </c>
    </row>
    <row r="7" spans="1:22" s="3" customFormat="1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226"/>
      <c r="L7" s="226"/>
      <c r="M7" s="162"/>
      <c r="N7" s="162"/>
      <c r="O7" s="162"/>
      <c r="P7" s="162"/>
      <c r="Q7" s="2"/>
    </row>
    <row r="8" spans="1:22" x14ac:dyDescent="0.3">
      <c r="A8" s="149" t="s">
        <v>54</v>
      </c>
      <c r="B8" s="149"/>
      <c r="C8" s="149"/>
      <c r="D8" s="149"/>
      <c r="E8" s="149"/>
      <c r="F8" s="149"/>
      <c r="G8" s="149"/>
      <c r="H8" s="149"/>
      <c r="I8" s="149"/>
      <c r="J8" s="149"/>
    </row>
    <row r="9" spans="1:22" x14ac:dyDescent="0.3">
      <c r="A9" s="66" t="s">
        <v>68</v>
      </c>
      <c r="B9" s="256">
        <v>6</v>
      </c>
      <c r="C9" s="256">
        <v>8</v>
      </c>
      <c r="D9" s="256">
        <v>0</v>
      </c>
      <c r="E9" s="256">
        <v>0</v>
      </c>
      <c r="F9" s="256">
        <v>0</v>
      </c>
      <c r="G9" s="256">
        <v>7</v>
      </c>
      <c r="H9" s="256">
        <v>21</v>
      </c>
      <c r="I9" s="256">
        <v>9</v>
      </c>
      <c r="J9" s="256">
        <v>0</v>
      </c>
    </row>
    <row r="10" spans="1:22" x14ac:dyDescent="0.3">
      <c r="A10" s="240" t="s">
        <v>98</v>
      </c>
      <c r="B10" s="255">
        <v>2</v>
      </c>
      <c r="C10" s="255">
        <v>0</v>
      </c>
      <c r="D10" s="255">
        <v>0</v>
      </c>
      <c r="E10" s="255">
        <v>0</v>
      </c>
      <c r="F10" s="255">
        <v>0</v>
      </c>
      <c r="G10" s="255">
        <v>0</v>
      </c>
      <c r="H10" s="255">
        <v>5</v>
      </c>
      <c r="I10" s="255">
        <v>0</v>
      </c>
      <c r="J10" s="255">
        <v>0</v>
      </c>
    </row>
    <row r="11" spans="1:22" x14ac:dyDescent="0.3">
      <c r="A11" s="240" t="s">
        <v>99</v>
      </c>
      <c r="B11" s="255">
        <v>1</v>
      </c>
      <c r="C11" s="255">
        <v>4</v>
      </c>
      <c r="D11" s="255">
        <v>0</v>
      </c>
      <c r="E11" s="255">
        <v>0</v>
      </c>
      <c r="F11" s="255">
        <v>0</v>
      </c>
      <c r="G11" s="255">
        <v>2</v>
      </c>
      <c r="H11" s="255">
        <v>9</v>
      </c>
      <c r="I11" s="255">
        <v>0</v>
      </c>
      <c r="J11" s="255">
        <v>0</v>
      </c>
    </row>
    <row r="12" spans="1:22" x14ac:dyDescent="0.3">
      <c r="A12" s="240" t="s">
        <v>100</v>
      </c>
      <c r="B12" s="255">
        <v>3</v>
      </c>
      <c r="C12" s="255">
        <v>4</v>
      </c>
      <c r="D12" s="255">
        <v>0</v>
      </c>
      <c r="E12" s="255">
        <v>0</v>
      </c>
      <c r="F12" s="255">
        <v>0</v>
      </c>
      <c r="G12" s="255">
        <v>2</v>
      </c>
      <c r="H12" s="255">
        <v>2</v>
      </c>
      <c r="I12" s="255">
        <v>9</v>
      </c>
      <c r="J12" s="255">
        <v>0</v>
      </c>
    </row>
    <row r="13" spans="1:22" x14ac:dyDescent="0.3">
      <c r="A13" s="240" t="s">
        <v>101</v>
      </c>
      <c r="B13" s="255">
        <v>0</v>
      </c>
      <c r="C13" s="255">
        <v>0</v>
      </c>
      <c r="D13" s="255">
        <v>0</v>
      </c>
      <c r="E13" s="255">
        <v>0</v>
      </c>
      <c r="F13" s="255">
        <v>0</v>
      </c>
      <c r="G13" s="255">
        <v>3</v>
      </c>
      <c r="H13" s="255">
        <v>5</v>
      </c>
      <c r="I13" s="255">
        <v>0</v>
      </c>
      <c r="J13" s="255">
        <v>0</v>
      </c>
    </row>
    <row r="14" spans="1:22" x14ac:dyDescent="0.3">
      <c r="A14" s="138"/>
      <c r="B14" s="180"/>
      <c r="C14" s="180"/>
      <c r="D14" s="180"/>
      <c r="E14" s="180"/>
      <c r="F14" s="180"/>
      <c r="G14" s="142"/>
      <c r="H14" s="139"/>
      <c r="I14" s="140"/>
      <c r="J14" s="140"/>
    </row>
    <row r="15" spans="1:22" x14ac:dyDescent="0.3">
      <c r="A15" s="149" t="s">
        <v>64</v>
      </c>
      <c r="B15" s="181"/>
      <c r="C15" s="181"/>
      <c r="D15" s="181"/>
      <c r="E15" s="181"/>
      <c r="F15" s="181"/>
      <c r="G15" s="181"/>
      <c r="H15" s="149"/>
      <c r="I15" s="149"/>
      <c r="J15" s="149"/>
    </row>
    <row r="16" spans="1:22" x14ac:dyDescent="0.3">
      <c r="A16" s="66" t="s">
        <v>68</v>
      </c>
      <c r="B16" s="260">
        <v>2.2727272727272729</v>
      </c>
      <c r="C16" s="260">
        <v>3.1872509960159361</v>
      </c>
      <c r="D16" s="260">
        <v>0</v>
      </c>
      <c r="E16" s="260">
        <v>0</v>
      </c>
      <c r="F16" s="260">
        <v>0</v>
      </c>
      <c r="G16" s="260">
        <v>2.7</v>
      </c>
      <c r="H16" s="260">
        <v>7.2</v>
      </c>
      <c r="I16" s="260">
        <v>2.8</v>
      </c>
      <c r="J16" s="260">
        <v>0</v>
      </c>
      <c r="M16" s="190"/>
      <c r="N16" s="190"/>
      <c r="O16" s="190"/>
    </row>
    <row r="17" spans="1:15" x14ac:dyDescent="0.3">
      <c r="A17" s="240" t="s">
        <v>98</v>
      </c>
      <c r="B17" s="259">
        <v>4.7619047619047619</v>
      </c>
      <c r="C17" s="259">
        <v>0</v>
      </c>
      <c r="D17" s="259">
        <v>0</v>
      </c>
      <c r="E17" s="259">
        <v>0</v>
      </c>
      <c r="F17" s="259">
        <v>0</v>
      </c>
      <c r="G17" s="259">
        <v>0</v>
      </c>
      <c r="H17" s="259">
        <v>10</v>
      </c>
      <c r="I17" s="259">
        <v>0</v>
      </c>
      <c r="J17" s="259">
        <v>0</v>
      </c>
    </row>
    <row r="18" spans="1:15" x14ac:dyDescent="0.3">
      <c r="A18" s="240" t="s">
        <v>99</v>
      </c>
      <c r="B18" s="259">
        <v>1.639344262295082</v>
      </c>
      <c r="C18" s="259">
        <v>6.3492063492063489</v>
      </c>
      <c r="D18" s="259">
        <v>0</v>
      </c>
      <c r="E18" s="259">
        <v>0</v>
      </c>
      <c r="F18" s="259">
        <v>0</v>
      </c>
      <c r="G18" s="259">
        <v>3.3</v>
      </c>
      <c r="H18" s="259">
        <v>13.8</v>
      </c>
      <c r="I18" s="259">
        <v>0</v>
      </c>
      <c r="J18" s="259">
        <v>0</v>
      </c>
    </row>
    <row r="19" spans="1:15" x14ac:dyDescent="0.3">
      <c r="A19" s="240" t="s">
        <v>100</v>
      </c>
      <c r="B19" s="259">
        <v>4.10958904109589</v>
      </c>
      <c r="C19" s="259">
        <v>6.3492063492063489</v>
      </c>
      <c r="D19" s="259">
        <v>0</v>
      </c>
      <c r="E19" s="259">
        <v>0</v>
      </c>
      <c r="F19" s="259">
        <v>0</v>
      </c>
      <c r="G19" s="259">
        <v>3.3</v>
      </c>
      <c r="H19" s="259">
        <v>2.4</v>
      </c>
      <c r="I19" s="259">
        <v>9.9</v>
      </c>
      <c r="J19" s="259">
        <v>0</v>
      </c>
    </row>
    <row r="20" spans="1:15" ht="14.5" thickBot="1" x14ac:dyDescent="0.35">
      <c r="A20" s="240" t="s">
        <v>101</v>
      </c>
      <c r="B20" s="259">
        <v>0</v>
      </c>
      <c r="C20" s="259">
        <v>0</v>
      </c>
      <c r="D20" s="259">
        <v>0</v>
      </c>
      <c r="E20" s="259">
        <v>0</v>
      </c>
      <c r="F20" s="259">
        <v>0</v>
      </c>
      <c r="G20" s="259">
        <v>3.2</v>
      </c>
      <c r="H20" s="259">
        <v>5.4</v>
      </c>
      <c r="I20" s="259">
        <v>0</v>
      </c>
      <c r="J20" s="259">
        <v>0</v>
      </c>
    </row>
    <row r="21" spans="1:15" ht="15" customHeight="1" x14ac:dyDescent="0.3">
      <c r="A21" s="150" t="s">
        <v>363</v>
      </c>
      <c r="B21" s="150"/>
      <c r="C21" s="150"/>
      <c r="D21" s="150"/>
      <c r="E21" s="150"/>
      <c r="F21" s="150"/>
      <c r="G21" s="150"/>
      <c r="H21" s="150"/>
      <c r="I21" s="150"/>
      <c r="J21" s="150"/>
    </row>
    <row r="22" spans="1:15" x14ac:dyDescent="0.3">
      <c r="A22" s="240" t="s">
        <v>364</v>
      </c>
      <c r="B22" s="140"/>
      <c r="C22" s="140"/>
      <c r="D22" s="140"/>
      <c r="E22" s="140"/>
      <c r="F22" s="140"/>
      <c r="G22" s="140"/>
      <c r="H22" s="140"/>
      <c r="I22" s="140"/>
      <c r="J22" s="140"/>
    </row>
    <row r="23" spans="1:15" x14ac:dyDescent="0.3">
      <c r="A23" s="240" t="s">
        <v>365</v>
      </c>
      <c r="B23" s="140"/>
      <c r="C23" s="140"/>
      <c r="D23" s="140"/>
      <c r="E23" s="140"/>
      <c r="F23" s="140"/>
      <c r="G23" s="140"/>
      <c r="H23" s="140"/>
      <c r="I23" s="140"/>
      <c r="J23" s="140"/>
    </row>
    <row r="24" spans="1:15" x14ac:dyDescent="0.3">
      <c r="A24" s="240" t="s">
        <v>366</v>
      </c>
      <c r="B24" s="140"/>
      <c r="C24" s="140"/>
      <c r="D24" s="140"/>
      <c r="E24" s="140"/>
      <c r="F24" s="140"/>
      <c r="G24" s="140"/>
      <c r="H24" s="140"/>
      <c r="I24" s="140"/>
      <c r="J24" s="140"/>
    </row>
    <row r="25" spans="1:15" x14ac:dyDescent="0.3">
      <c r="A25" s="240" t="s">
        <v>367</v>
      </c>
      <c r="B25" s="140"/>
      <c r="C25" s="140"/>
      <c r="D25" s="140"/>
      <c r="E25" s="140"/>
      <c r="F25" s="140"/>
      <c r="G25" s="140"/>
      <c r="H25" s="140"/>
      <c r="I25" s="140"/>
      <c r="J25" s="140"/>
    </row>
    <row r="26" spans="1:15" x14ac:dyDescent="0.3">
      <c r="A26" s="9" t="s">
        <v>77</v>
      </c>
      <c r="B26" s="9"/>
      <c r="C26" s="9"/>
      <c r="D26" s="9"/>
      <c r="E26" s="9"/>
      <c r="F26" s="9"/>
      <c r="G26" s="9"/>
      <c r="H26" s="9"/>
      <c r="I26" s="9"/>
      <c r="J26" s="9"/>
      <c r="M26" s="3"/>
      <c r="N26" s="191"/>
      <c r="O26" s="191"/>
    </row>
    <row r="27" spans="1:15" x14ac:dyDescent="0.3">
      <c r="A27" s="108"/>
      <c r="B27" s="108"/>
      <c r="C27" s="108"/>
      <c r="D27" s="108"/>
      <c r="E27" s="108"/>
      <c r="F27" s="108"/>
      <c r="G27" s="109"/>
      <c r="H27" s="109"/>
      <c r="I27" s="109"/>
      <c r="J27" s="109"/>
    </row>
    <row r="29" spans="1:15" x14ac:dyDescent="0.3">
      <c r="A29" s="32"/>
      <c r="B29" s="192"/>
      <c r="C29" s="192"/>
      <c r="D29" s="192"/>
      <c r="E29" s="192"/>
      <c r="F29" s="192"/>
    </row>
    <row r="30" spans="1:15" x14ac:dyDescent="0.3">
      <c r="A30" s="32"/>
      <c r="B30" s="193"/>
      <c r="C30" s="193"/>
      <c r="D30" s="193"/>
      <c r="E30" s="193"/>
      <c r="F30" s="193"/>
      <c r="G30" s="50"/>
      <c r="H30" s="50"/>
      <c r="I30" s="50"/>
      <c r="J30" s="50"/>
    </row>
    <row r="31" spans="1:15" x14ac:dyDescent="0.3">
      <c r="A31" s="32"/>
      <c r="B31" s="193"/>
      <c r="C31" s="193"/>
      <c r="D31" s="193"/>
      <c r="E31" s="193"/>
      <c r="F31" s="193"/>
      <c r="G31" s="50"/>
      <c r="H31" s="50"/>
      <c r="I31" s="50"/>
      <c r="J31" s="50"/>
    </row>
    <row r="32" spans="1:15" x14ac:dyDescent="0.3">
      <c r="A32" s="32"/>
      <c r="B32" s="193"/>
      <c r="C32" s="193"/>
      <c r="D32" s="193"/>
      <c r="E32" s="193"/>
      <c r="F32" s="193"/>
      <c r="G32" s="50"/>
      <c r="H32" s="50"/>
      <c r="I32" s="50"/>
      <c r="J32" s="50"/>
    </row>
    <row r="33" spans="1:10" x14ac:dyDescent="0.3">
      <c r="A33" s="32"/>
      <c r="B33" s="193"/>
      <c r="C33" s="193"/>
      <c r="D33" s="193"/>
      <c r="E33" s="193"/>
      <c r="F33" s="193"/>
      <c r="G33" s="50"/>
      <c r="H33" s="50"/>
      <c r="I33" s="50"/>
      <c r="J33" s="50"/>
    </row>
    <row r="34" spans="1:10" x14ac:dyDescent="0.3">
      <c r="G34" s="50"/>
      <c r="H34" s="50"/>
      <c r="I34" s="50"/>
      <c r="J34" s="50"/>
    </row>
  </sheetData>
  <mergeCells count="5">
    <mergeCell ref="A1:J1"/>
    <mergeCell ref="A2:J2"/>
    <mergeCell ref="A3:J3"/>
    <mergeCell ref="A4:J4"/>
    <mergeCell ref="A5:J5"/>
  </mergeCells>
  <hyperlinks>
    <hyperlink ref="L3" location="Contenido!A1" display="Contenido" xr:uid="{62B53140-1EE2-4CD3-9A77-4351CAF6033B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C1B0C-86FC-45ED-8D71-A973DB58A795}">
  <sheetPr>
    <pageSetUpPr fitToPage="1"/>
  </sheetPr>
  <dimension ref="A1:Q31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15.1796875" style="41" customWidth="1"/>
    <col min="2" max="6" width="7.81640625" style="41" customWidth="1"/>
    <col min="7" max="10" width="7.81640625" style="32" customWidth="1"/>
    <col min="11" max="11" width="5" style="226" customWidth="1"/>
    <col min="12" max="12" width="13.54296875" style="226" customWidth="1"/>
    <col min="13" max="91" width="10.7265625" style="2" customWidth="1"/>
    <col min="92" max="16384" width="23.453125" style="2"/>
  </cols>
  <sheetData>
    <row r="1" spans="1:17" x14ac:dyDescent="0.3">
      <c r="A1" s="280" t="s">
        <v>317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7" x14ac:dyDescent="0.3">
      <c r="A2" s="280" t="s">
        <v>102</v>
      </c>
      <c r="B2" s="280"/>
      <c r="C2" s="280"/>
      <c r="D2" s="280"/>
      <c r="E2" s="280"/>
      <c r="F2" s="280"/>
      <c r="G2" s="280"/>
      <c r="H2" s="280"/>
      <c r="I2" s="280"/>
      <c r="J2" s="280"/>
    </row>
    <row r="3" spans="1:17" x14ac:dyDescent="0.3">
      <c r="A3" s="280" t="s">
        <v>95</v>
      </c>
      <c r="B3" s="280"/>
      <c r="C3" s="280"/>
      <c r="D3" s="280"/>
      <c r="E3" s="280"/>
      <c r="F3" s="280"/>
      <c r="G3" s="280"/>
      <c r="H3" s="280"/>
      <c r="I3" s="280"/>
      <c r="J3" s="280"/>
      <c r="L3" s="239" t="s">
        <v>305</v>
      </c>
    </row>
    <row r="4" spans="1:17" x14ac:dyDescent="0.3">
      <c r="A4" s="280" t="s">
        <v>96</v>
      </c>
      <c r="B4" s="280"/>
      <c r="C4" s="280"/>
      <c r="D4" s="280"/>
      <c r="E4" s="280"/>
      <c r="F4" s="280"/>
      <c r="G4" s="280"/>
      <c r="H4" s="280"/>
      <c r="I4" s="280"/>
      <c r="J4" s="280"/>
    </row>
    <row r="5" spans="1:17" x14ac:dyDescent="0.3">
      <c r="A5" s="280" t="s">
        <v>377</v>
      </c>
      <c r="B5" s="280"/>
      <c r="C5" s="280"/>
      <c r="D5" s="280"/>
      <c r="E5" s="280"/>
      <c r="F5" s="280"/>
      <c r="G5" s="280"/>
      <c r="H5" s="280"/>
      <c r="I5" s="280"/>
      <c r="J5" s="280"/>
    </row>
    <row r="6" spans="1:17" s="9" customFormat="1" ht="21.75" customHeight="1" x14ac:dyDescent="0.35">
      <c r="A6" s="242" t="s">
        <v>97</v>
      </c>
      <c r="B6" s="243">
        <v>2015</v>
      </c>
      <c r="C6" s="228">
        <v>2016</v>
      </c>
      <c r="D6" s="228">
        <v>2017</v>
      </c>
      <c r="E6" s="228">
        <v>2018</v>
      </c>
      <c r="F6" s="228">
        <v>2019</v>
      </c>
      <c r="G6" s="228">
        <v>2020</v>
      </c>
      <c r="H6" s="228">
        <v>2021</v>
      </c>
      <c r="I6" s="228">
        <v>2022</v>
      </c>
      <c r="J6" s="228">
        <v>2023</v>
      </c>
    </row>
    <row r="7" spans="1:17" s="3" customFormat="1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226"/>
      <c r="L7" s="226"/>
      <c r="M7" s="162"/>
      <c r="N7" s="162"/>
      <c r="O7" s="162"/>
      <c r="P7" s="162"/>
      <c r="Q7" s="2"/>
    </row>
    <row r="8" spans="1:17" x14ac:dyDescent="0.3">
      <c r="A8" s="149" t="s">
        <v>54</v>
      </c>
      <c r="B8" s="149"/>
      <c r="C8" s="149"/>
      <c r="D8" s="149"/>
      <c r="E8" s="149"/>
      <c r="F8" s="149"/>
      <c r="G8" s="149"/>
      <c r="H8" s="149"/>
      <c r="I8" s="149"/>
      <c r="J8" s="149"/>
    </row>
    <row r="9" spans="1:17" x14ac:dyDescent="0.3">
      <c r="A9" s="66" t="s">
        <v>68</v>
      </c>
      <c r="B9" s="256">
        <v>488</v>
      </c>
      <c r="C9" s="256">
        <v>552</v>
      </c>
      <c r="D9" s="256">
        <v>449</v>
      </c>
      <c r="E9" s="256">
        <v>188</v>
      </c>
      <c r="F9" s="256">
        <v>80</v>
      </c>
      <c r="G9" s="256">
        <v>172</v>
      </c>
      <c r="H9" s="256">
        <v>17</v>
      </c>
      <c r="I9" s="256">
        <v>111</v>
      </c>
      <c r="J9" s="256">
        <v>136</v>
      </c>
    </row>
    <row r="10" spans="1:17" x14ac:dyDescent="0.3">
      <c r="A10" s="240" t="s">
        <v>98</v>
      </c>
      <c r="B10" s="255">
        <v>42</v>
      </c>
      <c r="C10" s="255">
        <v>64</v>
      </c>
      <c r="D10" s="255">
        <v>31</v>
      </c>
      <c r="E10" s="255">
        <v>20</v>
      </c>
      <c r="F10" s="255">
        <v>17</v>
      </c>
      <c r="G10" s="255">
        <v>18</v>
      </c>
      <c r="H10" s="255">
        <v>3</v>
      </c>
      <c r="I10" s="255">
        <v>2</v>
      </c>
      <c r="J10" s="255">
        <v>15</v>
      </c>
    </row>
    <row r="11" spans="1:17" x14ac:dyDescent="0.3">
      <c r="A11" s="240" t="s">
        <v>99</v>
      </c>
      <c r="B11" s="255">
        <v>225</v>
      </c>
      <c r="C11" s="255">
        <v>245</v>
      </c>
      <c r="D11" s="255">
        <v>196</v>
      </c>
      <c r="E11" s="255">
        <v>85</v>
      </c>
      <c r="F11" s="255">
        <v>28</v>
      </c>
      <c r="G11" s="255">
        <v>85</v>
      </c>
      <c r="H11" s="255">
        <v>0</v>
      </c>
      <c r="I11" s="255">
        <v>54</v>
      </c>
      <c r="J11" s="255">
        <v>40</v>
      </c>
    </row>
    <row r="12" spans="1:17" x14ac:dyDescent="0.3">
      <c r="A12" s="240" t="s">
        <v>100</v>
      </c>
      <c r="B12" s="255">
        <v>221</v>
      </c>
      <c r="C12" s="255">
        <v>243</v>
      </c>
      <c r="D12" s="255">
        <v>222</v>
      </c>
      <c r="E12" s="255">
        <v>83</v>
      </c>
      <c r="F12" s="255">
        <v>35</v>
      </c>
      <c r="G12" s="255">
        <v>69</v>
      </c>
      <c r="H12" s="255">
        <v>14</v>
      </c>
      <c r="I12" s="255">
        <v>55</v>
      </c>
      <c r="J12" s="255">
        <v>81</v>
      </c>
    </row>
    <row r="13" spans="1:17" x14ac:dyDescent="0.3">
      <c r="A13" s="138"/>
      <c r="B13" s="180"/>
      <c r="C13" s="180"/>
      <c r="D13" s="180"/>
      <c r="E13" s="180"/>
      <c r="F13" s="180"/>
      <c r="G13" s="142"/>
      <c r="H13" s="139"/>
      <c r="I13" s="140"/>
      <c r="J13" s="140"/>
    </row>
    <row r="14" spans="1:17" x14ac:dyDescent="0.3">
      <c r="A14" s="149" t="s">
        <v>64</v>
      </c>
      <c r="B14" s="181"/>
      <c r="C14" s="181"/>
      <c r="D14" s="181"/>
      <c r="E14" s="181"/>
      <c r="F14" s="181"/>
      <c r="G14" s="181"/>
      <c r="H14" s="149"/>
      <c r="I14" s="149"/>
      <c r="J14" s="149"/>
    </row>
    <row r="15" spans="1:17" x14ac:dyDescent="0.3">
      <c r="A15" s="66" t="s">
        <v>68</v>
      </c>
      <c r="B15" s="260">
        <v>14.067454597866821</v>
      </c>
      <c r="C15" s="260">
        <v>19.422941590429275</v>
      </c>
      <c r="D15" s="260">
        <v>16.873355881247651</v>
      </c>
      <c r="E15" s="260">
        <v>8.3407275953859799</v>
      </c>
      <c r="F15" s="260">
        <v>4.5871559633027523</v>
      </c>
      <c r="G15" s="260">
        <v>13.1</v>
      </c>
      <c r="H15" s="260">
        <v>2.1</v>
      </c>
      <c r="I15" s="260">
        <v>16</v>
      </c>
      <c r="J15" s="260">
        <v>22.857142857142858</v>
      </c>
    </row>
    <row r="16" spans="1:17" x14ac:dyDescent="0.3">
      <c r="A16" s="241" t="s">
        <v>98</v>
      </c>
      <c r="B16" s="259">
        <v>12.42603550295858</v>
      </c>
      <c r="C16" s="259">
        <v>26.016260162601629</v>
      </c>
      <c r="D16" s="259">
        <v>15.816326530612246</v>
      </c>
      <c r="E16" s="259">
        <v>13.071895424836603</v>
      </c>
      <c r="F16" s="259">
        <v>11.805555555555555</v>
      </c>
      <c r="G16" s="259">
        <v>15.3</v>
      </c>
      <c r="H16" s="259">
        <v>4.5</v>
      </c>
      <c r="I16" s="259">
        <v>3.5</v>
      </c>
      <c r="J16" s="259">
        <v>26.785714285714285</v>
      </c>
    </row>
    <row r="17" spans="1:17" x14ac:dyDescent="0.3">
      <c r="A17" s="240" t="s">
        <v>99</v>
      </c>
      <c r="B17" s="259">
        <v>17.307692307692307</v>
      </c>
      <c r="C17" s="259">
        <v>22.415370539798719</v>
      </c>
      <c r="D17" s="259">
        <v>19.658976930792377</v>
      </c>
      <c r="E17" s="259">
        <v>9.4654788418708247</v>
      </c>
      <c r="F17" s="259">
        <v>5.1851851851851851</v>
      </c>
      <c r="G17" s="259">
        <v>17.399999999999999</v>
      </c>
      <c r="H17" s="259">
        <v>0</v>
      </c>
      <c r="I17" s="259">
        <v>22.9</v>
      </c>
      <c r="J17" s="259">
        <v>20.202020202020201</v>
      </c>
    </row>
    <row r="18" spans="1:17" ht="14.5" thickBot="1" x14ac:dyDescent="0.35">
      <c r="A18" s="240" t="s">
        <v>100</v>
      </c>
      <c r="B18" s="259">
        <v>12.069907154560349</v>
      </c>
      <c r="C18" s="259">
        <v>16.167664670658681</v>
      </c>
      <c r="D18" s="259">
        <v>15.122615803814716</v>
      </c>
      <c r="E18" s="259">
        <v>6.8994181213632588</v>
      </c>
      <c r="F18" s="259">
        <v>3.3018867924528301</v>
      </c>
      <c r="G18" s="259">
        <v>9.6999999999999993</v>
      </c>
      <c r="H18" s="259">
        <v>2.9</v>
      </c>
      <c r="I18" s="259">
        <v>13.7</v>
      </c>
      <c r="J18" s="259">
        <v>23.75366568914956</v>
      </c>
    </row>
    <row r="19" spans="1:17" ht="15" customHeight="1" x14ac:dyDescent="0.3">
      <c r="A19" s="150" t="s">
        <v>368</v>
      </c>
      <c r="B19" s="150"/>
      <c r="C19" s="150"/>
      <c r="D19" s="150"/>
      <c r="E19" s="150"/>
      <c r="F19" s="150"/>
      <c r="G19" s="150"/>
      <c r="H19" s="150"/>
      <c r="I19" s="150"/>
      <c r="J19" s="150"/>
    </row>
    <row r="20" spans="1:17" x14ac:dyDescent="0.3">
      <c r="A20" s="240" t="s">
        <v>369</v>
      </c>
      <c r="B20" s="140"/>
      <c r="C20" s="140"/>
      <c r="D20" s="140"/>
      <c r="E20" s="140"/>
      <c r="F20" s="140"/>
      <c r="G20" s="140"/>
      <c r="H20" s="140"/>
      <c r="I20" s="140"/>
      <c r="J20" s="140"/>
    </row>
    <row r="21" spans="1:17" x14ac:dyDescent="0.3">
      <c r="A21" s="240" t="s">
        <v>370</v>
      </c>
      <c r="B21" s="140"/>
      <c r="C21" s="140"/>
      <c r="D21" s="140"/>
      <c r="E21" s="140"/>
      <c r="F21" s="140"/>
      <c r="G21" s="140"/>
      <c r="H21" s="140"/>
      <c r="I21" s="140"/>
      <c r="J21" s="140"/>
    </row>
    <row r="22" spans="1:17" x14ac:dyDescent="0.3">
      <c r="A22" s="240" t="s">
        <v>371</v>
      </c>
      <c r="B22" s="140"/>
      <c r="C22" s="140"/>
      <c r="D22" s="140"/>
      <c r="E22" s="140"/>
      <c r="F22" s="140"/>
      <c r="G22" s="140"/>
      <c r="H22" s="140"/>
      <c r="I22" s="140"/>
      <c r="J22" s="140"/>
    </row>
    <row r="23" spans="1:17" s="9" customFormat="1" x14ac:dyDescent="0.3">
      <c r="A23" s="9" t="s">
        <v>77</v>
      </c>
      <c r="J23" s="20"/>
      <c r="K23" s="20"/>
      <c r="L23" s="20"/>
      <c r="M23" s="20"/>
      <c r="N23" s="20"/>
      <c r="O23" s="20"/>
      <c r="P23" s="226"/>
      <c r="Q23" s="226"/>
    </row>
    <row r="24" spans="1:17" x14ac:dyDescent="0.3">
      <c r="A24" s="108"/>
      <c r="B24" s="108"/>
      <c r="C24" s="108"/>
      <c r="D24" s="108"/>
      <c r="E24" s="108"/>
      <c r="F24" s="108"/>
      <c r="G24" s="109"/>
      <c r="H24" s="109"/>
      <c r="I24" s="109"/>
      <c r="J24" s="109"/>
    </row>
    <row r="25" spans="1:17" x14ac:dyDescent="0.3">
      <c r="A25" s="108"/>
      <c r="B25" s="108"/>
      <c r="C25" s="108"/>
      <c r="D25" s="108"/>
      <c r="E25" s="108"/>
      <c r="F25" s="108"/>
      <c r="G25" s="109"/>
      <c r="H25" s="109"/>
      <c r="I25" s="109"/>
      <c r="J25" s="109"/>
    </row>
    <row r="27" spans="1:17" x14ac:dyDescent="0.3">
      <c r="A27" s="184"/>
      <c r="G27" s="41"/>
      <c r="H27" s="41"/>
      <c r="I27" s="41"/>
      <c r="J27" s="41"/>
    </row>
    <row r="28" spans="1:17" x14ac:dyDescent="0.3">
      <c r="A28" s="188"/>
      <c r="B28" s="32"/>
      <c r="C28" s="32"/>
      <c r="D28" s="32"/>
      <c r="E28" s="32"/>
      <c r="F28" s="32"/>
    </row>
    <row r="29" spans="1:17" x14ac:dyDescent="0.3">
      <c r="A29" s="188"/>
      <c r="B29" s="32"/>
      <c r="C29" s="32"/>
      <c r="D29" s="32"/>
      <c r="E29" s="32"/>
      <c r="F29" s="32"/>
    </row>
    <row r="30" spans="1:17" x14ac:dyDescent="0.3">
      <c r="A30" s="188"/>
      <c r="B30" s="32"/>
      <c r="C30" s="32"/>
      <c r="D30" s="32"/>
      <c r="E30" s="32"/>
      <c r="F30" s="32"/>
    </row>
    <row r="31" spans="1:17" x14ac:dyDescent="0.3">
      <c r="G31" s="50"/>
      <c r="H31" s="50"/>
      <c r="I31" s="50"/>
      <c r="J31" s="50"/>
    </row>
  </sheetData>
  <mergeCells count="5">
    <mergeCell ref="A1:J1"/>
    <mergeCell ref="A2:J2"/>
    <mergeCell ref="A3:J3"/>
    <mergeCell ref="A4:J4"/>
    <mergeCell ref="A5:J5"/>
  </mergeCells>
  <hyperlinks>
    <hyperlink ref="L3" location="Contenido!A1" display="Contenido" xr:uid="{9B224082-3A80-4DB4-8FEB-CCB1D69668ED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9EA5C-2BD5-4AB8-8880-7712B7BFA9D7}">
  <sheetPr>
    <pageSetUpPr fitToPage="1"/>
  </sheetPr>
  <dimension ref="A1:Q32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15.1796875" style="41" customWidth="1"/>
    <col min="2" max="6" width="7.7265625" style="41" customWidth="1"/>
    <col min="7" max="10" width="7.7265625" style="32" customWidth="1"/>
    <col min="11" max="11" width="5" style="226" customWidth="1"/>
    <col min="12" max="12" width="13.54296875" style="226" customWidth="1"/>
    <col min="13" max="92" width="10.7265625" style="2" customWidth="1"/>
    <col min="93" max="16384" width="23.453125" style="2"/>
  </cols>
  <sheetData>
    <row r="1" spans="1:17" x14ac:dyDescent="0.3">
      <c r="A1" s="282" t="s">
        <v>318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7" x14ac:dyDescent="0.3">
      <c r="A2" s="282" t="s">
        <v>372</v>
      </c>
      <c r="B2" s="282"/>
      <c r="C2" s="282"/>
      <c r="D2" s="282"/>
      <c r="E2" s="282"/>
      <c r="F2" s="282"/>
      <c r="G2" s="282"/>
      <c r="H2" s="282"/>
      <c r="I2" s="282"/>
      <c r="J2" s="282"/>
    </row>
    <row r="3" spans="1:17" x14ac:dyDescent="0.3">
      <c r="A3" s="282" t="s">
        <v>66</v>
      </c>
      <c r="B3" s="282"/>
      <c r="C3" s="282"/>
      <c r="D3" s="282"/>
      <c r="E3" s="282"/>
      <c r="F3" s="282"/>
      <c r="G3" s="282"/>
      <c r="H3" s="282"/>
      <c r="I3" s="282"/>
      <c r="J3" s="282"/>
      <c r="L3" s="239" t="s">
        <v>305</v>
      </c>
    </row>
    <row r="4" spans="1:17" x14ac:dyDescent="0.3">
      <c r="A4" s="282" t="s">
        <v>96</v>
      </c>
      <c r="B4" s="282"/>
      <c r="C4" s="282"/>
      <c r="D4" s="282"/>
      <c r="E4" s="282"/>
      <c r="F4" s="282"/>
      <c r="G4" s="282"/>
      <c r="H4" s="282"/>
      <c r="I4" s="282"/>
      <c r="J4" s="282"/>
    </row>
    <row r="5" spans="1:17" x14ac:dyDescent="0.3">
      <c r="A5" s="282" t="s">
        <v>377</v>
      </c>
      <c r="B5" s="282"/>
      <c r="C5" s="282"/>
      <c r="D5" s="282"/>
      <c r="E5" s="282"/>
      <c r="F5" s="282"/>
      <c r="G5" s="282"/>
      <c r="H5" s="282"/>
      <c r="I5" s="282"/>
      <c r="J5" s="282"/>
    </row>
    <row r="6" spans="1:17" s="9" customFormat="1" ht="21.75" customHeight="1" x14ac:dyDescent="0.35">
      <c r="A6" s="242" t="s">
        <v>67</v>
      </c>
      <c r="B6" s="243">
        <v>2015</v>
      </c>
      <c r="C6" s="228">
        <v>2016</v>
      </c>
      <c r="D6" s="228">
        <v>2017</v>
      </c>
      <c r="E6" s="228">
        <v>2018</v>
      </c>
      <c r="F6" s="228">
        <v>2019</v>
      </c>
      <c r="G6" s="228">
        <v>2020</v>
      </c>
      <c r="H6" s="228">
        <v>2021</v>
      </c>
      <c r="I6" s="228">
        <v>2022</v>
      </c>
      <c r="J6" s="228">
        <v>2023</v>
      </c>
    </row>
    <row r="7" spans="1:17" s="3" customFormat="1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226"/>
      <c r="L7" s="226"/>
      <c r="M7" s="162"/>
      <c r="N7" s="162"/>
      <c r="O7" s="162"/>
      <c r="P7" s="162"/>
      <c r="Q7" s="2"/>
    </row>
    <row r="8" spans="1:17" x14ac:dyDescent="0.3">
      <c r="A8" s="149" t="s">
        <v>54</v>
      </c>
      <c r="B8" s="149"/>
      <c r="C8" s="149"/>
      <c r="D8" s="149"/>
      <c r="E8" s="149"/>
      <c r="F8" s="149"/>
      <c r="G8" s="149"/>
      <c r="H8" s="149"/>
      <c r="I8" s="149"/>
      <c r="J8" s="149"/>
    </row>
    <row r="9" spans="1:17" x14ac:dyDescent="0.3">
      <c r="A9" s="66" t="s">
        <v>68</v>
      </c>
      <c r="B9" s="256">
        <v>3243</v>
      </c>
      <c r="C9" s="256">
        <v>2870</v>
      </c>
      <c r="D9" s="256">
        <v>1967</v>
      </c>
      <c r="E9" s="256">
        <v>2928</v>
      </c>
      <c r="F9" s="256">
        <v>1173</v>
      </c>
      <c r="G9" s="256">
        <v>1944</v>
      </c>
      <c r="H9" s="256">
        <v>346</v>
      </c>
      <c r="I9" s="256">
        <v>185</v>
      </c>
      <c r="J9" s="256">
        <v>229</v>
      </c>
    </row>
    <row r="10" spans="1:17" x14ac:dyDescent="0.3">
      <c r="A10" s="179" t="s">
        <v>80</v>
      </c>
      <c r="B10" s="255">
        <v>840</v>
      </c>
      <c r="C10" s="255">
        <v>789</v>
      </c>
      <c r="D10" s="255">
        <v>558</v>
      </c>
      <c r="E10" s="255">
        <v>799</v>
      </c>
      <c r="F10" s="255">
        <v>368</v>
      </c>
      <c r="G10" s="255">
        <v>381</v>
      </c>
      <c r="H10" s="255">
        <v>52</v>
      </c>
      <c r="I10" s="255">
        <v>0</v>
      </c>
      <c r="J10" s="255">
        <v>0</v>
      </c>
    </row>
    <row r="11" spans="1:17" x14ac:dyDescent="0.3">
      <c r="A11" s="179" t="s">
        <v>81</v>
      </c>
      <c r="B11" s="255">
        <v>996</v>
      </c>
      <c r="C11" s="255">
        <v>832</v>
      </c>
      <c r="D11" s="255">
        <v>574</v>
      </c>
      <c r="E11" s="255">
        <v>815</v>
      </c>
      <c r="F11" s="255">
        <v>329</v>
      </c>
      <c r="G11" s="255">
        <v>523</v>
      </c>
      <c r="H11" s="255">
        <v>110</v>
      </c>
      <c r="I11" s="255">
        <v>39</v>
      </c>
      <c r="J11" s="255">
        <v>0</v>
      </c>
    </row>
    <row r="12" spans="1:17" x14ac:dyDescent="0.3">
      <c r="A12" s="179" t="s">
        <v>82</v>
      </c>
      <c r="B12" s="255">
        <v>683</v>
      </c>
      <c r="C12" s="255">
        <v>525</v>
      </c>
      <c r="D12" s="255">
        <v>388</v>
      </c>
      <c r="E12" s="255">
        <v>562</v>
      </c>
      <c r="F12" s="255">
        <v>227</v>
      </c>
      <c r="G12" s="255">
        <v>419</v>
      </c>
      <c r="H12" s="255">
        <v>97</v>
      </c>
      <c r="I12" s="255">
        <v>77</v>
      </c>
      <c r="J12" s="255">
        <v>57</v>
      </c>
    </row>
    <row r="13" spans="1:17" x14ac:dyDescent="0.3">
      <c r="A13" s="179" t="s">
        <v>84</v>
      </c>
      <c r="B13" s="255">
        <v>551</v>
      </c>
      <c r="C13" s="255">
        <v>501</v>
      </c>
      <c r="D13" s="255">
        <v>334</v>
      </c>
      <c r="E13" s="255">
        <v>562</v>
      </c>
      <c r="F13" s="255">
        <v>167</v>
      </c>
      <c r="G13" s="255">
        <v>437</v>
      </c>
      <c r="H13" s="255">
        <v>34</v>
      </c>
      <c r="I13" s="255">
        <v>35</v>
      </c>
      <c r="J13" s="255">
        <v>83</v>
      </c>
    </row>
    <row r="14" spans="1:17" x14ac:dyDescent="0.3">
      <c r="A14" s="179" t="s">
        <v>85</v>
      </c>
      <c r="B14" s="255">
        <v>173</v>
      </c>
      <c r="C14" s="255">
        <v>223</v>
      </c>
      <c r="D14" s="255">
        <v>113</v>
      </c>
      <c r="E14" s="255">
        <v>190</v>
      </c>
      <c r="F14" s="255">
        <v>82</v>
      </c>
      <c r="G14" s="255">
        <v>184</v>
      </c>
      <c r="H14" s="255">
        <v>53</v>
      </c>
      <c r="I14" s="255">
        <v>34</v>
      </c>
      <c r="J14" s="255">
        <v>89</v>
      </c>
    </row>
    <row r="15" spans="1:17" x14ac:dyDescent="0.3">
      <c r="A15" s="138"/>
      <c r="B15" s="180"/>
      <c r="C15" s="180"/>
      <c r="D15" s="180"/>
      <c r="E15" s="180"/>
      <c r="F15" s="180"/>
      <c r="G15" s="142"/>
      <c r="H15" s="142"/>
      <c r="I15" s="140"/>
      <c r="J15" s="140"/>
    </row>
    <row r="16" spans="1:17" x14ac:dyDescent="0.3">
      <c r="A16" s="181" t="s">
        <v>64</v>
      </c>
      <c r="B16" s="181"/>
      <c r="C16" s="181"/>
      <c r="D16" s="181"/>
      <c r="E16" s="181"/>
      <c r="F16" s="181"/>
      <c r="G16" s="181"/>
      <c r="H16" s="181"/>
      <c r="I16" s="149"/>
      <c r="J16" s="149"/>
    </row>
    <row r="17" spans="1:10" x14ac:dyDescent="0.3">
      <c r="A17" s="66" t="s">
        <v>68</v>
      </c>
      <c r="B17" s="260">
        <v>19.856722997795739</v>
      </c>
      <c r="C17" s="260">
        <v>17.892768079800501</v>
      </c>
      <c r="D17" s="260">
        <v>11.988785274577925</v>
      </c>
      <c r="E17" s="260">
        <v>18.137892585021369</v>
      </c>
      <c r="F17" s="260">
        <v>7.2269114657137576</v>
      </c>
      <c r="G17" s="260">
        <v>12.9</v>
      </c>
      <c r="H17" s="260">
        <v>4</v>
      </c>
      <c r="I17" s="260">
        <v>8.1</v>
      </c>
      <c r="J17" s="260">
        <v>29.434447300771211</v>
      </c>
    </row>
    <row r="18" spans="1:10" x14ac:dyDescent="0.3">
      <c r="A18" s="179" t="s">
        <v>80</v>
      </c>
      <c r="B18" s="259">
        <v>21.494370522006143</v>
      </c>
      <c r="C18" s="259">
        <v>21.272580210299271</v>
      </c>
      <c r="D18" s="259">
        <v>16.22564699040419</v>
      </c>
      <c r="E18" s="259">
        <v>25.173282923755515</v>
      </c>
      <c r="F18" s="259">
        <v>14.844695441710368</v>
      </c>
      <c r="G18" s="259">
        <v>18.899999999999999</v>
      </c>
      <c r="H18" s="259">
        <v>14.9</v>
      </c>
      <c r="I18" s="259">
        <v>0</v>
      </c>
      <c r="J18" s="259">
        <v>0</v>
      </c>
    </row>
    <row r="19" spans="1:10" x14ac:dyDescent="0.3">
      <c r="A19" s="179" t="s">
        <v>81</v>
      </c>
      <c r="B19" s="259">
        <v>25.978090766823158</v>
      </c>
      <c r="C19" s="259">
        <v>22.092405735528413</v>
      </c>
      <c r="D19" s="259">
        <v>15.54291903601408</v>
      </c>
      <c r="E19" s="259">
        <v>23.595830920671684</v>
      </c>
      <c r="F19" s="259">
        <v>10.484384958572338</v>
      </c>
      <c r="G19" s="259">
        <v>18.899999999999999</v>
      </c>
      <c r="H19" s="259">
        <v>7.4</v>
      </c>
      <c r="I19" s="259">
        <v>17.3</v>
      </c>
      <c r="J19" s="259">
        <v>0</v>
      </c>
    </row>
    <row r="20" spans="1:10" x14ac:dyDescent="0.3">
      <c r="A20" s="179" t="s">
        <v>82</v>
      </c>
      <c r="B20" s="259">
        <v>20.455226115603477</v>
      </c>
      <c r="C20" s="259">
        <v>16.973811833171677</v>
      </c>
      <c r="D20" s="259">
        <v>11.665664461815997</v>
      </c>
      <c r="E20" s="259">
        <v>17.30295566502463</v>
      </c>
      <c r="F20" s="259">
        <v>6.530494821634063</v>
      </c>
      <c r="G20" s="259">
        <v>13.6</v>
      </c>
      <c r="H20" s="259">
        <v>4.0999999999999996</v>
      </c>
      <c r="I20" s="259">
        <v>8.1</v>
      </c>
      <c r="J20" s="259">
        <v>30.978260869565215</v>
      </c>
    </row>
    <row r="21" spans="1:10" x14ac:dyDescent="0.3">
      <c r="A21" s="179" t="s">
        <v>84</v>
      </c>
      <c r="B21" s="259">
        <v>16.891477621091354</v>
      </c>
      <c r="C21" s="259">
        <v>14.619200466880653</v>
      </c>
      <c r="D21" s="259">
        <v>9.1607240811848598</v>
      </c>
      <c r="E21" s="259">
        <v>14.704343275771848</v>
      </c>
      <c r="F21" s="259">
        <v>4.5037756202804742</v>
      </c>
      <c r="G21" s="259">
        <v>10.5</v>
      </c>
      <c r="H21" s="259">
        <v>3.6</v>
      </c>
      <c r="I21" s="259">
        <v>7</v>
      </c>
      <c r="J21" s="259">
        <v>36.403508771929829</v>
      </c>
    </row>
    <row r="22" spans="1:10" ht="14.5" thickBot="1" x14ac:dyDescent="0.35">
      <c r="A22" s="179" t="s">
        <v>85</v>
      </c>
      <c r="B22" s="259">
        <v>8.6978381096028148</v>
      </c>
      <c r="C22" s="259">
        <v>10.904645476772616</v>
      </c>
      <c r="D22" s="259">
        <v>4.9066435084672166</v>
      </c>
      <c r="E22" s="259">
        <v>7.7709611451942742</v>
      </c>
      <c r="F22" s="259">
        <v>2.3906705539358599</v>
      </c>
      <c r="G22" s="259">
        <v>6.2</v>
      </c>
      <c r="H22" s="259">
        <v>1.5</v>
      </c>
      <c r="I22" s="259">
        <v>5.6</v>
      </c>
      <c r="J22" s="259">
        <v>24.316939890710383</v>
      </c>
    </row>
    <row r="23" spans="1:10" x14ac:dyDescent="0.3">
      <c r="A23" s="150" t="s">
        <v>77</v>
      </c>
      <c r="B23" s="150"/>
      <c r="C23" s="150"/>
      <c r="D23" s="150"/>
      <c r="E23" s="150"/>
      <c r="F23" s="150"/>
      <c r="G23" s="150"/>
      <c r="H23" s="150"/>
      <c r="I23" s="150"/>
      <c r="J23" s="150"/>
    </row>
    <row r="25" spans="1:10" x14ac:dyDescent="0.3">
      <c r="A25" s="184"/>
      <c r="B25" s="186"/>
      <c r="C25" s="186"/>
      <c r="D25" s="186"/>
      <c r="E25" s="186"/>
      <c r="F25" s="186"/>
      <c r="G25" s="186"/>
    </row>
    <row r="26" spans="1:10" x14ac:dyDescent="0.3">
      <c r="A26" s="185"/>
      <c r="B26" s="187"/>
      <c r="C26" s="187"/>
      <c r="D26" s="187"/>
      <c r="E26" s="187"/>
      <c r="F26" s="187"/>
      <c r="G26" s="187"/>
    </row>
    <row r="27" spans="1:10" x14ac:dyDescent="0.3">
      <c r="A27" s="185"/>
      <c r="B27" s="187"/>
      <c r="C27" s="187"/>
      <c r="D27" s="187"/>
      <c r="E27" s="187"/>
      <c r="F27" s="187"/>
      <c r="G27" s="187"/>
      <c r="H27" s="50"/>
      <c r="I27" s="50"/>
      <c r="J27" s="50"/>
    </row>
    <row r="28" spans="1:10" x14ac:dyDescent="0.3">
      <c r="A28" s="185"/>
      <c r="B28" s="187"/>
      <c r="C28" s="187"/>
      <c r="D28" s="187"/>
      <c r="E28" s="187"/>
      <c r="F28" s="187"/>
      <c r="G28" s="187"/>
      <c r="H28" s="50"/>
      <c r="I28" s="50"/>
      <c r="J28" s="50"/>
    </row>
    <row r="29" spans="1:10" x14ac:dyDescent="0.3">
      <c r="A29" s="185"/>
      <c r="B29" s="187"/>
      <c r="C29" s="187"/>
      <c r="D29" s="187"/>
      <c r="E29" s="187"/>
      <c r="F29" s="187"/>
      <c r="G29" s="187"/>
      <c r="H29" s="50"/>
      <c r="I29" s="50"/>
      <c r="J29" s="50"/>
    </row>
    <row r="30" spans="1:10" x14ac:dyDescent="0.3">
      <c r="A30" s="185"/>
      <c r="B30" s="187"/>
      <c r="C30" s="187"/>
      <c r="D30" s="187"/>
      <c r="E30" s="187"/>
      <c r="F30" s="187"/>
      <c r="G30" s="187"/>
      <c r="H30" s="50"/>
      <c r="I30" s="50"/>
      <c r="J30" s="50"/>
    </row>
    <row r="31" spans="1:10" x14ac:dyDescent="0.3">
      <c r="G31" s="50"/>
      <c r="H31" s="50"/>
      <c r="I31" s="50"/>
      <c r="J31" s="50"/>
    </row>
    <row r="32" spans="1:10" x14ac:dyDescent="0.3">
      <c r="G32" s="50"/>
      <c r="H32" s="50"/>
      <c r="I32" s="50"/>
      <c r="J32" s="50"/>
    </row>
  </sheetData>
  <mergeCells count="5">
    <mergeCell ref="A5:J5"/>
    <mergeCell ref="A4:J4"/>
    <mergeCell ref="A1:J1"/>
    <mergeCell ref="A2:J2"/>
    <mergeCell ref="A3:J3"/>
  </mergeCells>
  <hyperlinks>
    <hyperlink ref="L3" location="Contenido!A1" display="Contenido" xr:uid="{A895996A-B6A2-4A80-92BE-0A15C78453FC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A8DD2-E530-432E-8D4F-6F6D1954512D}">
  <sheetPr>
    <pageSetUpPr fitToPage="1"/>
  </sheetPr>
  <dimension ref="A1:R33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14.81640625" style="41" customWidth="1"/>
    <col min="2" max="4" width="7.81640625" style="41" customWidth="1"/>
    <col min="5" max="8" width="7.81640625" style="32" customWidth="1"/>
    <col min="9" max="9" width="5" style="226" customWidth="1"/>
    <col min="10" max="10" width="13.54296875" style="226" customWidth="1"/>
    <col min="11" max="85" width="10.7265625" style="2" customWidth="1"/>
    <col min="86" max="16384" width="23.453125" style="2"/>
  </cols>
  <sheetData>
    <row r="1" spans="1:18" x14ac:dyDescent="0.3">
      <c r="A1" s="280" t="s">
        <v>319</v>
      </c>
      <c r="B1" s="280"/>
      <c r="C1" s="280"/>
      <c r="D1" s="280"/>
      <c r="E1" s="280"/>
      <c r="F1" s="280"/>
      <c r="G1" s="280"/>
      <c r="H1" s="280"/>
      <c r="K1" s="41"/>
      <c r="L1" s="41"/>
      <c r="M1" s="41"/>
      <c r="N1" s="41"/>
      <c r="O1" s="41"/>
      <c r="P1" s="41"/>
      <c r="Q1" s="41"/>
      <c r="R1" s="41"/>
    </row>
    <row r="2" spans="1:18" x14ac:dyDescent="0.3">
      <c r="A2" s="280" t="s">
        <v>104</v>
      </c>
      <c r="B2" s="280"/>
      <c r="C2" s="280"/>
      <c r="D2" s="280"/>
      <c r="E2" s="280"/>
      <c r="F2" s="280"/>
      <c r="G2" s="280"/>
      <c r="H2" s="280"/>
      <c r="K2" s="41"/>
      <c r="L2" s="41"/>
      <c r="M2" s="41"/>
      <c r="N2" s="41"/>
      <c r="O2" s="41"/>
      <c r="P2" s="41"/>
      <c r="Q2" s="41"/>
      <c r="R2" s="41"/>
    </row>
    <row r="3" spans="1:18" x14ac:dyDescent="0.3">
      <c r="A3" s="280" t="s">
        <v>66</v>
      </c>
      <c r="B3" s="280"/>
      <c r="C3" s="280"/>
      <c r="D3" s="280"/>
      <c r="E3" s="280"/>
      <c r="F3" s="280"/>
      <c r="G3" s="280"/>
      <c r="H3" s="280"/>
      <c r="J3" s="239" t="s">
        <v>305</v>
      </c>
      <c r="K3" s="41"/>
      <c r="L3" s="41"/>
      <c r="M3" s="41"/>
      <c r="N3" s="41"/>
      <c r="O3" s="41"/>
      <c r="P3" s="41"/>
      <c r="Q3" s="41"/>
      <c r="R3" s="41"/>
    </row>
    <row r="4" spans="1:18" x14ac:dyDescent="0.3">
      <c r="A4" s="280" t="s">
        <v>96</v>
      </c>
      <c r="B4" s="280"/>
      <c r="C4" s="280"/>
      <c r="D4" s="280"/>
      <c r="E4" s="280"/>
      <c r="F4" s="280"/>
      <c r="G4" s="280"/>
      <c r="H4" s="280"/>
      <c r="K4" s="41"/>
      <c r="L4" s="41"/>
      <c r="M4" s="41"/>
      <c r="N4" s="41"/>
      <c r="O4" s="41"/>
      <c r="P4" s="41"/>
      <c r="Q4" s="41"/>
      <c r="R4" s="41"/>
    </row>
    <row r="5" spans="1:18" x14ac:dyDescent="0.3">
      <c r="A5" s="280" t="s">
        <v>378</v>
      </c>
      <c r="B5" s="280"/>
      <c r="C5" s="280"/>
      <c r="D5" s="280"/>
      <c r="E5" s="280"/>
      <c r="F5" s="280"/>
      <c r="G5" s="280"/>
      <c r="H5" s="280"/>
      <c r="K5" s="178"/>
      <c r="L5" s="178"/>
      <c r="M5" s="178"/>
      <c r="N5" s="178"/>
      <c r="O5" s="178"/>
      <c r="P5" s="178"/>
      <c r="Q5" s="178"/>
      <c r="R5" s="178"/>
    </row>
    <row r="6" spans="1:18" s="9" customFormat="1" ht="21.75" customHeight="1" x14ac:dyDescent="0.35">
      <c r="A6" s="242" t="s">
        <v>67</v>
      </c>
      <c r="B6" s="243">
        <v>2017</v>
      </c>
      <c r="C6" s="228">
        <v>2018</v>
      </c>
      <c r="D6" s="228">
        <v>2019</v>
      </c>
      <c r="E6" s="228">
        <v>2020</v>
      </c>
      <c r="F6" s="228">
        <v>2021</v>
      </c>
      <c r="G6" s="228">
        <v>2022</v>
      </c>
      <c r="H6" s="228">
        <v>2023</v>
      </c>
    </row>
    <row r="7" spans="1:18" s="3" customFormat="1" x14ac:dyDescent="0.3">
      <c r="A7" s="9"/>
      <c r="B7" s="10"/>
      <c r="C7" s="10"/>
      <c r="D7" s="10"/>
      <c r="E7" s="10"/>
      <c r="F7" s="10"/>
      <c r="G7" s="10"/>
      <c r="H7" s="10"/>
      <c r="I7" s="226"/>
      <c r="J7" s="226"/>
      <c r="K7" s="162"/>
      <c r="L7" s="162"/>
      <c r="M7" s="162"/>
      <c r="N7" s="162"/>
      <c r="O7" s="162"/>
      <c r="P7" s="162"/>
      <c r="Q7" s="2"/>
    </row>
    <row r="8" spans="1:18" x14ac:dyDescent="0.3">
      <c r="A8" s="149" t="s">
        <v>54</v>
      </c>
      <c r="B8" s="149"/>
      <c r="C8" s="149"/>
      <c r="D8" s="149"/>
      <c r="E8" s="149"/>
      <c r="F8" s="149"/>
      <c r="G8" s="149"/>
      <c r="H8" s="149"/>
    </row>
    <row r="9" spans="1:18" x14ac:dyDescent="0.3">
      <c r="A9" s="66" t="s">
        <v>68</v>
      </c>
      <c r="B9" s="256">
        <v>258</v>
      </c>
      <c r="C9" s="256">
        <v>388</v>
      </c>
      <c r="D9" s="256">
        <v>243</v>
      </c>
      <c r="E9" s="256">
        <v>301</v>
      </c>
      <c r="F9" s="256">
        <v>431</v>
      </c>
      <c r="G9" s="256">
        <v>1030</v>
      </c>
      <c r="H9" s="256">
        <v>699</v>
      </c>
    </row>
    <row r="10" spans="1:18" x14ac:dyDescent="0.3">
      <c r="A10" s="179" t="s">
        <v>80</v>
      </c>
      <c r="B10" s="255">
        <v>80</v>
      </c>
      <c r="C10" s="255">
        <v>85</v>
      </c>
      <c r="D10" s="255">
        <v>26</v>
      </c>
      <c r="E10" s="255">
        <v>47</v>
      </c>
      <c r="F10" s="255">
        <v>82</v>
      </c>
      <c r="G10" s="255">
        <v>148</v>
      </c>
      <c r="H10" s="255">
        <v>123</v>
      </c>
    </row>
    <row r="11" spans="1:18" x14ac:dyDescent="0.3">
      <c r="A11" s="179" t="s">
        <v>81</v>
      </c>
      <c r="B11" s="255">
        <v>56</v>
      </c>
      <c r="C11" s="255">
        <v>87</v>
      </c>
      <c r="D11" s="255">
        <v>95</v>
      </c>
      <c r="E11" s="255">
        <v>47</v>
      </c>
      <c r="F11" s="255">
        <v>99</v>
      </c>
      <c r="G11" s="255">
        <v>223</v>
      </c>
      <c r="H11" s="255">
        <v>134</v>
      </c>
    </row>
    <row r="12" spans="1:18" x14ac:dyDescent="0.3">
      <c r="A12" s="179" t="s">
        <v>82</v>
      </c>
      <c r="B12" s="255">
        <v>30</v>
      </c>
      <c r="C12" s="255">
        <v>82</v>
      </c>
      <c r="D12" s="255">
        <v>41</v>
      </c>
      <c r="E12" s="255">
        <v>35</v>
      </c>
      <c r="F12" s="255">
        <v>105</v>
      </c>
      <c r="G12" s="255">
        <v>228</v>
      </c>
      <c r="H12" s="255">
        <v>132</v>
      </c>
    </row>
    <row r="13" spans="1:18" x14ac:dyDescent="0.3">
      <c r="A13" s="179" t="s">
        <v>84</v>
      </c>
      <c r="B13" s="255">
        <v>58</v>
      </c>
      <c r="C13" s="255">
        <v>102</v>
      </c>
      <c r="D13" s="255">
        <v>40</v>
      </c>
      <c r="E13" s="255">
        <v>138</v>
      </c>
      <c r="F13" s="255">
        <v>116</v>
      </c>
      <c r="G13" s="255">
        <v>312</v>
      </c>
      <c r="H13" s="255">
        <v>231</v>
      </c>
    </row>
    <row r="14" spans="1:18" x14ac:dyDescent="0.3">
      <c r="A14" s="179" t="s">
        <v>85</v>
      </c>
      <c r="B14" s="255">
        <v>34</v>
      </c>
      <c r="C14" s="255">
        <v>32</v>
      </c>
      <c r="D14" s="255">
        <v>41</v>
      </c>
      <c r="E14" s="255">
        <v>34</v>
      </c>
      <c r="F14" s="255">
        <v>29</v>
      </c>
      <c r="G14" s="255">
        <v>119</v>
      </c>
      <c r="H14" s="255">
        <v>79</v>
      </c>
    </row>
    <row r="15" spans="1:18" x14ac:dyDescent="0.3">
      <c r="A15" s="138"/>
      <c r="B15" s="180"/>
      <c r="C15" s="180"/>
      <c r="D15" s="180"/>
      <c r="E15" s="140"/>
      <c r="F15" s="140"/>
      <c r="G15" s="140"/>
      <c r="H15" s="140"/>
    </row>
    <row r="16" spans="1:18" x14ac:dyDescent="0.3">
      <c r="A16" s="181" t="s">
        <v>64</v>
      </c>
      <c r="B16" s="181"/>
      <c r="C16" s="181"/>
      <c r="D16" s="181"/>
      <c r="E16" s="149"/>
      <c r="F16" s="149"/>
      <c r="G16" s="149"/>
      <c r="H16" s="149"/>
    </row>
    <row r="17" spans="1:8" x14ac:dyDescent="0.3">
      <c r="A17" s="66" t="s">
        <v>68</v>
      </c>
      <c r="B17" s="260">
        <v>12.573099415204677</v>
      </c>
      <c r="C17" s="260">
        <v>15.091404122909374</v>
      </c>
      <c r="D17" s="260">
        <v>7.3303167420814486</v>
      </c>
      <c r="E17" s="260">
        <v>8.6999999999999993</v>
      </c>
      <c r="F17" s="260">
        <v>12.1</v>
      </c>
      <c r="G17" s="260">
        <v>28.4</v>
      </c>
      <c r="H17" s="260">
        <v>18.751710922529426</v>
      </c>
    </row>
    <row r="18" spans="1:8" x14ac:dyDescent="0.3">
      <c r="A18" s="179" t="s">
        <v>80</v>
      </c>
      <c r="B18" s="259">
        <v>14.184397163120568</v>
      </c>
      <c r="C18" s="259">
        <v>11.548913043478262</v>
      </c>
      <c r="D18" s="259">
        <v>3.6879432624113475</v>
      </c>
      <c r="E18" s="259">
        <v>6.1</v>
      </c>
      <c r="F18" s="259">
        <v>13.4</v>
      </c>
      <c r="G18" s="259">
        <v>21.4</v>
      </c>
      <c r="H18" s="259">
        <v>17.354196301564723</v>
      </c>
    </row>
    <row r="19" spans="1:8" x14ac:dyDescent="0.3">
      <c r="A19" s="179" t="s">
        <v>81</v>
      </c>
      <c r="B19" s="259">
        <v>13.176470588235295</v>
      </c>
      <c r="C19" s="259">
        <v>15.051903114186851</v>
      </c>
      <c r="D19" s="259">
        <v>14.074074074074074</v>
      </c>
      <c r="E19" s="259">
        <v>7.2</v>
      </c>
      <c r="F19" s="259">
        <v>17.2</v>
      </c>
      <c r="G19" s="259">
        <v>36.6</v>
      </c>
      <c r="H19" s="259">
        <v>21.350078492935637</v>
      </c>
    </row>
    <row r="20" spans="1:8" x14ac:dyDescent="0.3">
      <c r="A20" s="179" t="s">
        <v>82</v>
      </c>
      <c r="B20" s="259">
        <v>9.1743119266055047</v>
      </c>
      <c r="C20" s="259">
        <v>20</v>
      </c>
      <c r="D20" s="259">
        <v>6.366459627329192</v>
      </c>
      <c r="E20" s="259">
        <v>5.3</v>
      </c>
      <c r="F20" s="259">
        <v>15</v>
      </c>
      <c r="G20" s="259">
        <v>34.4</v>
      </c>
      <c r="H20" s="259">
        <v>19.713831478537362</v>
      </c>
    </row>
    <row r="21" spans="1:8" x14ac:dyDescent="0.3">
      <c r="A21" s="179" t="s">
        <v>84</v>
      </c>
      <c r="B21" s="259">
        <v>11.485148514851486</v>
      </c>
      <c r="C21" s="259">
        <v>17.028380634390654</v>
      </c>
      <c r="D21" s="259">
        <v>4.8780487804878048</v>
      </c>
      <c r="E21" s="259">
        <v>15.5</v>
      </c>
      <c r="F21" s="259">
        <v>11.3</v>
      </c>
      <c r="G21" s="259">
        <v>29.6</v>
      </c>
      <c r="H21" s="259">
        <v>20.487364620938628</v>
      </c>
    </row>
    <row r="22" spans="1:8" ht="14.5" thickBot="1" x14ac:dyDescent="0.35">
      <c r="A22" s="182" t="s">
        <v>85</v>
      </c>
      <c r="B22" s="259">
        <v>14.71861471861472</v>
      </c>
      <c r="C22" s="259">
        <v>12.903225806451612</v>
      </c>
      <c r="D22" s="259">
        <v>8.7048832271762198</v>
      </c>
      <c r="E22" s="259">
        <v>6.9</v>
      </c>
      <c r="F22" s="259">
        <v>4.4000000000000004</v>
      </c>
      <c r="G22" s="259">
        <v>19.7</v>
      </c>
      <c r="H22" s="259">
        <v>13.194444444444445</v>
      </c>
    </row>
    <row r="23" spans="1:8" x14ac:dyDescent="0.3">
      <c r="A23" s="77" t="s">
        <v>77</v>
      </c>
      <c r="B23" s="150"/>
      <c r="C23" s="150"/>
      <c r="D23" s="150"/>
      <c r="E23" s="150"/>
      <c r="F23" s="150"/>
      <c r="G23" s="150"/>
      <c r="H23" s="19"/>
    </row>
    <row r="24" spans="1:8" x14ac:dyDescent="0.3">
      <c r="A24" s="32"/>
      <c r="B24" s="32"/>
      <c r="C24" s="32"/>
      <c r="D24" s="32"/>
      <c r="H24" s="183"/>
    </row>
    <row r="28" spans="1:8" x14ac:dyDescent="0.3">
      <c r="A28" s="184"/>
      <c r="E28" s="50"/>
      <c r="F28" s="50"/>
      <c r="G28" s="50"/>
      <c r="H28" s="50"/>
    </row>
    <row r="29" spans="1:8" x14ac:dyDescent="0.3">
      <c r="A29" s="185"/>
      <c r="B29" s="32"/>
      <c r="C29" s="32"/>
      <c r="D29" s="32"/>
      <c r="E29" s="50"/>
      <c r="F29" s="50"/>
      <c r="G29" s="50"/>
      <c r="H29" s="50"/>
    </row>
    <row r="30" spans="1:8" x14ac:dyDescent="0.3">
      <c r="A30" s="185"/>
      <c r="B30" s="32"/>
      <c r="C30" s="32"/>
      <c r="D30" s="32"/>
      <c r="E30" s="50"/>
      <c r="F30" s="50"/>
      <c r="G30" s="50"/>
      <c r="H30" s="50"/>
    </row>
    <row r="31" spans="1:8" x14ac:dyDescent="0.3">
      <c r="A31" s="185"/>
      <c r="B31" s="32"/>
      <c r="C31" s="32"/>
      <c r="D31" s="32"/>
      <c r="E31" s="50"/>
      <c r="F31" s="50"/>
      <c r="G31" s="50"/>
      <c r="H31" s="50"/>
    </row>
    <row r="32" spans="1:8" x14ac:dyDescent="0.3">
      <c r="A32" s="185"/>
      <c r="B32" s="32"/>
      <c r="C32" s="32"/>
      <c r="D32" s="32"/>
      <c r="E32" s="50"/>
      <c r="F32" s="50"/>
      <c r="G32" s="50"/>
      <c r="H32" s="50"/>
    </row>
    <row r="33" spans="1:8" x14ac:dyDescent="0.3">
      <c r="A33" s="185"/>
      <c r="B33" s="32"/>
      <c r="C33" s="32"/>
      <c r="D33" s="32"/>
      <c r="E33" s="50"/>
      <c r="F33" s="50"/>
      <c r="G33" s="50"/>
      <c r="H33" s="50"/>
    </row>
  </sheetData>
  <mergeCells count="5">
    <mergeCell ref="A1:H1"/>
    <mergeCell ref="A2:H2"/>
    <mergeCell ref="A3:H3"/>
    <mergeCell ref="A4:H4"/>
    <mergeCell ref="A5:H5"/>
  </mergeCells>
  <hyperlinks>
    <hyperlink ref="J3" location="Contenido!A1" display="Contenido" xr:uid="{8305F36A-1750-4FE9-A1EA-D113924A4DCE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7DCFF-0CD5-420E-9ECC-50FD428A3413}">
  <sheetPr>
    <tabColor rgb="FF182951"/>
    <pageSetUpPr fitToPage="1"/>
  </sheetPr>
  <dimension ref="A3:L25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5" customHeight="1" x14ac:dyDescent="0.3"/>
  <cols>
    <col min="1" max="1" width="5.7265625" style="42" customWidth="1"/>
    <col min="2" max="10" width="11.453125" style="2"/>
    <col min="11" max="11" width="5" style="226" customWidth="1"/>
    <col min="12" max="12" width="13.54296875" style="226" customWidth="1"/>
    <col min="13" max="16384" width="11.453125" style="42"/>
  </cols>
  <sheetData>
    <row r="3" spans="1:12" ht="15" customHeight="1" x14ac:dyDescent="0.3">
      <c r="L3" s="239" t="s">
        <v>305</v>
      </c>
    </row>
    <row r="9" spans="1:12" ht="15" customHeight="1" thickBot="1" x14ac:dyDescent="0.35"/>
    <row r="10" spans="1:12" ht="15" customHeight="1" x14ac:dyDescent="0.3">
      <c r="A10" s="43"/>
      <c r="B10" s="269" t="s">
        <v>419</v>
      </c>
      <c r="C10" s="270"/>
      <c r="D10" s="270"/>
      <c r="E10" s="270"/>
      <c r="F10" s="270"/>
      <c r="G10" s="270"/>
      <c r="H10" s="270"/>
      <c r="I10" s="270"/>
      <c r="J10" s="271"/>
    </row>
    <row r="11" spans="1:12" ht="15" customHeight="1" x14ac:dyDescent="0.3">
      <c r="A11" s="43"/>
      <c r="B11" s="272"/>
      <c r="C11" s="273"/>
      <c r="D11" s="273"/>
      <c r="E11" s="273"/>
      <c r="F11" s="273"/>
      <c r="G11" s="273"/>
      <c r="H11" s="273"/>
      <c r="I11" s="273"/>
      <c r="J11" s="274"/>
    </row>
    <row r="12" spans="1:12" ht="15" customHeight="1" x14ac:dyDescent="0.3">
      <c r="A12" s="43"/>
      <c r="B12" s="272"/>
      <c r="C12" s="273"/>
      <c r="D12" s="273"/>
      <c r="E12" s="273"/>
      <c r="F12" s="273"/>
      <c r="G12" s="273"/>
      <c r="H12" s="273"/>
      <c r="I12" s="273"/>
      <c r="J12" s="274"/>
    </row>
    <row r="13" spans="1:12" ht="15" customHeight="1" x14ac:dyDescent="0.3">
      <c r="A13" s="43"/>
      <c r="B13" s="272"/>
      <c r="C13" s="273"/>
      <c r="D13" s="273"/>
      <c r="E13" s="273"/>
      <c r="F13" s="273"/>
      <c r="G13" s="273"/>
      <c r="H13" s="273"/>
      <c r="I13" s="273"/>
      <c r="J13" s="274"/>
    </row>
    <row r="14" spans="1:12" ht="15" customHeight="1" x14ac:dyDescent="0.3">
      <c r="A14" s="43"/>
      <c r="B14" s="272"/>
      <c r="C14" s="273"/>
      <c r="D14" s="273"/>
      <c r="E14" s="273"/>
      <c r="F14" s="273"/>
      <c r="G14" s="273"/>
      <c r="H14" s="273"/>
      <c r="I14" s="273"/>
      <c r="J14" s="274"/>
    </row>
    <row r="15" spans="1:12" ht="15" customHeight="1" x14ac:dyDescent="0.3">
      <c r="A15" s="43"/>
      <c r="B15" s="272"/>
      <c r="C15" s="273"/>
      <c r="D15" s="273"/>
      <c r="E15" s="273"/>
      <c r="F15" s="273"/>
      <c r="G15" s="273"/>
      <c r="H15" s="273"/>
      <c r="I15" s="273"/>
      <c r="J15" s="274"/>
    </row>
    <row r="16" spans="1:12" ht="15" customHeight="1" x14ac:dyDescent="0.3">
      <c r="A16" s="43"/>
      <c r="B16" s="272"/>
      <c r="C16" s="273"/>
      <c r="D16" s="273"/>
      <c r="E16" s="273"/>
      <c r="F16" s="273"/>
      <c r="G16" s="273"/>
      <c r="H16" s="273"/>
      <c r="I16" s="273"/>
      <c r="J16" s="274"/>
    </row>
    <row r="17" spans="1:10" ht="15" customHeight="1" x14ac:dyDescent="0.3">
      <c r="A17" s="44"/>
      <c r="B17" s="272"/>
      <c r="C17" s="273"/>
      <c r="D17" s="273"/>
      <c r="E17" s="273"/>
      <c r="F17" s="273"/>
      <c r="G17" s="273"/>
      <c r="H17" s="273"/>
      <c r="I17" s="273"/>
      <c r="J17" s="274"/>
    </row>
    <row r="18" spans="1:10" ht="15" customHeight="1" x14ac:dyDescent="0.3">
      <c r="A18" s="43"/>
      <c r="B18" s="272"/>
      <c r="C18" s="273"/>
      <c r="D18" s="273"/>
      <c r="E18" s="273"/>
      <c r="F18" s="273"/>
      <c r="G18" s="273"/>
      <c r="H18" s="273"/>
      <c r="I18" s="273"/>
      <c r="J18" s="274"/>
    </row>
    <row r="19" spans="1:10" ht="15" customHeight="1" x14ac:dyDescent="0.3">
      <c r="A19" s="43"/>
      <c r="B19" s="272"/>
      <c r="C19" s="273"/>
      <c r="D19" s="273"/>
      <c r="E19" s="273"/>
      <c r="F19" s="273"/>
      <c r="G19" s="273"/>
      <c r="H19" s="273"/>
      <c r="I19" s="273"/>
      <c r="J19" s="274"/>
    </row>
    <row r="20" spans="1:10" ht="15" customHeight="1" x14ac:dyDescent="0.3">
      <c r="A20" s="43"/>
      <c r="B20" s="272"/>
      <c r="C20" s="273"/>
      <c r="D20" s="273"/>
      <c r="E20" s="273"/>
      <c r="F20" s="273"/>
      <c r="G20" s="273"/>
      <c r="H20" s="273"/>
      <c r="I20" s="273"/>
      <c r="J20" s="274"/>
    </row>
    <row r="21" spans="1:10" ht="15" customHeight="1" x14ac:dyDescent="0.3">
      <c r="A21" s="43"/>
      <c r="B21" s="272"/>
      <c r="C21" s="273"/>
      <c r="D21" s="273"/>
      <c r="E21" s="273"/>
      <c r="F21" s="273"/>
      <c r="G21" s="273"/>
      <c r="H21" s="273"/>
      <c r="I21" s="273"/>
      <c r="J21" s="274"/>
    </row>
    <row r="22" spans="1:10" ht="15" customHeight="1" x14ac:dyDescent="0.3">
      <c r="A22" s="43"/>
      <c r="B22" s="272"/>
      <c r="C22" s="273"/>
      <c r="D22" s="273"/>
      <c r="E22" s="273"/>
      <c r="F22" s="273"/>
      <c r="G22" s="273"/>
      <c r="H22" s="273"/>
      <c r="I22" s="273"/>
      <c r="J22" s="274"/>
    </row>
    <row r="23" spans="1:10" ht="15" customHeight="1" x14ac:dyDescent="0.3">
      <c r="A23" s="43"/>
      <c r="B23" s="272"/>
      <c r="C23" s="273"/>
      <c r="D23" s="273"/>
      <c r="E23" s="273"/>
      <c r="F23" s="273"/>
      <c r="G23" s="273"/>
      <c r="H23" s="273"/>
      <c r="I23" s="273"/>
      <c r="J23" s="274"/>
    </row>
    <row r="24" spans="1:10" ht="15" customHeight="1" x14ac:dyDescent="0.3">
      <c r="A24" s="43"/>
      <c r="B24" s="272"/>
      <c r="C24" s="273"/>
      <c r="D24" s="273"/>
      <c r="E24" s="273"/>
      <c r="F24" s="273"/>
      <c r="G24" s="273"/>
      <c r="H24" s="273"/>
      <c r="I24" s="273"/>
      <c r="J24" s="274"/>
    </row>
    <row r="25" spans="1:10" ht="15" customHeight="1" thickBot="1" x14ac:dyDescent="0.35">
      <c r="B25" s="275"/>
      <c r="C25" s="276"/>
      <c r="D25" s="276"/>
      <c r="E25" s="276"/>
      <c r="F25" s="276"/>
      <c r="G25" s="276"/>
      <c r="H25" s="276"/>
      <c r="I25" s="276"/>
      <c r="J25" s="277"/>
    </row>
  </sheetData>
  <mergeCells count="1">
    <mergeCell ref="B10:J25"/>
  </mergeCells>
  <hyperlinks>
    <hyperlink ref="L3" location="Contenido!A1" display="Contenido" xr:uid="{3B18A804-FF57-4F14-841F-DD5F98977A9C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5B630-AF90-442F-B689-86A56184FDE8}">
  <sheetPr>
    <pageSetUpPr fitToPage="1"/>
  </sheetPr>
  <dimension ref="A1:AB39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21.1796875" style="41" customWidth="1"/>
    <col min="2" max="10" width="8.7265625" style="32" customWidth="1"/>
    <col min="11" max="11" width="5" style="226" customWidth="1"/>
    <col min="12" max="12" width="21.1796875" style="41" customWidth="1"/>
    <col min="13" max="21" width="8.7265625" style="32" customWidth="1"/>
    <col min="22" max="22" width="5" style="226" customWidth="1"/>
    <col min="23" max="23" width="13.54296875" style="226" customWidth="1"/>
    <col min="24" max="103" width="10.7265625" style="2" customWidth="1"/>
    <col min="104" max="16384" width="23.453125" style="2"/>
  </cols>
  <sheetData>
    <row r="1" spans="1:28" x14ac:dyDescent="0.3">
      <c r="A1" s="280" t="s">
        <v>320</v>
      </c>
      <c r="B1" s="280"/>
      <c r="C1" s="280"/>
      <c r="D1" s="280"/>
      <c r="E1" s="280"/>
      <c r="F1" s="280"/>
      <c r="G1" s="280"/>
      <c r="H1" s="280"/>
      <c r="I1" s="280"/>
      <c r="J1" s="280"/>
      <c r="L1" s="280" t="s">
        <v>321</v>
      </c>
      <c r="M1" s="280"/>
      <c r="N1" s="280"/>
      <c r="O1" s="280"/>
      <c r="P1" s="280"/>
      <c r="Q1" s="280"/>
      <c r="R1" s="280"/>
      <c r="S1" s="280"/>
      <c r="T1" s="280"/>
      <c r="U1" s="280"/>
      <c r="X1" s="41"/>
      <c r="Y1" s="41"/>
    </row>
    <row r="2" spans="1:28" x14ac:dyDescent="0.3">
      <c r="A2" s="280" t="s">
        <v>65</v>
      </c>
      <c r="B2" s="280"/>
      <c r="C2" s="280"/>
      <c r="D2" s="280"/>
      <c r="E2" s="280"/>
      <c r="F2" s="280"/>
      <c r="G2" s="280"/>
      <c r="H2" s="280"/>
      <c r="I2" s="280"/>
      <c r="J2" s="280"/>
      <c r="L2" s="280" t="s">
        <v>380</v>
      </c>
      <c r="M2" s="280"/>
      <c r="N2" s="280"/>
      <c r="O2" s="280"/>
      <c r="P2" s="280"/>
      <c r="Q2" s="280"/>
      <c r="R2" s="280"/>
      <c r="S2" s="280"/>
      <c r="T2" s="280"/>
      <c r="U2" s="280"/>
      <c r="V2" s="1"/>
      <c r="X2" s="41"/>
      <c r="Y2" s="41"/>
    </row>
    <row r="3" spans="1:28" x14ac:dyDescent="0.3">
      <c r="A3" s="280" t="s">
        <v>204</v>
      </c>
      <c r="B3" s="280"/>
      <c r="C3" s="280"/>
      <c r="D3" s="280"/>
      <c r="E3" s="280"/>
      <c r="F3" s="280"/>
      <c r="G3" s="280"/>
      <c r="H3" s="280"/>
      <c r="I3" s="280"/>
      <c r="J3" s="280"/>
      <c r="L3" s="280" t="s">
        <v>204</v>
      </c>
      <c r="M3" s="280"/>
      <c r="N3" s="280"/>
      <c r="O3" s="280"/>
      <c r="P3" s="280"/>
      <c r="Q3" s="280"/>
      <c r="R3" s="280"/>
      <c r="S3" s="280"/>
      <c r="T3" s="280"/>
      <c r="U3" s="280"/>
      <c r="W3" s="239" t="s">
        <v>305</v>
      </c>
      <c r="X3" s="41"/>
      <c r="Y3" s="41"/>
    </row>
    <row r="4" spans="1:28" x14ac:dyDescent="0.3">
      <c r="A4" s="280" t="s">
        <v>52</v>
      </c>
      <c r="B4" s="280"/>
      <c r="C4" s="280"/>
      <c r="D4" s="280"/>
      <c r="E4" s="280"/>
      <c r="F4" s="280"/>
      <c r="G4" s="280"/>
      <c r="H4" s="280"/>
      <c r="I4" s="280"/>
      <c r="J4" s="280"/>
      <c r="L4" s="280" t="s">
        <v>52</v>
      </c>
      <c r="M4" s="280"/>
      <c r="N4" s="280"/>
      <c r="O4" s="280"/>
      <c r="P4" s="280"/>
      <c r="Q4" s="280"/>
      <c r="R4" s="280"/>
      <c r="S4" s="280"/>
      <c r="T4" s="280"/>
      <c r="U4" s="280"/>
      <c r="X4" s="41"/>
      <c r="Y4" s="41"/>
    </row>
    <row r="5" spans="1:28" x14ac:dyDescent="0.3">
      <c r="A5" s="280" t="s">
        <v>377</v>
      </c>
      <c r="B5" s="280"/>
      <c r="C5" s="280"/>
      <c r="D5" s="280"/>
      <c r="E5" s="280"/>
      <c r="F5" s="280"/>
      <c r="G5" s="280"/>
      <c r="H5" s="280"/>
      <c r="I5" s="280"/>
      <c r="J5" s="280"/>
      <c r="L5" s="280" t="s">
        <v>377</v>
      </c>
      <c r="M5" s="280"/>
      <c r="N5" s="280"/>
      <c r="O5" s="280"/>
      <c r="P5" s="280"/>
      <c r="Q5" s="280"/>
      <c r="R5" s="280"/>
      <c r="S5" s="280"/>
      <c r="T5" s="280"/>
      <c r="U5" s="280"/>
      <c r="X5" s="41"/>
      <c r="Y5" s="41"/>
    </row>
    <row r="6" spans="1:28" ht="21.75" customHeight="1" x14ac:dyDescent="0.3">
      <c r="A6" s="53" t="s">
        <v>105</v>
      </c>
      <c r="B6" s="7">
        <v>2015</v>
      </c>
      <c r="C6" s="7">
        <v>2016</v>
      </c>
      <c r="D6" s="7">
        <v>2017</v>
      </c>
      <c r="E6" s="7">
        <v>2018</v>
      </c>
      <c r="F6" s="7">
        <v>2019</v>
      </c>
      <c r="G6" s="7">
        <v>2020</v>
      </c>
      <c r="H6" s="7">
        <v>2021</v>
      </c>
      <c r="I6" s="7">
        <v>2022</v>
      </c>
      <c r="J6" s="244">
        <v>2023</v>
      </c>
      <c r="L6" s="53" t="s">
        <v>105</v>
      </c>
      <c r="M6" s="7">
        <v>2015</v>
      </c>
      <c r="N6" s="7">
        <v>2016</v>
      </c>
      <c r="O6" s="7">
        <v>2017</v>
      </c>
      <c r="P6" s="7">
        <v>2018</v>
      </c>
      <c r="Q6" s="7">
        <v>2019</v>
      </c>
      <c r="R6" s="7">
        <v>2020</v>
      </c>
      <c r="S6" s="7">
        <v>2021</v>
      </c>
      <c r="T6" s="7">
        <v>2022</v>
      </c>
      <c r="U6" s="244">
        <v>2023</v>
      </c>
    </row>
    <row r="7" spans="1:28" s="3" customFormat="1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226"/>
      <c r="L7" s="9"/>
      <c r="M7" s="10"/>
      <c r="N7" s="10"/>
      <c r="O7" s="10"/>
      <c r="P7" s="10"/>
      <c r="Q7" s="10"/>
      <c r="R7" s="10"/>
      <c r="S7" s="10"/>
      <c r="T7" s="10"/>
      <c r="U7" s="10"/>
      <c r="V7" s="226"/>
      <c r="W7" s="226"/>
      <c r="X7" s="162"/>
      <c r="Y7" s="162"/>
      <c r="Z7" s="162"/>
      <c r="AA7" s="162"/>
      <c r="AB7" s="2"/>
    </row>
    <row r="8" spans="1:28" x14ac:dyDescent="0.3">
      <c r="A8" s="146" t="s">
        <v>68</v>
      </c>
      <c r="B8" s="157">
        <f>SUM(B9:B35)</f>
        <v>13658</v>
      </c>
      <c r="C8" s="157">
        <f t="shared" ref="C8:I8" si="0">SUM(C9:C35)</f>
        <v>14169</v>
      </c>
      <c r="D8" s="157">
        <v>12093</v>
      </c>
      <c r="E8" s="157">
        <v>10579</v>
      </c>
      <c r="F8" s="157">
        <f t="shared" si="0"/>
        <v>3626</v>
      </c>
      <c r="G8" s="157">
        <f t="shared" si="0"/>
        <v>10854</v>
      </c>
      <c r="H8" s="157">
        <f t="shared" si="0"/>
        <v>723</v>
      </c>
      <c r="I8" s="157">
        <f t="shared" si="0"/>
        <v>7349</v>
      </c>
      <c r="J8" s="161">
        <v>9343</v>
      </c>
      <c r="L8" s="146" t="s">
        <v>68</v>
      </c>
      <c r="M8" s="174">
        <v>3.1</v>
      </c>
      <c r="N8" s="174">
        <v>3.2</v>
      </c>
      <c r="O8" s="174">
        <v>2.7</v>
      </c>
      <c r="P8" s="174">
        <v>2.2999999999999998</v>
      </c>
      <c r="Q8" s="174">
        <v>0.8</v>
      </c>
      <c r="R8" s="174">
        <v>2.2999999999999998</v>
      </c>
      <c r="S8" s="174">
        <v>0.2</v>
      </c>
      <c r="T8" s="174">
        <v>1.6</v>
      </c>
      <c r="U8" s="174">
        <v>2.0677215890229061</v>
      </c>
    </row>
    <row r="9" spans="1:28" x14ac:dyDescent="0.3">
      <c r="A9" s="177" t="s">
        <v>106</v>
      </c>
      <c r="B9" s="163">
        <v>1027</v>
      </c>
      <c r="C9" s="163">
        <v>1123</v>
      </c>
      <c r="D9" s="164" t="s">
        <v>60</v>
      </c>
      <c r="E9" s="163">
        <v>805</v>
      </c>
      <c r="F9" s="163">
        <v>236</v>
      </c>
      <c r="G9" s="163">
        <v>811</v>
      </c>
      <c r="H9" s="165">
        <v>69</v>
      </c>
      <c r="I9" s="165">
        <v>720</v>
      </c>
      <c r="J9" s="165">
        <v>761</v>
      </c>
      <c r="L9" s="177" t="s">
        <v>106</v>
      </c>
      <c r="M9" s="175">
        <v>3.5</v>
      </c>
      <c r="N9" s="175">
        <v>3.9</v>
      </c>
      <c r="O9" s="176" t="s">
        <v>60</v>
      </c>
      <c r="P9" s="175">
        <v>2.8</v>
      </c>
      <c r="Q9" s="175">
        <v>0.8</v>
      </c>
      <c r="R9" s="175">
        <v>2.8</v>
      </c>
      <c r="S9" s="170">
        <v>0.2</v>
      </c>
      <c r="T9" s="170">
        <v>2.6</v>
      </c>
      <c r="U9" s="170">
        <v>2.8206078576723499</v>
      </c>
    </row>
    <row r="10" spans="1:28" x14ac:dyDescent="0.3">
      <c r="A10" s="177" t="s">
        <v>107</v>
      </c>
      <c r="B10" s="163">
        <v>688</v>
      </c>
      <c r="C10" s="163">
        <v>642</v>
      </c>
      <c r="D10" s="164" t="s">
        <v>60</v>
      </c>
      <c r="E10" s="163">
        <v>508</v>
      </c>
      <c r="F10" s="163">
        <v>234</v>
      </c>
      <c r="G10" s="163">
        <v>465</v>
      </c>
      <c r="H10" s="165">
        <v>52</v>
      </c>
      <c r="I10" s="165">
        <v>375</v>
      </c>
      <c r="J10" s="165">
        <v>421</v>
      </c>
      <c r="L10" s="177" t="s">
        <v>107</v>
      </c>
      <c r="M10" s="175">
        <v>2.1</v>
      </c>
      <c r="N10" s="175">
        <v>1.9</v>
      </c>
      <c r="O10" s="176" t="s">
        <v>60</v>
      </c>
      <c r="P10" s="175">
        <v>1.8</v>
      </c>
      <c r="Q10" s="175">
        <v>0.8</v>
      </c>
      <c r="R10" s="175">
        <v>1.7</v>
      </c>
      <c r="S10" s="170">
        <v>0.2</v>
      </c>
      <c r="T10" s="170">
        <v>1.4</v>
      </c>
      <c r="U10" s="170">
        <v>1.6096348690498949</v>
      </c>
    </row>
    <row r="11" spans="1:28" x14ac:dyDescent="0.3">
      <c r="A11" s="177" t="s">
        <v>108</v>
      </c>
      <c r="B11" s="163">
        <v>945</v>
      </c>
      <c r="C11" s="163">
        <v>1077</v>
      </c>
      <c r="D11" s="164" t="s">
        <v>60</v>
      </c>
      <c r="E11" s="163">
        <v>707</v>
      </c>
      <c r="F11" s="163">
        <v>453</v>
      </c>
      <c r="G11" s="163">
        <v>836</v>
      </c>
      <c r="H11" s="165">
        <v>77</v>
      </c>
      <c r="I11" s="165">
        <v>731</v>
      </c>
      <c r="J11" s="165">
        <v>657</v>
      </c>
      <c r="L11" s="177" t="s">
        <v>108</v>
      </c>
      <c r="M11" s="175">
        <v>1.3</v>
      </c>
      <c r="N11" s="175">
        <v>1.1000000000000001</v>
      </c>
      <c r="O11" s="176" t="s">
        <v>60</v>
      </c>
      <c r="P11" s="175">
        <v>2.9</v>
      </c>
      <c r="Q11" s="175">
        <v>1.8</v>
      </c>
      <c r="R11" s="175">
        <v>3.2</v>
      </c>
      <c r="S11" s="170">
        <v>0.3</v>
      </c>
      <c r="T11" s="170">
        <v>3</v>
      </c>
      <c r="U11" s="170">
        <v>2.6900872128731117</v>
      </c>
    </row>
    <row r="12" spans="1:28" x14ac:dyDescent="0.3">
      <c r="A12" s="177" t="s">
        <v>109</v>
      </c>
      <c r="B12" s="163">
        <v>897</v>
      </c>
      <c r="C12" s="163">
        <v>906</v>
      </c>
      <c r="D12" s="164" t="s">
        <v>60</v>
      </c>
      <c r="E12" s="163">
        <v>481</v>
      </c>
      <c r="F12" s="163">
        <v>161</v>
      </c>
      <c r="G12" s="163">
        <v>457</v>
      </c>
      <c r="H12" s="165">
        <v>29</v>
      </c>
      <c r="I12" s="165">
        <v>467</v>
      </c>
      <c r="J12" s="165">
        <v>478</v>
      </c>
      <c r="L12" s="177" t="s">
        <v>109</v>
      </c>
      <c r="M12" s="175">
        <v>3.5</v>
      </c>
      <c r="N12" s="175">
        <v>3.1</v>
      </c>
      <c r="O12" s="176" t="s">
        <v>60</v>
      </c>
      <c r="P12" s="175">
        <v>1.8</v>
      </c>
      <c r="Q12" s="175">
        <v>0.6</v>
      </c>
      <c r="R12" s="175">
        <v>1.7</v>
      </c>
      <c r="S12" s="170">
        <v>0.1</v>
      </c>
      <c r="T12" s="170">
        <v>1.8</v>
      </c>
      <c r="U12" s="170">
        <v>1.8942696362051199</v>
      </c>
    </row>
    <row r="13" spans="1:28" x14ac:dyDescent="0.3">
      <c r="A13" s="177" t="s">
        <v>110</v>
      </c>
      <c r="B13" s="163">
        <v>152</v>
      </c>
      <c r="C13" s="163">
        <v>125</v>
      </c>
      <c r="D13" s="164" t="s">
        <v>60</v>
      </c>
      <c r="E13" s="163">
        <v>94</v>
      </c>
      <c r="F13" s="163">
        <v>27</v>
      </c>
      <c r="G13" s="163">
        <v>85</v>
      </c>
      <c r="H13" s="165">
        <v>3</v>
      </c>
      <c r="I13" s="165">
        <v>78</v>
      </c>
      <c r="J13" s="165">
        <v>91</v>
      </c>
      <c r="L13" s="177" t="s">
        <v>110</v>
      </c>
      <c r="M13" s="175">
        <v>2.5</v>
      </c>
      <c r="N13" s="175">
        <v>2.1</v>
      </c>
      <c r="O13" s="176" t="s">
        <v>60</v>
      </c>
      <c r="P13" s="175">
        <v>1.5</v>
      </c>
      <c r="Q13" s="175">
        <v>0.4</v>
      </c>
      <c r="R13" s="175">
        <v>1.3</v>
      </c>
      <c r="S13" s="170">
        <v>0</v>
      </c>
      <c r="T13" s="170">
        <v>1.3</v>
      </c>
      <c r="U13" s="170">
        <v>1.5004122011541632</v>
      </c>
    </row>
    <row r="14" spans="1:28" x14ac:dyDescent="0.3">
      <c r="A14" s="177" t="s">
        <v>111</v>
      </c>
      <c r="B14" s="163">
        <v>313</v>
      </c>
      <c r="C14" s="163">
        <v>281</v>
      </c>
      <c r="D14" s="164" t="s">
        <v>60</v>
      </c>
      <c r="E14" s="163">
        <v>252</v>
      </c>
      <c r="F14" s="163">
        <v>110</v>
      </c>
      <c r="G14" s="163">
        <v>218</v>
      </c>
      <c r="H14" s="165">
        <v>14</v>
      </c>
      <c r="I14" s="165">
        <v>87</v>
      </c>
      <c r="J14" s="165">
        <v>233</v>
      </c>
      <c r="L14" s="177" t="s">
        <v>111</v>
      </c>
      <c r="M14" s="175">
        <v>3.7</v>
      </c>
      <c r="N14" s="175">
        <v>3.3</v>
      </c>
      <c r="O14" s="176" t="s">
        <v>60</v>
      </c>
      <c r="P14" s="175">
        <v>1.7</v>
      </c>
      <c r="Q14" s="175">
        <v>0.7</v>
      </c>
      <c r="R14" s="175">
        <v>1.5</v>
      </c>
      <c r="S14" s="170">
        <v>0.1</v>
      </c>
      <c r="T14" s="170">
        <v>0.6</v>
      </c>
      <c r="U14" s="170">
        <v>1.5713514971675211</v>
      </c>
    </row>
    <row r="15" spans="1:28" x14ac:dyDescent="0.3">
      <c r="A15" s="177" t="s">
        <v>112</v>
      </c>
      <c r="B15" s="163">
        <v>49</v>
      </c>
      <c r="C15" s="163">
        <v>41</v>
      </c>
      <c r="D15" s="164" t="s">
        <v>60</v>
      </c>
      <c r="E15" s="163">
        <v>38</v>
      </c>
      <c r="F15" s="163">
        <v>10</v>
      </c>
      <c r="G15" s="163">
        <v>28</v>
      </c>
      <c r="H15" s="165"/>
      <c r="I15" s="165">
        <v>35</v>
      </c>
      <c r="J15" s="165">
        <v>30</v>
      </c>
      <c r="L15" s="177" t="s">
        <v>112</v>
      </c>
      <c r="M15" s="175">
        <v>4</v>
      </c>
      <c r="N15" s="175">
        <v>4.7</v>
      </c>
      <c r="O15" s="176" t="s">
        <v>60</v>
      </c>
      <c r="P15" s="175">
        <v>1.1000000000000001</v>
      </c>
      <c r="Q15" s="175">
        <v>0.3</v>
      </c>
      <c r="R15" s="175">
        <v>0.8</v>
      </c>
      <c r="S15" s="170">
        <v>0</v>
      </c>
      <c r="T15" s="170">
        <v>1</v>
      </c>
      <c r="U15" s="170">
        <v>0.84222346996069619</v>
      </c>
    </row>
    <row r="16" spans="1:28" x14ac:dyDescent="0.3">
      <c r="A16" s="177" t="s">
        <v>113</v>
      </c>
      <c r="B16" s="163">
        <v>1358</v>
      </c>
      <c r="C16" s="163">
        <v>1220</v>
      </c>
      <c r="D16" s="164" t="s">
        <v>60</v>
      </c>
      <c r="E16" s="163">
        <v>929</v>
      </c>
      <c r="F16" s="163">
        <v>335</v>
      </c>
      <c r="G16" s="163">
        <v>862</v>
      </c>
      <c r="H16" s="165">
        <v>126</v>
      </c>
      <c r="I16" s="165">
        <v>712</v>
      </c>
      <c r="J16" s="165">
        <v>889</v>
      </c>
      <c r="L16" s="177" t="s">
        <v>113</v>
      </c>
      <c r="M16" s="175">
        <v>2</v>
      </c>
      <c r="N16" s="175">
        <v>2.9</v>
      </c>
      <c r="O16" s="176" t="s">
        <v>60</v>
      </c>
      <c r="P16" s="175">
        <v>2.2999999999999998</v>
      </c>
      <c r="Q16" s="175">
        <v>0.8</v>
      </c>
      <c r="R16" s="175">
        <v>2.1</v>
      </c>
      <c r="S16" s="170">
        <v>0.3</v>
      </c>
      <c r="T16" s="170">
        <v>1.7</v>
      </c>
      <c r="U16" s="170">
        <v>2.1569816814266649</v>
      </c>
    </row>
    <row r="17" spans="1:21" x14ac:dyDescent="0.3">
      <c r="A17" s="177" t="s">
        <v>114</v>
      </c>
      <c r="B17" s="163">
        <v>437</v>
      </c>
      <c r="C17" s="163">
        <v>374</v>
      </c>
      <c r="D17" s="164" t="s">
        <v>60</v>
      </c>
      <c r="E17" s="163">
        <v>266</v>
      </c>
      <c r="F17" s="163">
        <v>80</v>
      </c>
      <c r="G17" s="163">
        <v>287</v>
      </c>
      <c r="H17" s="165">
        <v>26</v>
      </c>
      <c r="I17" s="165">
        <v>245</v>
      </c>
      <c r="J17" s="165">
        <v>282</v>
      </c>
      <c r="L17" s="177" t="s">
        <v>114</v>
      </c>
      <c r="M17" s="175">
        <v>6.7</v>
      </c>
      <c r="N17" s="175">
        <v>6</v>
      </c>
      <c r="O17" s="176" t="s">
        <v>60</v>
      </c>
      <c r="P17" s="175">
        <v>1.4</v>
      </c>
      <c r="Q17" s="175">
        <v>0.4</v>
      </c>
      <c r="R17" s="175">
        <v>1.5</v>
      </c>
      <c r="S17" s="170">
        <v>0.1</v>
      </c>
      <c r="T17" s="170">
        <v>1.3</v>
      </c>
      <c r="U17" s="170">
        <v>1.5238301091537878</v>
      </c>
    </row>
    <row r="18" spans="1:21" x14ac:dyDescent="0.3">
      <c r="A18" s="177" t="s">
        <v>115</v>
      </c>
      <c r="B18" s="163">
        <v>917</v>
      </c>
      <c r="C18" s="163">
        <v>815</v>
      </c>
      <c r="D18" s="164" t="s">
        <v>60</v>
      </c>
      <c r="E18" s="163">
        <v>797</v>
      </c>
      <c r="F18" s="163">
        <v>302</v>
      </c>
      <c r="G18" s="163">
        <v>1158</v>
      </c>
      <c r="H18" s="165">
        <v>59</v>
      </c>
      <c r="I18" s="165">
        <v>603</v>
      </c>
      <c r="J18" s="165">
        <v>843</v>
      </c>
      <c r="L18" s="177" t="s">
        <v>115</v>
      </c>
      <c r="M18" s="175">
        <v>2.4</v>
      </c>
      <c r="N18" s="175">
        <v>2.1</v>
      </c>
      <c r="O18" s="176" t="s">
        <v>60</v>
      </c>
      <c r="P18" s="175">
        <v>3</v>
      </c>
      <c r="Q18" s="175">
        <v>1.1000000000000001</v>
      </c>
      <c r="R18" s="175">
        <v>4.2</v>
      </c>
      <c r="S18" s="170">
        <v>0.2</v>
      </c>
      <c r="T18" s="170">
        <v>2.1</v>
      </c>
      <c r="U18" s="170">
        <v>3.0286699719767189</v>
      </c>
    </row>
    <row r="19" spans="1:21" x14ac:dyDescent="0.3">
      <c r="A19" s="177" t="s">
        <v>116</v>
      </c>
      <c r="B19" s="163">
        <v>332</v>
      </c>
      <c r="C19" s="163">
        <v>395</v>
      </c>
      <c r="D19" s="164" t="s">
        <v>60</v>
      </c>
      <c r="E19" s="163">
        <v>331</v>
      </c>
      <c r="F19" s="163">
        <v>58</v>
      </c>
      <c r="G19" s="163">
        <v>327</v>
      </c>
      <c r="H19" s="165">
        <v>6</v>
      </c>
      <c r="I19" s="165">
        <v>85</v>
      </c>
      <c r="J19" s="165">
        <v>137</v>
      </c>
      <c r="L19" s="177" t="s">
        <v>116</v>
      </c>
      <c r="M19" s="175">
        <v>4</v>
      </c>
      <c r="N19" s="175">
        <v>4.7</v>
      </c>
      <c r="O19" s="176" t="s">
        <v>60</v>
      </c>
      <c r="P19" s="175">
        <v>3.8</v>
      </c>
      <c r="Q19" s="175">
        <v>0.6</v>
      </c>
      <c r="R19" s="175">
        <v>3.6</v>
      </c>
      <c r="S19" s="170">
        <v>0.1</v>
      </c>
      <c r="T19" s="170">
        <v>0.9</v>
      </c>
      <c r="U19" s="170">
        <v>1.5002190100744635</v>
      </c>
    </row>
    <row r="20" spans="1:21" x14ac:dyDescent="0.3">
      <c r="A20" s="177" t="s">
        <v>117</v>
      </c>
      <c r="B20" s="163">
        <v>733</v>
      </c>
      <c r="C20" s="163">
        <v>1052</v>
      </c>
      <c r="D20" s="164" t="s">
        <v>60</v>
      </c>
      <c r="E20" s="163">
        <v>706</v>
      </c>
      <c r="F20" s="163">
        <v>307</v>
      </c>
      <c r="G20" s="163">
        <v>619</v>
      </c>
      <c r="H20" s="165">
        <v>56</v>
      </c>
      <c r="I20" s="165">
        <v>500</v>
      </c>
      <c r="J20" s="165">
        <v>569</v>
      </c>
      <c r="L20" s="177" t="s">
        <v>117</v>
      </c>
      <c r="M20" s="175">
        <v>2</v>
      </c>
      <c r="N20" s="175">
        <v>2.9</v>
      </c>
      <c r="O20" s="176" t="s">
        <v>60</v>
      </c>
      <c r="P20" s="175">
        <v>1.9</v>
      </c>
      <c r="Q20" s="175">
        <v>0.8</v>
      </c>
      <c r="R20" s="175">
        <v>1.7</v>
      </c>
      <c r="S20" s="170">
        <v>0.2</v>
      </c>
      <c r="T20" s="170">
        <v>1.4</v>
      </c>
      <c r="U20" s="170">
        <v>1.5836789223190182</v>
      </c>
    </row>
    <row r="21" spans="1:21" x14ac:dyDescent="0.3">
      <c r="A21" s="177" t="s">
        <v>118</v>
      </c>
      <c r="B21" s="163">
        <v>647</v>
      </c>
      <c r="C21" s="163">
        <v>580</v>
      </c>
      <c r="D21" s="164" t="s">
        <v>60</v>
      </c>
      <c r="E21" s="163">
        <v>457</v>
      </c>
      <c r="F21" s="163">
        <v>150</v>
      </c>
      <c r="G21" s="163">
        <v>393</v>
      </c>
      <c r="H21" s="165">
        <v>20</v>
      </c>
      <c r="I21" s="165">
        <v>252</v>
      </c>
      <c r="J21" s="165">
        <v>411</v>
      </c>
      <c r="L21" s="177" t="s">
        <v>118</v>
      </c>
      <c r="M21" s="175">
        <v>6.7</v>
      </c>
      <c r="N21" s="175">
        <v>6</v>
      </c>
      <c r="O21" s="176" t="s">
        <v>60</v>
      </c>
      <c r="P21" s="175">
        <v>4.7</v>
      </c>
      <c r="Q21" s="175">
        <v>1.5</v>
      </c>
      <c r="R21" s="175">
        <v>4</v>
      </c>
      <c r="S21" s="170">
        <v>0.2</v>
      </c>
      <c r="T21" s="170">
        <v>2.6</v>
      </c>
      <c r="U21" s="170">
        <v>4.2388613861386144</v>
      </c>
    </row>
    <row r="22" spans="1:21" x14ac:dyDescent="0.3">
      <c r="A22" s="177" t="s">
        <v>119</v>
      </c>
      <c r="B22" s="163">
        <v>805</v>
      </c>
      <c r="C22" s="163">
        <v>715</v>
      </c>
      <c r="D22" s="164" t="s">
        <v>60</v>
      </c>
      <c r="E22" s="163">
        <v>413</v>
      </c>
      <c r="F22" s="163">
        <v>148</v>
      </c>
      <c r="G22" s="163">
        <v>478</v>
      </c>
      <c r="H22" s="165">
        <v>39</v>
      </c>
      <c r="I22" s="165">
        <v>357</v>
      </c>
      <c r="J22" s="165">
        <v>305</v>
      </c>
      <c r="L22" s="177" t="s">
        <v>119</v>
      </c>
      <c r="M22" s="175">
        <v>2.4</v>
      </c>
      <c r="N22" s="175">
        <v>2.1</v>
      </c>
      <c r="O22" s="176" t="s">
        <v>60</v>
      </c>
      <c r="P22" s="175">
        <v>1.2</v>
      </c>
      <c r="Q22" s="175">
        <v>0.4</v>
      </c>
      <c r="R22" s="175">
        <v>1.4</v>
      </c>
      <c r="S22" s="170">
        <v>0.1</v>
      </c>
      <c r="T22" s="170">
        <v>1.1000000000000001</v>
      </c>
      <c r="U22" s="170">
        <v>0.91599843829774463</v>
      </c>
    </row>
    <row r="23" spans="1:21" x14ac:dyDescent="0.3">
      <c r="A23" s="177" t="s">
        <v>120</v>
      </c>
      <c r="B23" s="163">
        <v>288</v>
      </c>
      <c r="C23" s="163">
        <v>243</v>
      </c>
      <c r="D23" s="164" t="s">
        <v>60</v>
      </c>
      <c r="E23" s="163">
        <v>290</v>
      </c>
      <c r="F23" s="163">
        <v>77</v>
      </c>
      <c r="G23" s="163">
        <v>287</v>
      </c>
      <c r="H23" s="165">
        <v>10</v>
      </c>
      <c r="I23" s="165">
        <v>136</v>
      </c>
      <c r="J23" s="165">
        <v>280</v>
      </c>
      <c r="L23" s="177" t="s">
        <v>120</v>
      </c>
      <c r="M23" s="175">
        <v>3.6</v>
      </c>
      <c r="N23" s="175">
        <v>3.1</v>
      </c>
      <c r="O23" s="176" t="s">
        <v>60</v>
      </c>
      <c r="P23" s="175">
        <v>3.6</v>
      </c>
      <c r="Q23" s="175">
        <v>0.9</v>
      </c>
      <c r="R23" s="175">
        <v>3.4</v>
      </c>
      <c r="S23" s="170">
        <v>0.1</v>
      </c>
      <c r="T23" s="170">
        <v>1.6</v>
      </c>
      <c r="U23" s="170">
        <v>3.3266009266959724</v>
      </c>
    </row>
    <row r="24" spans="1:21" x14ac:dyDescent="0.3">
      <c r="A24" s="177" t="s">
        <v>121</v>
      </c>
      <c r="B24" s="163">
        <v>294</v>
      </c>
      <c r="C24" s="163">
        <v>363</v>
      </c>
      <c r="D24" s="164" t="s">
        <v>60</v>
      </c>
      <c r="E24" s="163">
        <v>210</v>
      </c>
      <c r="F24" s="163">
        <v>105</v>
      </c>
      <c r="G24" s="163">
        <v>300</v>
      </c>
      <c r="H24" s="165">
        <v>13</v>
      </c>
      <c r="I24" s="165">
        <v>183</v>
      </c>
      <c r="J24" s="165">
        <v>319</v>
      </c>
      <c r="L24" s="177" t="s">
        <v>121</v>
      </c>
      <c r="M24" s="175">
        <v>2.4</v>
      </c>
      <c r="N24" s="175">
        <v>2.9</v>
      </c>
      <c r="O24" s="176" t="s">
        <v>60</v>
      </c>
      <c r="P24" s="175">
        <v>1.6</v>
      </c>
      <c r="Q24" s="175">
        <v>0.8</v>
      </c>
      <c r="R24" s="175">
        <v>2.2999999999999998</v>
      </c>
      <c r="S24" s="170">
        <v>0.1</v>
      </c>
      <c r="T24" s="170">
        <v>1.4</v>
      </c>
      <c r="U24" s="170">
        <v>2.4126455906821964</v>
      </c>
    </row>
    <row r="25" spans="1:21" x14ac:dyDescent="0.3">
      <c r="A25" s="177" t="s">
        <v>122</v>
      </c>
      <c r="B25" s="163">
        <v>101</v>
      </c>
      <c r="C25" s="163">
        <v>148</v>
      </c>
      <c r="D25" s="164" t="s">
        <v>60</v>
      </c>
      <c r="E25" s="163">
        <v>60</v>
      </c>
      <c r="F25" s="163">
        <v>10</v>
      </c>
      <c r="G25" s="163">
        <v>61</v>
      </c>
      <c r="H25" s="165">
        <v>3</v>
      </c>
      <c r="I25" s="165">
        <v>31</v>
      </c>
      <c r="J25" s="165">
        <v>70</v>
      </c>
      <c r="L25" s="177" t="s">
        <v>122</v>
      </c>
      <c r="M25" s="175">
        <v>1.5</v>
      </c>
      <c r="N25" s="175">
        <v>2.1</v>
      </c>
      <c r="O25" s="176" t="s">
        <v>60</v>
      </c>
      <c r="P25" s="175">
        <v>0.8</v>
      </c>
      <c r="Q25" s="175">
        <v>0.1</v>
      </c>
      <c r="R25" s="175">
        <v>0.8</v>
      </c>
      <c r="S25" s="170">
        <v>0</v>
      </c>
      <c r="T25" s="170">
        <v>0.4</v>
      </c>
      <c r="U25" s="170">
        <v>0.91288471570161711</v>
      </c>
    </row>
    <row r="26" spans="1:21" x14ac:dyDescent="0.3">
      <c r="A26" s="177" t="s">
        <v>123</v>
      </c>
      <c r="B26" s="163">
        <v>143</v>
      </c>
      <c r="C26" s="163">
        <v>254</v>
      </c>
      <c r="D26" s="164" t="s">
        <v>60</v>
      </c>
      <c r="E26" s="163">
        <v>60</v>
      </c>
      <c r="F26" s="163">
        <v>41</v>
      </c>
      <c r="G26" s="163">
        <v>257</v>
      </c>
      <c r="H26" s="165">
        <v>5</v>
      </c>
      <c r="I26" s="165">
        <v>143</v>
      </c>
      <c r="J26" s="165">
        <v>101</v>
      </c>
      <c r="L26" s="177" t="s">
        <v>123</v>
      </c>
      <c r="M26" s="175">
        <v>1.5</v>
      </c>
      <c r="N26" s="175">
        <v>2.5</v>
      </c>
      <c r="O26" s="176" t="s">
        <v>60</v>
      </c>
      <c r="P26" s="175">
        <v>0.5</v>
      </c>
      <c r="Q26" s="175">
        <v>0.4</v>
      </c>
      <c r="R26" s="175">
        <v>2.2000000000000002</v>
      </c>
      <c r="S26" s="170">
        <v>0</v>
      </c>
      <c r="T26" s="170">
        <v>1.2</v>
      </c>
      <c r="U26" s="170">
        <v>0.83457279788464711</v>
      </c>
    </row>
    <row r="27" spans="1:21" x14ac:dyDescent="0.3">
      <c r="A27" s="177" t="s">
        <v>124</v>
      </c>
      <c r="B27" s="163">
        <v>135</v>
      </c>
      <c r="C27" s="163">
        <v>192</v>
      </c>
      <c r="D27" s="164" t="s">
        <v>60</v>
      </c>
      <c r="E27" s="163">
        <v>122</v>
      </c>
      <c r="F27" s="163">
        <v>31</v>
      </c>
      <c r="G27" s="163">
        <v>112</v>
      </c>
      <c r="H27" s="165">
        <v>6</v>
      </c>
      <c r="I27" s="165">
        <v>106</v>
      </c>
      <c r="J27" s="165">
        <v>76</v>
      </c>
      <c r="L27" s="177" t="s">
        <v>124</v>
      </c>
      <c r="M27" s="175">
        <v>2</v>
      </c>
      <c r="N27" s="175">
        <v>2.9</v>
      </c>
      <c r="O27" s="176" t="s">
        <v>60</v>
      </c>
      <c r="P27" s="175">
        <v>1.8</v>
      </c>
      <c r="Q27" s="175">
        <v>0.4</v>
      </c>
      <c r="R27" s="175">
        <v>1.6</v>
      </c>
      <c r="S27" s="170">
        <v>0.1</v>
      </c>
      <c r="T27" s="170">
        <v>1.5</v>
      </c>
      <c r="U27" s="170">
        <v>1.1096510439480216</v>
      </c>
    </row>
    <row r="28" spans="1:21" x14ac:dyDescent="0.3">
      <c r="A28" s="177" t="s">
        <v>125</v>
      </c>
      <c r="B28" s="163">
        <v>424</v>
      </c>
      <c r="C28" s="163">
        <v>499</v>
      </c>
      <c r="D28" s="164" t="s">
        <v>60</v>
      </c>
      <c r="E28" s="163">
        <v>450</v>
      </c>
      <c r="F28" s="163">
        <v>60</v>
      </c>
      <c r="G28" s="163">
        <v>508</v>
      </c>
      <c r="H28" s="165">
        <v>7</v>
      </c>
      <c r="I28" s="165">
        <v>236</v>
      </c>
      <c r="J28" s="165">
        <v>375</v>
      </c>
      <c r="L28" s="177" t="s">
        <v>125</v>
      </c>
      <c r="M28" s="175">
        <v>2.9</v>
      </c>
      <c r="N28" s="175">
        <v>3.4</v>
      </c>
      <c r="O28" s="176" t="s">
        <v>60</v>
      </c>
      <c r="P28" s="175">
        <v>3</v>
      </c>
      <c r="Q28" s="175">
        <v>0.4</v>
      </c>
      <c r="R28" s="175">
        <v>3.4</v>
      </c>
      <c r="S28" s="170">
        <v>0</v>
      </c>
      <c r="T28" s="170">
        <v>1.6</v>
      </c>
      <c r="U28" s="170">
        <v>2.6199958080067072</v>
      </c>
    </row>
    <row r="29" spans="1:21" x14ac:dyDescent="0.3">
      <c r="A29" s="177" t="s">
        <v>126</v>
      </c>
      <c r="B29" s="163">
        <v>623</v>
      </c>
      <c r="C29" s="163">
        <v>599</v>
      </c>
      <c r="D29" s="164" t="s">
        <v>60</v>
      </c>
      <c r="E29" s="163">
        <v>545</v>
      </c>
      <c r="F29" s="163">
        <v>149</v>
      </c>
      <c r="G29" s="163">
        <v>450</v>
      </c>
      <c r="H29" s="165">
        <v>5</v>
      </c>
      <c r="I29" s="165">
        <v>300</v>
      </c>
      <c r="J29" s="165">
        <v>369</v>
      </c>
      <c r="L29" s="177" t="s">
        <v>126</v>
      </c>
      <c r="M29" s="175">
        <v>4.0999999999999996</v>
      </c>
      <c r="N29" s="175">
        <v>4.0999999999999996</v>
      </c>
      <c r="O29" s="176" t="s">
        <v>60</v>
      </c>
      <c r="P29" s="175">
        <v>3.7</v>
      </c>
      <c r="Q29" s="175">
        <v>1</v>
      </c>
      <c r="R29" s="175">
        <v>3.1</v>
      </c>
      <c r="S29" s="170">
        <v>0</v>
      </c>
      <c r="T29" s="170">
        <v>2.1</v>
      </c>
      <c r="U29" s="170">
        <v>2.58222533240028</v>
      </c>
    </row>
    <row r="30" spans="1:21" x14ac:dyDescent="0.3">
      <c r="A30" s="177" t="s">
        <v>127</v>
      </c>
      <c r="B30" s="163">
        <v>380</v>
      </c>
      <c r="C30" s="163">
        <v>284</v>
      </c>
      <c r="D30" s="164" t="s">
        <v>60</v>
      </c>
      <c r="E30" s="163">
        <v>259</v>
      </c>
      <c r="F30" s="163">
        <v>56</v>
      </c>
      <c r="G30" s="163">
        <v>253</v>
      </c>
      <c r="H30" s="165">
        <v>8</v>
      </c>
      <c r="I30" s="165">
        <v>151</v>
      </c>
      <c r="J30" s="165">
        <v>233</v>
      </c>
      <c r="L30" s="177" t="s">
        <v>127</v>
      </c>
      <c r="M30" s="175">
        <v>5.2</v>
      </c>
      <c r="N30" s="175">
        <v>3.8</v>
      </c>
      <c r="O30" s="176" t="s">
        <v>60</v>
      </c>
      <c r="P30" s="175">
        <v>3.2</v>
      </c>
      <c r="Q30" s="175">
        <v>0.7</v>
      </c>
      <c r="R30" s="175">
        <v>3</v>
      </c>
      <c r="S30" s="170">
        <v>0.1</v>
      </c>
      <c r="T30" s="170">
        <v>1.8</v>
      </c>
      <c r="U30" s="170">
        <v>2.7695233567098536</v>
      </c>
    </row>
    <row r="31" spans="1:21" x14ac:dyDescent="0.3">
      <c r="A31" s="177" t="s">
        <v>128</v>
      </c>
      <c r="B31" s="163">
        <v>209</v>
      </c>
      <c r="C31" s="163">
        <v>322</v>
      </c>
      <c r="D31" s="164" t="s">
        <v>60</v>
      </c>
      <c r="E31" s="163">
        <v>288</v>
      </c>
      <c r="F31" s="163">
        <v>112</v>
      </c>
      <c r="G31" s="163">
        <v>202</v>
      </c>
      <c r="H31" s="165">
        <v>14</v>
      </c>
      <c r="I31" s="165">
        <v>94</v>
      </c>
      <c r="J31" s="165">
        <v>234</v>
      </c>
      <c r="L31" s="177" t="s">
        <v>128</v>
      </c>
      <c r="M31" s="175">
        <v>2.4</v>
      </c>
      <c r="N31" s="175">
        <v>3.7</v>
      </c>
      <c r="O31" s="176" t="s">
        <v>60</v>
      </c>
      <c r="P31" s="175">
        <v>3.3</v>
      </c>
      <c r="Q31" s="175">
        <v>1.2</v>
      </c>
      <c r="R31" s="175">
        <v>2.2999999999999998</v>
      </c>
      <c r="S31" s="170">
        <v>0.2</v>
      </c>
      <c r="T31" s="170">
        <v>1.1000000000000001</v>
      </c>
      <c r="U31" s="170">
        <v>2.6745913818722138</v>
      </c>
    </row>
    <row r="32" spans="1:21" x14ac:dyDescent="0.3">
      <c r="A32" s="177" t="s">
        <v>129</v>
      </c>
      <c r="B32" s="163">
        <v>70</v>
      </c>
      <c r="C32" s="163">
        <v>83</v>
      </c>
      <c r="D32" s="164" t="s">
        <v>60</v>
      </c>
      <c r="E32" s="163">
        <v>69</v>
      </c>
      <c r="F32" s="163">
        <v>19</v>
      </c>
      <c r="G32" s="163">
        <v>92</v>
      </c>
      <c r="H32" s="165">
        <v>10</v>
      </c>
      <c r="I32" s="165">
        <v>47</v>
      </c>
      <c r="J32" s="165">
        <v>47</v>
      </c>
      <c r="L32" s="177" t="s">
        <v>129</v>
      </c>
      <c r="M32" s="175">
        <v>2.5</v>
      </c>
      <c r="N32" s="175">
        <v>2.9</v>
      </c>
      <c r="O32" s="176" t="s">
        <v>60</v>
      </c>
      <c r="P32" s="175">
        <v>2.4</v>
      </c>
      <c r="Q32" s="175">
        <v>0.6</v>
      </c>
      <c r="R32" s="175">
        <v>3</v>
      </c>
      <c r="S32" s="170">
        <v>0.3</v>
      </c>
      <c r="T32" s="170">
        <v>1.5</v>
      </c>
      <c r="U32" s="170">
        <v>1.3967310549777119</v>
      </c>
    </row>
    <row r="33" spans="1:21" x14ac:dyDescent="0.3">
      <c r="A33" s="177" t="s">
        <v>130</v>
      </c>
      <c r="B33" s="163">
        <v>728</v>
      </c>
      <c r="C33" s="163">
        <v>837</v>
      </c>
      <c r="D33" s="164" t="s">
        <v>60</v>
      </c>
      <c r="E33" s="163">
        <v>642</v>
      </c>
      <c r="F33" s="163">
        <v>137</v>
      </c>
      <c r="G33" s="163">
        <v>515</v>
      </c>
      <c r="H33" s="165">
        <v>13</v>
      </c>
      <c r="I33" s="165">
        <v>183</v>
      </c>
      <c r="J33" s="165">
        <v>364</v>
      </c>
      <c r="L33" s="177" t="s">
        <v>130</v>
      </c>
      <c r="M33" s="175">
        <v>2.8</v>
      </c>
      <c r="N33" s="175">
        <v>3.3</v>
      </c>
      <c r="O33" s="176" t="s">
        <v>60</v>
      </c>
      <c r="P33" s="175">
        <v>2.5</v>
      </c>
      <c r="Q33" s="175">
        <v>0.5</v>
      </c>
      <c r="R33" s="175">
        <v>1.9</v>
      </c>
      <c r="S33" s="170">
        <v>0</v>
      </c>
      <c r="T33" s="170">
        <v>0.7</v>
      </c>
      <c r="U33" s="170">
        <v>1.3721351025331725</v>
      </c>
    </row>
    <row r="34" spans="1:21" x14ac:dyDescent="0.3">
      <c r="A34" s="177" t="s">
        <v>131</v>
      </c>
      <c r="B34" s="163">
        <v>751</v>
      </c>
      <c r="C34" s="163">
        <v>695</v>
      </c>
      <c r="D34" s="164" t="s">
        <v>60</v>
      </c>
      <c r="E34" s="163">
        <v>552</v>
      </c>
      <c r="F34" s="163">
        <v>102</v>
      </c>
      <c r="G34" s="163">
        <v>541</v>
      </c>
      <c r="H34" s="165">
        <v>37</v>
      </c>
      <c r="I34" s="165">
        <v>268</v>
      </c>
      <c r="J34" s="165">
        <v>444</v>
      </c>
      <c r="L34" s="177" t="s">
        <v>131</v>
      </c>
      <c r="M34" s="175">
        <v>3.6</v>
      </c>
      <c r="N34" s="175">
        <v>3.4</v>
      </c>
      <c r="O34" s="176" t="s">
        <v>60</v>
      </c>
      <c r="P34" s="175">
        <v>2.6</v>
      </c>
      <c r="Q34" s="175">
        <v>0.5</v>
      </c>
      <c r="R34" s="175">
        <v>2.5</v>
      </c>
      <c r="S34" s="170">
        <v>0.2</v>
      </c>
      <c r="T34" s="170">
        <v>1.3</v>
      </c>
      <c r="U34" s="170">
        <v>2.1152929966650786</v>
      </c>
    </row>
    <row r="35" spans="1:21" ht="14.5" thickBot="1" x14ac:dyDescent="0.35">
      <c r="A35" s="177" t="s">
        <v>132</v>
      </c>
      <c r="B35" s="166">
        <v>212</v>
      </c>
      <c r="C35" s="166">
        <v>304</v>
      </c>
      <c r="D35" s="164" t="s">
        <v>60</v>
      </c>
      <c r="E35" s="166">
        <v>248</v>
      </c>
      <c r="F35" s="166">
        <v>116</v>
      </c>
      <c r="G35" s="166">
        <v>252</v>
      </c>
      <c r="H35" s="165">
        <v>16</v>
      </c>
      <c r="I35" s="165">
        <v>224</v>
      </c>
      <c r="J35" s="165">
        <v>324</v>
      </c>
      <c r="L35" s="177" t="s">
        <v>132</v>
      </c>
      <c r="M35" s="168">
        <v>6.3</v>
      </c>
      <c r="N35" s="168">
        <v>9.1</v>
      </c>
      <c r="O35" s="176" t="s">
        <v>60</v>
      </c>
      <c r="P35" s="168">
        <v>7.2</v>
      </c>
      <c r="Q35" s="168">
        <v>3.1</v>
      </c>
      <c r="R35" s="168">
        <v>6.6</v>
      </c>
      <c r="S35" s="170">
        <v>0.4</v>
      </c>
      <c r="T35" s="170">
        <v>5.6</v>
      </c>
      <c r="U35" s="171">
        <v>7.9256360078277881</v>
      </c>
    </row>
    <row r="36" spans="1:21" x14ac:dyDescent="0.3">
      <c r="A36" s="19" t="s">
        <v>303</v>
      </c>
      <c r="B36" s="19"/>
      <c r="C36" s="19"/>
      <c r="D36" s="19"/>
      <c r="E36" s="19"/>
      <c r="F36" s="19"/>
      <c r="G36" s="19"/>
      <c r="H36" s="19"/>
      <c r="I36" s="19"/>
      <c r="J36" s="100"/>
      <c r="L36" s="19" t="s">
        <v>303</v>
      </c>
      <c r="M36" s="19"/>
      <c r="N36" s="19"/>
      <c r="O36" s="19"/>
      <c r="P36" s="19"/>
      <c r="Q36" s="19"/>
      <c r="R36" s="19"/>
      <c r="S36" s="19"/>
      <c r="T36" s="19"/>
      <c r="U36" s="67"/>
    </row>
    <row r="37" spans="1:21" x14ac:dyDescent="0.3">
      <c r="A37" s="9" t="s">
        <v>77</v>
      </c>
      <c r="B37" s="9"/>
      <c r="C37" s="9"/>
      <c r="D37" s="9"/>
      <c r="E37" s="9"/>
      <c r="F37" s="9"/>
      <c r="G37" s="9"/>
      <c r="H37" s="9"/>
      <c r="I37" s="9"/>
      <c r="J37" s="67"/>
      <c r="L37" s="9" t="s">
        <v>77</v>
      </c>
      <c r="M37" s="9"/>
      <c r="N37" s="9"/>
      <c r="O37" s="9"/>
      <c r="P37" s="9"/>
      <c r="Q37" s="9"/>
      <c r="R37" s="9"/>
      <c r="S37" s="9"/>
      <c r="T37" s="9"/>
      <c r="U37" s="67"/>
    </row>
    <row r="39" spans="1:21" x14ac:dyDescent="0.3">
      <c r="D39" s="159"/>
      <c r="E39" s="160"/>
      <c r="O39" s="159"/>
      <c r="P39" s="160"/>
    </row>
  </sheetData>
  <mergeCells count="10">
    <mergeCell ref="A1:J1"/>
    <mergeCell ref="A5:J5"/>
    <mergeCell ref="A4:J4"/>
    <mergeCell ref="A3:J3"/>
    <mergeCell ref="A2:J2"/>
    <mergeCell ref="L1:U1"/>
    <mergeCell ref="L2:U2"/>
    <mergeCell ref="L3:U3"/>
    <mergeCell ref="L4:U4"/>
    <mergeCell ref="L5:U5"/>
  </mergeCells>
  <hyperlinks>
    <hyperlink ref="W3" location="Contenido!A1" display="Contenido" xr:uid="{B5AC2768-72DC-4F3F-A41B-092967284418}"/>
  </hyperlinks>
  <printOptions horizontalCentered="1"/>
  <pageMargins left="0.39370078740157483" right="0.39370078740157483" top="0.59055118110236227" bottom="0.59055118110236227" header="0.31496062992125984" footer="0.31496062992125984"/>
  <pageSetup scale="63" orientation="landscape" r:id="rId1"/>
  <colBreaks count="1" manualBreakCount="1">
    <brk id="11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5331-0F25-45AC-B896-65EE7A49E6A7}">
  <sheetPr>
    <pageSetUpPr fitToPage="1"/>
  </sheetPr>
  <dimension ref="A2:D80"/>
  <sheetViews>
    <sheetView showGridLines="0" zoomScale="90" zoomScaleNormal="90" zoomScaleSheetLayoutView="80" workbookViewId="0">
      <pane ySplit="2" topLeftCell="A3" activePane="bottomLeft" state="frozen"/>
      <selection sqref="A1:X1"/>
      <selection pane="bottomLeft"/>
    </sheetView>
  </sheetViews>
  <sheetFormatPr baseColWidth="10" defaultColWidth="11.453125" defaultRowHeight="13" x14ac:dyDescent="0.35"/>
  <cols>
    <col min="1" max="1" width="11.453125" style="156"/>
    <col min="2" max="2" width="9.81640625" style="220" customWidth="1"/>
    <col min="3" max="3" width="92.81640625" style="221" customWidth="1"/>
    <col min="4" max="16384" width="11.453125" style="221"/>
  </cols>
  <sheetData>
    <row r="2" spans="1:3" s="144" customFormat="1" ht="21.75" customHeight="1" x14ac:dyDescent="0.35">
      <c r="A2" s="148"/>
      <c r="B2" s="266" t="s">
        <v>305</v>
      </c>
      <c r="C2" s="267"/>
    </row>
    <row r="3" spans="1:3" s="204" customFormat="1" ht="17.25" customHeight="1" x14ac:dyDescent="0.35">
      <c r="A3" s="202"/>
      <c r="B3" s="206" t="s">
        <v>17</v>
      </c>
      <c r="C3" s="203"/>
    </row>
    <row r="4" spans="1:3" s="204" customFormat="1" ht="17.25" customHeight="1" x14ac:dyDescent="0.35">
      <c r="A4" s="205"/>
      <c r="B4" s="206" t="s">
        <v>18</v>
      </c>
      <c r="C4" s="203"/>
    </row>
    <row r="5" spans="1:3" s="144" customFormat="1" ht="17.25" customHeight="1" x14ac:dyDescent="0.35">
      <c r="A5" s="207"/>
      <c r="B5" s="208" t="s">
        <v>275</v>
      </c>
      <c r="C5" s="209"/>
    </row>
    <row r="6" spans="1:3" s="204" customFormat="1" ht="17.25" customHeight="1" x14ac:dyDescent="0.35">
      <c r="A6" s="210"/>
      <c r="B6" s="211" t="s">
        <v>19</v>
      </c>
      <c r="C6" s="212" t="s">
        <v>276</v>
      </c>
    </row>
    <row r="7" spans="1:3" s="204" customFormat="1" ht="17.25" customHeight="1" x14ac:dyDescent="0.35">
      <c r="A7" s="202"/>
      <c r="B7" s="211" t="s">
        <v>20</v>
      </c>
      <c r="C7" s="213" t="s">
        <v>277</v>
      </c>
    </row>
    <row r="8" spans="1:3" s="204" customFormat="1" ht="17.25" customHeight="1" x14ac:dyDescent="0.35">
      <c r="A8" s="202"/>
      <c r="B8" s="211" t="s">
        <v>21</v>
      </c>
      <c r="C8" s="213" t="s">
        <v>278</v>
      </c>
    </row>
    <row r="9" spans="1:3" s="204" customFormat="1" ht="17.25" customHeight="1" x14ac:dyDescent="0.35">
      <c r="A9" s="202"/>
      <c r="B9" s="211" t="s">
        <v>23</v>
      </c>
      <c r="C9" s="213" t="s">
        <v>279</v>
      </c>
    </row>
    <row r="10" spans="1:3" s="204" customFormat="1" ht="17.25" customHeight="1" x14ac:dyDescent="0.35">
      <c r="A10" s="202"/>
      <c r="B10" s="211" t="s">
        <v>25</v>
      </c>
      <c r="C10" s="213" t="s">
        <v>280</v>
      </c>
    </row>
    <row r="11" spans="1:3" s="204" customFormat="1" ht="17.25" customHeight="1" x14ac:dyDescent="0.35">
      <c r="A11" s="202"/>
      <c r="B11" s="211" t="s">
        <v>26</v>
      </c>
      <c r="C11" s="213" t="s">
        <v>281</v>
      </c>
    </row>
    <row r="12" spans="1:3" s="204" customFormat="1" ht="17.25" customHeight="1" x14ac:dyDescent="0.35">
      <c r="A12" s="214"/>
      <c r="B12" s="211" t="s">
        <v>27</v>
      </c>
      <c r="C12" s="213" t="s">
        <v>282</v>
      </c>
    </row>
    <row r="13" spans="1:3" s="204" customFormat="1" ht="17.25" customHeight="1" x14ac:dyDescent="0.35">
      <c r="A13" s="214"/>
      <c r="B13" s="211" t="s">
        <v>29</v>
      </c>
      <c r="C13" s="213" t="s">
        <v>283</v>
      </c>
    </row>
    <row r="14" spans="1:3" s="204" customFormat="1" ht="17.25" customHeight="1" x14ac:dyDescent="0.35">
      <c r="A14" s="214"/>
      <c r="B14" s="211" t="s">
        <v>30</v>
      </c>
      <c r="C14" s="213" t="s">
        <v>284</v>
      </c>
    </row>
    <row r="15" spans="1:3" s="204" customFormat="1" ht="17.25" customHeight="1" x14ac:dyDescent="0.35">
      <c r="A15" s="202"/>
      <c r="B15" s="211" t="s">
        <v>31</v>
      </c>
      <c r="C15" s="213" t="s">
        <v>285</v>
      </c>
    </row>
    <row r="16" spans="1:3" s="204" customFormat="1" ht="17.25" customHeight="1" x14ac:dyDescent="0.35">
      <c r="A16" s="202"/>
      <c r="B16" s="211" t="s">
        <v>33</v>
      </c>
      <c r="C16" s="213" t="s">
        <v>286</v>
      </c>
    </row>
    <row r="17" spans="1:4" s="204" customFormat="1" ht="17.25" customHeight="1" x14ac:dyDescent="0.35">
      <c r="A17" s="156"/>
      <c r="B17" s="211" t="s">
        <v>35</v>
      </c>
      <c r="C17" s="213" t="s">
        <v>274</v>
      </c>
    </row>
    <row r="18" spans="1:4" s="204" customFormat="1" ht="17.25" customHeight="1" x14ac:dyDescent="0.35">
      <c r="A18" s="202"/>
      <c r="B18" s="211" t="s">
        <v>36</v>
      </c>
      <c r="C18" s="215" t="s">
        <v>287</v>
      </c>
    </row>
    <row r="19" spans="1:4" s="144" customFormat="1" ht="17.25" customHeight="1" x14ac:dyDescent="0.35">
      <c r="A19" s="148"/>
      <c r="B19" s="208" t="s">
        <v>273</v>
      </c>
      <c r="C19" s="209"/>
      <c r="D19" s="204"/>
    </row>
    <row r="20" spans="1:4" s="204" customFormat="1" ht="17.25" customHeight="1" x14ac:dyDescent="0.35">
      <c r="A20" s="202"/>
      <c r="B20" s="211" t="s">
        <v>272</v>
      </c>
      <c r="C20" s="216" t="s">
        <v>271</v>
      </c>
    </row>
    <row r="21" spans="1:4" s="204" customFormat="1" ht="17.25" customHeight="1" x14ac:dyDescent="0.35">
      <c r="A21" s="202"/>
      <c r="B21" s="211" t="s">
        <v>270</v>
      </c>
      <c r="C21" s="213" t="s">
        <v>22</v>
      </c>
    </row>
    <row r="22" spans="1:4" s="204" customFormat="1" ht="17.25" customHeight="1" x14ac:dyDescent="0.35">
      <c r="A22" s="202"/>
      <c r="B22" s="211" t="s">
        <v>269</v>
      </c>
      <c r="C22" s="213" t="s">
        <v>24</v>
      </c>
    </row>
    <row r="23" spans="1:4" s="204" customFormat="1" ht="17.25" customHeight="1" x14ac:dyDescent="0.35">
      <c r="A23" s="202"/>
      <c r="B23" s="211" t="s">
        <v>268</v>
      </c>
      <c r="C23" s="213" t="s">
        <v>267</v>
      </c>
    </row>
    <row r="24" spans="1:4" s="204" customFormat="1" ht="17.25" customHeight="1" x14ac:dyDescent="0.35">
      <c r="A24" s="202"/>
      <c r="B24" s="211" t="s">
        <v>266</v>
      </c>
      <c r="C24" s="213" t="s">
        <v>265</v>
      </c>
    </row>
    <row r="25" spans="1:4" s="204" customFormat="1" ht="17.25" customHeight="1" x14ac:dyDescent="0.35">
      <c r="A25" s="202"/>
      <c r="B25" s="211" t="s">
        <v>264</v>
      </c>
      <c r="C25" s="213" t="s">
        <v>28</v>
      </c>
    </row>
    <row r="26" spans="1:4" s="204" customFormat="1" ht="17.25" customHeight="1" x14ac:dyDescent="0.35">
      <c r="A26" s="202"/>
      <c r="B26" s="211" t="s">
        <v>263</v>
      </c>
      <c r="C26" s="213" t="s">
        <v>262</v>
      </c>
    </row>
    <row r="27" spans="1:4" s="204" customFormat="1" ht="17.25" customHeight="1" x14ac:dyDescent="0.35">
      <c r="A27" s="202"/>
      <c r="B27" s="211" t="s">
        <v>261</v>
      </c>
      <c r="C27" s="213" t="s">
        <v>260</v>
      </c>
    </row>
    <row r="28" spans="1:4" s="204" customFormat="1" ht="17.25" customHeight="1" x14ac:dyDescent="0.35">
      <c r="A28" s="202"/>
      <c r="B28" s="211" t="s">
        <v>38</v>
      </c>
      <c r="C28" s="213" t="s">
        <v>32</v>
      </c>
    </row>
    <row r="29" spans="1:4" s="204" customFormat="1" ht="17.25" customHeight="1" x14ac:dyDescent="0.35">
      <c r="A29" s="202"/>
      <c r="B29" s="211" t="s">
        <v>259</v>
      </c>
      <c r="C29" s="213" t="s">
        <v>34</v>
      </c>
    </row>
    <row r="30" spans="1:4" s="204" customFormat="1" ht="17.25" customHeight="1" x14ac:dyDescent="0.35">
      <c r="A30" s="202"/>
      <c r="B30" s="211" t="s">
        <v>258</v>
      </c>
      <c r="C30" s="213" t="s">
        <v>257</v>
      </c>
    </row>
    <row r="31" spans="1:4" s="204" customFormat="1" ht="17.25" customHeight="1" x14ac:dyDescent="0.35">
      <c r="A31" s="202"/>
      <c r="B31" s="217" t="s">
        <v>39</v>
      </c>
      <c r="C31" s="215" t="s">
        <v>37</v>
      </c>
    </row>
    <row r="32" spans="1:4" s="144" customFormat="1" ht="17.25" customHeight="1" x14ac:dyDescent="0.35">
      <c r="A32" s="148"/>
      <c r="B32" s="208" t="s">
        <v>256</v>
      </c>
      <c r="C32" s="209"/>
      <c r="D32" s="204"/>
    </row>
    <row r="33" spans="1:4" s="204" customFormat="1" ht="17.25" customHeight="1" x14ac:dyDescent="0.35">
      <c r="A33" s="202"/>
      <c r="B33" s="211" t="s">
        <v>40</v>
      </c>
      <c r="C33" s="213" t="s">
        <v>255</v>
      </c>
    </row>
    <row r="34" spans="1:4" s="204" customFormat="1" ht="17.25" customHeight="1" x14ac:dyDescent="0.35">
      <c r="A34" s="202"/>
      <c r="B34" s="211" t="s">
        <v>41</v>
      </c>
      <c r="C34" s="213" t="s">
        <v>224</v>
      </c>
    </row>
    <row r="35" spans="1:4" s="204" customFormat="1" ht="17.25" customHeight="1" x14ac:dyDescent="0.35">
      <c r="A35" s="202"/>
      <c r="B35" s="211" t="s">
        <v>254</v>
      </c>
      <c r="C35" s="213" t="s">
        <v>222</v>
      </c>
    </row>
    <row r="36" spans="1:4" s="204" customFormat="1" ht="17.25" customHeight="1" x14ac:dyDescent="0.35">
      <c r="A36" s="202"/>
      <c r="B36" s="211" t="s">
        <v>253</v>
      </c>
      <c r="C36" s="213" t="s">
        <v>246</v>
      </c>
    </row>
    <row r="37" spans="1:4" s="204" customFormat="1" ht="17.25" customHeight="1" x14ac:dyDescent="0.35">
      <c r="A37" s="202"/>
      <c r="B37" s="211" t="s">
        <v>252</v>
      </c>
      <c r="C37" s="213" t="s">
        <v>244</v>
      </c>
    </row>
    <row r="38" spans="1:4" s="204" customFormat="1" ht="17.25" customHeight="1" x14ac:dyDescent="0.35">
      <c r="A38" s="202"/>
      <c r="B38" s="211" t="s">
        <v>42</v>
      </c>
      <c r="C38" s="213" t="s">
        <v>243</v>
      </c>
    </row>
    <row r="39" spans="1:4" s="204" customFormat="1" ht="17.25" customHeight="1" x14ac:dyDescent="0.35">
      <c r="B39" s="211" t="s">
        <v>251</v>
      </c>
      <c r="C39" s="218" t="s">
        <v>220</v>
      </c>
    </row>
    <row r="40" spans="1:4" s="144" customFormat="1" ht="17.25" customHeight="1" x14ac:dyDescent="0.35">
      <c r="A40" s="148"/>
      <c r="B40" s="208" t="s">
        <v>250</v>
      </c>
      <c r="C40" s="209"/>
      <c r="D40" s="204"/>
    </row>
    <row r="41" spans="1:4" s="144" customFormat="1" ht="17.25" customHeight="1" x14ac:dyDescent="0.35">
      <c r="A41" s="148"/>
      <c r="B41" s="211" t="s">
        <v>43</v>
      </c>
      <c r="C41" s="213" t="s">
        <v>249</v>
      </c>
      <c r="D41" s="204"/>
    </row>
    <row r="42" spans="1:4" s="144" customFormat="1" ht="17.25" customHeight="1" x14ac:dyDescent="0.35">
      <c r="A42" s="148"/>
      <c r="B42" s="211" t="s">
        <v>44</v>
      </c>
      <c r="C42" s="213" t="s">
        <v>226</v>
      </c>
      <c r="D42" s="204"/>
    </row>
    <row r="43" spans="1:4" s="144" customFormat="1" ht="17.25" customHeight="1" x14ac:dyDescent="0.35">
      <c r="A43" s="148"/>
      <c r="B43" s="211" t="s">
        <v>45</v>
      </c>
      <c r="C43" s="213" t="s">
        <v>224</v>
      </c>
      <c r="D43" s="204"/>
    </row>
    <row r="44" spans="1:4" s="144" customFormat="1" ht="17.25" customHeight="1" x14ac:dyDescent="0.35">
      <c r="A44" s="148"/>
      <c r="B44" s="211" t="s">
        <v>248</v>
      </c>
      <c r="C44" s="213" t="s">
        <v>222</v>
      </c>
      <c r="D44" s="204"/>
    </row>
    <row r="45" spans="1:4" s="144" customFormat="1" ht="17.25" customHeight="1" x14ac:dyDescent="0.35">
      <c r="A45" s="148"/>
      <c r="B45" s="211" t="s">
        <v>247</v>
      </c>
      <c r="C45" s="213" t="s">
        <v>246</v>
      </c>
      <c r="D45" s="204"/>
    </row>
    <row r="46" spans="1:4" s="219" customFormat="1" ht="17.25" customHeight="1" x14ac:dyDescent="0.35">
      <c r="A46" s="146"/>
      <c r="B46" s="211" t="s">
        <v>245</v>
      </c>
      <c r="C46" s="213" t="s">
        <v>244</v>
      </c>
      <c r="D46" s="204"/>
    </row>
    <row r="47" spans="1:4" s="144" customFormat="1" ht="17.25" customHeight="1" x14ac:dyDescent="0.35">
      <c r="A47" s="148"/>
      <c r="B47" s="211" t="s">
        <v>46</v>
      </c>
      <c r="C47" s="213" t="s">
        <v>243</v>
      </c>
      <c r="D47" s="204"/>
    </row>
    <row r="48" spans="1:4" s="144" customFormat="1" ht="17.25" customHeight="1" x14ac:dyDescent="0.35">
      <c r="A48" s="148"/>
      <c r="B48" s="211" t="s">
        <v>242</v>
      </c>
      <c r="C48" s="213" t="s">
        <v>220</v>
      </c>
      <c r="D48" s="204"/>
    </row>
    <row r="49" spans="1:4" s="144" customFormat="1" ht="17.25" customHeight="1" x14ac:dyDescent="0.35">
      <c r="B49" s="208" t="s">
        <v>241</v>
      </c>
      <c r="C49" s="209"/>
      <c r="D49" s="204"/>
    </row>
    <row r="50" spans="1:4" s="144" customFormat="1" ht="17.25" customHeight="1" x14ac:dyDescent="0.35">
      <c r="A50" s="148"/>
      <c r="B50" s="211" t="s">
        <v>48</v>
      </c>
      <c r="C50" s="213" t="s">
        <v>226</v>
      </c>
      <c r="D50" s="204"/>
    </row>
    <row r="51" spans="1:4" s="144" customFormat="1" ht="17.25" customHeight="1" x14ac:dyDescent="0.35">
      <c r="A51" s="148"/>
      <c r="B51" s="211" t="s">
        <v>49</v>
      </c>
      <c r="C51" s="213" t="s">
        <v>224</v>
      </c>
      <c r="D51" s="204"/>
    </row>
    <row r="52" spans="1:4" s="144" customFormat="1" ht="17.25" customHeight="1" x14ac:dyDescent="0.35">
      <c r="A52" s="148"/>
      <c r="B52" s="211" t="s">
        <v>240</v>
      </c>
      <c r="C52" s="213" t="s">
        <v>222</v>
      </c>
      <c r="D52" s="204"/>
    </row>
    <row r="53" spans="1:4" s="144" customFormat="1" ht="17.25" customHeight="1" x14ac:dyDescent="0.35">
      <c r="A53" s="148"/>
      <c r="B53" s="211" t="s">
        <v>239</v>
      </c>
      <c r="C53" s="213" t="s">
        <v>220</v>
      </c>
      <c r="D53" s="204"/>
    </row>
    <row r="54" spans="1:4" s="144" customFormat="1" ht="17.25" customHeight="1" x14ac:dyDescent="0.35">
      <c r="B54" s="208" t="s">
        <v>238</v>
      </c>
      <c r="C54" s="209"/>
      <c r="D54" s="204"/>
    </row>
    <row r="55" spans="1:4" s="144" customFormat="1" ht="17.25" customHeight="1" x14ac:dyDescent="0.35">
      <c r="A55" s="148"/>
      <c r="B55" s="211" t="s">
        <v>237</v>
      </c>
      <c r="C55" s="213" t="s">
        <v>226</v>
      </c>
      <c r="D55" s="204"/>
    </row>
    <row r="56" spans="1:4" s="144" customFormat="1" ht="17.25" customHeight="1" x14ac:dyDescent="0.35">
      <c r="A56" s="148"/>
      <c r="B56" s="211" t="s">
        <v>236</v>
      </c>
      <c r="C56" s="213" t="s">
        <v>224</v>
      </c>
      <c r="D56" s="204"/>
    </row>
    <row r="57" spans="1:4" s="144" customFormat="1" ht="17.25" customHeight="1" x14ac:dyDescent="0.35">
      <c r="A57" s="148"/>
      <c r="B57" s="211" t="s">
        <v>235</v>
      </c>
      <c r="C57" s="213" t="s">
        <v>222</v>
      </c>
      <c r="D57" s="204"/>
    </row>
    <row r="58" spans="1:4" s="144" customFormat="1" ht="17.25" customHeight="1" x14ac:dyDescent="0.35">
      <c r="A58" s="148"/>
      <c r="B58" s="217" t="s">
        <v>234</v>
      </c>
      <c r="C58" s="218" t="s">
        <v>220</v>
      </c>
      <c r="D58" s="204"/>
    </row>
    <row r="59" spans="1:4" s="144" customFormat="1" ht="17.25" customHeight="1" x14ac:dyDescent="0.35">
      <c r="B59" s="208" t="s">
        <v>233</v>
      </c>
      <c r="C59" s="209"/>
      <c r="D59" s="204"/>
    </row>
    <row r="60" spans="1:4" s="144" customFormat="1" ht="17.25" customHeight="1" x14ac:dyDescent="0.35">
      <c r="A60" s="148"/>
      <c r="B60" s="211" t="s">
        <v>232</v>
      </c>
      <c r="C60" s="213" t="s">
        <v>226</v>
      </c>
      <c r="D60" s="204"/>
    </row>
    <row r="61" spans="1:4" s="144" customFormat="1" ht="17.25" customHeight="1" x14ac:dyDescent="0.35">
      <c r="A61" s="148"/>
      <c r="B61" s="211" t="s">
        <v>231</v>
      </c>
      <c r="C61" s="213" t="s">
        <v>224</v>
      </c>
      <c r="D61" s="204"/>
    </row>
    <row r="62" spans="1:4" s="144" customFormat="1" ht="17.25" customHeight="1" x14ac:dyDescent="0.35">
      <c r="A62" s="148"/>
      <c r="B62" s="211" t="s">
        <v>230</v>
      </c>
      <c r="C62" s="213" t="s">
        <v>222</v>
      </c>
      <c r="D62" s="204"/>
    </row>
    <row r="63" spans="1:4" s="144" customFormat="1" ht="17.25" customHeight="1" x14ac:dyDescent="0.35">
      <c r="A63" s="148"/>
      <c r="B63" s="211" t="s">
        <v>229</v>
      </c>
      <c r="C63" s="213" t="s">
        <v>220</v>
      </c>
      <c r="D63" s="204"/>
    </row>
    <row r="64" spans="1:4" s="144" customFormat="1" ht="17.25" customHeight="1" x14ac:dyDescent="0.35">
      <c r="B64" s="208" t="s">
        <v>228</v>
      </c>
      <c r="C64" s="209"/>
      <c r="D64" s="204"/>
    </row>
    <row r="65" spans="1:4" s="144" customFormat="1" ht="17.25" customHeight="1" x14ac:dyDescent="0.35">
      <c r="A65" s="148"/>
      <c r="B65" s="211" t="s">
        <v>227</v>
      </c>
      <c r="C65" s="213" t="s">
        <v>226</v>
      </c>
      <c r="D65" s="204"/>
    </row>
    <row r="66" spans="1:4" s="144" customFormat="1" ht="17.25" customHeight="1" x14ac:dyDescent="0.35">
      <c r="A66" s="148"/>
      <c r="B66" s="211" t="s">
        <v>225</v>
      </c>
      <c r="C66" s="213" t="s">
        <v>224</v>
      </c>
      <c r="D66" s="204"/>
    </row>
    <row r="67" spans="1:4" s="144" customFormat="1" ht="17.25" customHeight="1" x14ac:dyDescent="0.35">
      <c r="A67" s="148"/>
      <c r="B67" s="211" t="s">
        <v>223</v>
      </c>
      <c r="C67" s="213" t="s">
        <v>222</v>
      </c>
      <c r="D67" s="204"/>
    </row>
    <row r="68" spans="1:4" s="144" customFormat="1" ht="17.25" customHeight="1" x14ac:dyDescent="0.35">
      <c r="A68" s="148"/>
      <c r="B68" s="211" t="s">
        <v>221</v>
      </c>
      <c r="C68" s="213" t="s">
        <v>220</v>
      </c>
      <c r="D68" s="204"/>
    </row>
    <row r="69" spans="1:4" s="144" customFormat="1" ht="17.25" customHeight="1" x14ac:dyDescent="0.35">
      <c r="B69" s="208" t="s">
        <v>47</v>
      </c>
      <c r="C69" s="209"/>
      <c r="D69" s="204"/>
    </row>
    <row r="70" spans="1:4" s="144" customFormat="1" ht="17.25" customHeight="1" x14ac:dyDescent="0.35">
      <c r="A70" s="148"/>
      <c r="B70" s="211" t="s">
        <v>219</v>
      </c>
      <c r="C70" s="213" t="s">
        <v>216</v>
      </c>
      <c r="D70" s="204"/>
    </row>
    <row r="71" spans="1:4" s="144" customFormat="1" ht="17.25" customHeight="1" x14ac:dyDescent="0.35">
      <c r="A71" s="148"/>
      <c r="B71" s="211" t="s">
        <v>218</v>
      </c>
      <c r="C71" s="213" t="s">
        <v>214</v>
      </c>
      <c r="D71" s="204"/>
    </row>
    <row r="72" spans="1:4" s="144" customFormat="1" ht="17.25" customHeight="1" x14ac:dyDescent="0.35">
      <c r="B72" s="208" t="s">
        <v>374</v>
      </c>
      <c r="C72" s="209"/>
      <c r="D72" s="204"/>
    </row>
    <row r="73" spans="1:4" s="144" customFormat="1" ht="17.25" customHeight="1" x14ac:dyDescent="0.35">
      <c r="A73" s="148"/>
      <c r="B73" s="211" t="s">
        <v>217</v>
      </c>
      <c r="C73" s="213" t="s">
        <v>216</v>
      </c>
      <c r="D73" s="204"/>
    </row>
    <row r="74" spans="1:4" s="144" customFormat="1" ht="17.25" customHeight="1" x14ac:dyDescent="0.35">
      <c r="A74" s="148"/>
      <c r="B74" s="211" t="s">
        <v>215</v>
      </c>
      <c r="C74" s="213" t="s">
        <v>214</v>
      </c>
      <c r="D74" s="204"/>
    </row>
    <row r="75" spans="1:4" s="144" customFormat="1" ht="17.25" customHeight="1" x14ac:dyDescent="0.35">
      <c r="B75" s="208" t="s">
        <v>373</v>
      </c>
      <c r="C75" s="209"/>
      <c r="D75" s="204"/>
    </row>
    <row r="76" spans="1:4" s="144" customFormat="1" ht="17.25" customHeight="1" x14ac:dyDescent="0.35">
      <c r="A76" s="148"/>
      <c r="B76" s="211" t="s">
        <v>213</v>
      </c>
      <c r="C76" s="213" t="s">
        <v>212</v>
      </c>
      <c r="D76" s="204"/>
    </row>
    <row r="77" spans="1:4" s="144" customFormat="1" ht="17.25" customHeight="1" x14ac:dyDescent="0.35">
      <c r="A77" s="148"/>
      <c r="B77" s="217" t="s">
        <v>211</v>
      </c>
      <c r="C77" s="218" t="s">
        <v>210</v>
      </c>
      <c r="D77" s="204"/>
    </row>
    <row r="78" spans="1:4" x14ac:dyDescent="0.35">
      <c r="D78" s="204"/>
    </row>
    <row r="79" spans="1:4" x14ac:dyDescent="0.35">
      <c r="D79" s="204"/>
    </row>
    <row r="80" spans="1:4" x14ac:dyDescent="0.35">
      <c r="D80" s="204"/>
    </row>
  </sheetData>
  <mergeCells count="1">
    <mergeCell ref="B2:C2"/>
  </mergeCells>
  <hyperlinks>
    <hyperlink ref="B6" location="'C1'!A1" display="C1" xr:uid="{F567ACAF-E04A-45CF-B224-5D55EFAED666}"/>
    <hyperlink ref="B7" location="'C2'!A1" display="C2" xr:uid="{FED5C626-4A95-4A13-B77A-3486E383B2A5}"/>
    <hyperlink ref="B8" location="'C3'!A1" display="C3" xr:uid="{9E993B3B-06AC-416A-981B-8EBB656C123B}"/>
    <hyperlink ref="B9" location="'C4'!A1" display="C4" xr:uid="{7A2276FB-A13C-43CC-BF13-8782F4109F41}"/>
    <hyperlink ref="B10" location="'C5'!A1" display="C5" xr:uid="{BF4E20FB-7767-4D5C-9C12-B4161B4C97B2}"/>
    <hyperlink ref="B12" location="'C7'!A1" display="C7" xr:uid="{E00D9781-4189-4711-A3C0-0D7A42854697}"/>
    <hyperlink ref="B13" location="'C8'!A1" display="C8" xr:uid="{38B02619-2AD2-49AD-9F8E-BF95DA67CD1F}"/>
    <hyperlink ref="B14" location="'C9'!A1" display="C9" xr:uid="{1CB156D8-E09F-4709-AF77-CDCF05B80D7D}"/>
    <hyperlink ref="B17" location="'C12'!A1" display="C12" xr:uid="{971FAC56-DC9B-4A64-9C71-A1B29BF73B25}"/>
    <hyperlink ref="B18" location="'C13'!A1" display="C13" xr:uid="{171AF971-FACB-4C4C-8E6A-B9D3A81AFA81}"/>
    <hyperlink ref="B20" location="'C14-15'!A1" display="C14-15" xr:uid="{46A4854C-8E1B-4965-9715-692F494C485B}"/>
    <hyperlink ref="B15" location="'C10'!A1" display="C10" xr:uid="{DF9BEA44-9F43-4F65-8F89-F854CAF9F317}"/>
    <hyperlink ref="B16" location="'C11'!A1" display="C11" xr:uid="{1DB7C2AD-15E2-48F8-81AF-707A8B2ADA59}"/>
    <hyperlink ref="B21" location="'C16-17'!A1" display="C16-17" xr:uid="{9C7E1187-60FA-463F-916A-04262BF36676}"/>
    <hyperlink ref="B22" location="'C18-19'!A1" display="C18-19" xr:uid="{BEE4EDFA-733F-4415-B741-2D0C47276550}"/>
    <hyperlink ref="B23" location="'C20-21'!A1" display="C20-21" xr:uid="{843A1FE3-7FCF-4C41-AF8E-44F4D2D002EE}"/>
    <hyperlink ref="B24" location="'C22-23'!A1" display="C22-23" xr:uid="{F389CCC3-1CD8-40C0-AF4C-509D99FEFC45}"/>
    <hyperlink ref="B25" location="'C24-25'!A1" display="C24-25" xr:uid="{42E4A494-9B9B-42D0-A4D0-9CBBAD3E79DD}"/>
    <hyperlink ref="B26" location="'C26-27'!A1" display="C26-27" xr:uid="{EAEBB979-61A8-4E5F-AAA0-AE1A839C553A}"/>
    <hyperlink ref="B27" location="'C28-29'!A1" display="C28-29" xr:uid="{C594C267-7F8C-4391-AB73-449C6B6E67DE}"/>
    <hyperlink ref="B28" location="'C30'!A1" display="C30" xr:uid="{D5E2E3F5-B2BF-49D8-A206-23CB1FF5F2E8}"/>
    <hyperlink ref="B29" location="'C31-32'!A1" display="C31-32" xr:uid="{C26478B4-DB2A-4ADA-B01C-7EE47308D98F}"/>
    <hyperlink ref="B30" location="'C33-34'!A1" display="C33-34" xr:uid="{0173636D-B890-4FF6-A30B-72A874CBC801}"/>
    <hyperlink ref="B31" location="'C35'!A1" display="C35" xr:uid="{DCB1D79D-B9FB-487A-840D-D870783A6362}"/>
    <hyperlink ref="B11" location="'C6'!A1" display="C6" xr:uid="{DCF6C57D-E34D-43E0-9727-1B05A0C91AA1}"/>
    <hyperlink ref="B33" location="'C36'!A1" display="C36" xr:uid="{488E3483-D19F-41A0-9616-7FE8C2A0A7D0}"/>
    <hyperlink ref="B34" location="'C37'!A1" display="C37" xr:uid="{C45B50F7-3ACD-4776-A422-B61236A4690C}"/>
    <hyperlink ref="B35" location="'C38-39'!A1" display="C38-39" xr:uid="{F00C55DD-DA2C-41AF-AB7F-015ACE6F2659}"/>
    <hyperlink ref="B42" location="'C48'!A1" display="C48" xr:uid="{1E3E71C2-A563-445C-BEFD-615C66256924}"/>
    <hyperlink ref="B43" location="'C49'!A1" display="C49" xr:uid="{A598BD6E-E6ED-43FF-AE39-A7C1BEC66492}"/>
    <hyperlink ref="B70" location="'C83'!A1" display="C83" xr:uid="{4F53307E-C191-4CF2-BB37-D01C1FF9EF6C}"/>
    <hyperlink ref="B71:B77" location="'C40'!A1" display="C40" xr:uid="{2B4EAE72-0AA3-47E3-85D6-09B2891AF723}"/>
    <hyperlink ref="B76" location="'C87'!A1" display="C87" xr:uid="{BD8171E6-E787-4A1F-9F61-E1B7C05319F2}"/>
    <hyperlink ref="B77" location="'C88'!A1" display="C88" xr:uid="{B4B44617-D7D3-4CD7-A60F-20370714C7B5}"/>
    <hyperlink ref="B4" location="FUNCIONARIOS!A1" display="Funcionarios que participaron en la publicación" xr:uid="{BDE66455-B112-45E3-BBA0-9FB3A29B9105}"/>
    <hyperlink ref="B36" location="'C40-41'!A1" display="C40-41" xr:uid="{0CC0F990-101B-4AA0-8263-4CAD66917133}"/>
    <hyperlink ref="B37" location="'C42-43'!A1" display="C42-43" xr:uid="{1608B826-BE10-4FBF-862A-008C2C591495}"/>
    <hyperlink ref="B38" location="'C44'!A1" display="C44" xr:uid="{6E04C777-5A95-403D-A369-877CBED73FBC}"/>
    <hyperlink ref="B39" location="'C45-46'!A1" display="C45-46" xr:uid="{FEFB216F-6AF7-47F7-BD77-A49D6F86968A}"/>
    <hyperlink ref="B47" location="'C56'!A1" display="C56" xr:uid="{8E161516-A4E2-483A-AF86-8C11D6E67B62}"/>
    <hyperlink ref="B45" location="'C52-53'!A1" display="C52-53" xr:uid="{64B0FA94-2730-44A9-88C3-5EFB3D73D53C}"/>
    <hyperlink ref="B48" location="'C57-58'!A1" display="C57-58" xr:uid="{1C9B8529-5B99-4784-A56B-E8470D0AA51D}"/>
    <hyperlink ref="B46" location="'C54-55'!A1" display="C54-55" xr:uid="{9DBAC82B-9240-4C2D-96AC-BE4CFD1678B9}"/>
    <hyperlink ref="B50" location="'C59'!A1" display="C59" xr:uid="{57992259-ECA1-4A4E-8A50-E1B65900456B}"/>
    <hyperlink ref="B51" location="'C60'!A1" display="C60" xr:uid="{B82C0E2B-D751-4355-899D-2DE4956E06AF}"/>
    <hyperlink ref="B53" location="'C63-64'!A1" display="C63-64" xr:uid="{67D4949F-300F-4FA6-8DA8-2ADE63FDCE16}"/>
    <hyperlink ref="B56" location="'C66'!A1" display="C66" xr:uid="{7F5A5EA9-DD27-4A0A-810D-F5B2AC904662}"/>
    <hyperlink ref="B58" location="'C69-70'!A1" display="C69-70" xr:uid="{487CB9B2-5134-4FFD-8E3B-EF534D0D1A93}"/>
    <hyperlink ref="B52" location="'C61-62'!A1" display="C61-62" xr:uid="{E722B0C1-597F-4442-B3C9-5A152EECCFAC}"/>
    <hyperlink ref="B55" location="'C65'!A1" display="C65" xr:uid="{63B5B90D-2B7F-4A46-91B3-C6B710B1EF82}"/>
    <hyperlink ref="B57" location="'C67-68'!A1" display="C67-68" xr:uid="{225A88B6-4F94-42A7-B9CB-A803ECF6C5DC}"/>
    <hyperlink ref="B60" location="'C71'!A1" display="C71" xr:uid="{CC0719C7-0F48-4464-B6B1-405E2B35ECD2}"/>
    <hyperlink ref="B61" location="'C72'!A1" display="C72" xr:uid="{F6A262C5-8713-49A4-80EF-367F1A24AE8C}"/>
    <hyperlink ref="B63" location="'C75-76'!A1" display="C75-76" xr:uid="{016E7AF5-80F0-4A0B-8754-A0B3AF643B8F}"/>
    <hyperlink ref="B68" location="'C81-82'!A1" display="C81-82" xr:uid="{6DAAA158-935D-4453-BE71-A162CE3E8262}"/>
    <hyperlink ref="B62" location="'C73-74'!A1" display="C73-74" xr:uid="{FF389712-DF2A-4EDE-9AED-AA46A35D2660}"/>
    <hyperlink ref="B65" location="'C77'!A1" display="C77" xr:uid="{70453A20-E989-4413-9BF6-58419A0D28E3}"/>
    <hyperlink ref="B67" location="'C79-80'!A1" display="C79-80" xr:uid="{BB6DF71B-75FE-4103-ABC5-45FA3A99AD7A}"/>
    <hyperlink ref="B75" location="CONED!A1" display="Repitentes en Colegio Nacional a Distancia (CONED)" xr:uid="{D0D16523-BAFA-4BAD-9141-8C395B67B188}"/>
    <hyperlink ref="B41" location="'C47'!A1" display="C47" xr:uid="{0CFB1E83-4787-4DAB-A109-49C5F0CDB51B}"/>
    <hyperlink ref="B44" location="'C50-51'!A1" display="C50-51" xr:uid="{2897E5C0-2880-4ECA-B48A-54988598283A}"/>
    <hyperlink ref="B71" location="'C84'!A1" display="C84" xr:uid="{458ADD9F-C306-49C2-A530-E314A507F123}"/>
    <hyperlink ref="B3" location="'PORTADA '!A1" display="Portada" xr:uid="{C66B49BE-F282-4F05-86BB-47D20881912A}"/>
    <hyperlink ref="B73" location="'C85'!A1" display="C85" xr:uid="{692A8CA4-ECAE-4DEB-ACE8-514FBE664C6C}"/>
    <hyperlink ref="B74" location="'C86'!A1" display="C86" xr:uid="{7B89D07D-4575-4767-A9D5-73441D3FC70F}"/>
    <hyperlink ref="B5" location="'Serie histórica'!A1" display="Serie histórica: Repitentes según Nivel o Año Cursado" xr:uid="{04760A8B-B7F1-44BD-8217-9C7A1CCBFC0A}"/>
    <hyperlink ref="B19" location="'Serie histórica_DRE'!A1" display="Serie histórica 2015-2024: Repitentes según Dirección Regional de Enseñanza" xr:uid="{24E603D2-7CBF-4384-85BD-FA18FE150056}"/>
    <hyperlink ref="B32" location="'I y II Ciclos'!A1" display="Repitentes en I y II Ciclos" xr:uid="{AF7CA2FD-725F-4134-82CB-F11D2FEF702B}"/>
    <hyperlink ref="B40" location="Colegios!A1" display="Repitentes en III Ciclo y Educación Diversificada, Diurna y Nocturna" xr:uid="{EAFF21D1-9F90-486D-889A-ED4506F287B8}"/>
    <hyperlink ref="B49" location="Acad.Diurna!A1" display="Repitentes en III Ciclo y Educación Diversificada, Académica Diurna" xr:uid="{73F80857-6DC4-4ED7-BC6A-71D62A652C69}"/>
    <hyperlink ref="B54" location="Técn_Diurna!A1" display="Repitentes en III Ciclo y Educación Diversificada, Técnica Diurna" xr:uid="{8825BF37-3231-4743-968A-910DF3FDCC2A}"/>
    <hyperlink ref="B59" location="Acad_Nocturna!A1" display="Repitentes en III Ciclo y Educación Diversificada, Académica Nocturna" xr:uid="{22AF2310-B2F5-4E05-A0B3-7EE5C89DA2B6}"/>
    <hyperlink ref="B64" location="Técn_Nocturna!A1" display="Repitentes en III Ciclo y Educación Diversificada, Técnica Nocturna" xr:uid="{2404CF32-4F6B-4870-9D20-9CA04C822AAE}"/>
    <hyperlink ref="B66" location="'C78'!A1" display="C78" xr:uid="{8846F87B-029B-45BB-8279-9A318AA5E1A6}"/>
    <hyperlink ref="B69" location="Aula_Edad!A1" display="Repitentes en Aula Edad" xr:uid="{32FC6136-08E2-4754-AA17-989529D536E1}"/>
    <hyperlink ref="B72" location="CNV!A1" display="Repitentes en Colegios Nacional Virtual Marco Tulio Salazar" xr:uid="{1D957EB7-ACAD-4B1A-A338-1827CAEBFC67}"/>
  </hyperlinks>
  <printOptions horizontalCentered="1"/>
  <pageMargins left="0.39370078740157483" right="0.39370078740157483" top="0.59055118110236227" bottom="0.59055118110236227" header="0.31496062992125984" footer="0.31496062992125984"/>
  <pageSetup scale="40" orientation="landscape" r:id="rId1"/>
  <rowBreaks count="2" manualBreakCount="2">
    <brk id="31" min="1" max="2" man="1"/>
    <brk id="58" min="1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E9B2-3061-4775-AA46-C6263B786016}">
  <sheetPr>
    <pageSetUpPr fitToPage="1"/>
  </sheetPr>
  <dimension ref="A1:AD39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21.1796875" style="41" customWidth="1"/>
    <col min="2" max="10" width="8.7265625" style="32" customWidth="1"/>
    <col min="11" max="11" width="5" style="226" customWidth="1"/>
    <col min="12" max="12" width="21.1796875" style="41" customWidth="1"/>
    <col min="13" max="21" width="8.7265625" style="32" customWidth="1"/>
    <col min="22" max="22" width="5" style="226" customWidth="1"/>
    <col min="23" max="23" width="13.54296875" style="226" customWidth="1"/>
    <col min="24" max="107" width="10.7265625" style="2" customWidth="1"/>
    <col min="108" max="16384" width="23.453125" style="2"/>
  </cols>
  <sheetData>
    <row r="1" spans="1:30" x14ac:dyDescent="0.3">
      <c r="A1" s="282" t="s">
        <v>322</v>
      </c>
      <c r="B1" s="282"/>
      <c r="C1" s="282"/>
      <c r="D1" s="282"/>
      <c r="E1" s="282"/>
      <c r="F1" s="282"/>
      <c r="G1" s="282"/>
      <c r="H1" s="282"/>
      <c r="I1" s="282"/>
      <c r="J1" s="282"/>
      <c r="L1" s="282" t="s">
        <v>323</v>
      </c>
      <c r="M1" s="282"/>
      <c r="N1" s="282"/>
      <c r="O1" s="282"/>
      <c r="P1" s="282"/>
      <c r="Q1" s="282"/>
      <c r="R1" s="282"/>
      <c r="S1" s="282"/>
      <c r="T1" s="282"/>
      <c r="U1" s="282"/>
      <c r="X1" s="41"/>
      <c r="Y1" s="41"/>
      <c r="Z1" s="41"/>
      <c r="AA1" s="41"/>
      <c r="AB1" s="41"/>
      <c r="AC1" s="41"/>
      <c r="AD1" s="41"/>
    </row>
    <row r="2" spans="1:30" x14ac:dyDescent="0.3">
      <c r="A2" s="280" t="s">
        <v>175</v>
      </c>
      <c r="B2" s="280"/>
      <c r="C2" s="280"/>
      <c r="D2" s="280"/>
      <c r="E2" s="280"/>
      <c r="F2" s="280"/>
      <c r="G2" s="280"/>
      <c r="H2" s="280"/>
      <c r="I2" s="280"/>
      <c r="J2" s="280"/>
      <c r="L2" s="280" t="s">
        <v>381</v>
      </c>
      <c r="M2" s="280"/>
      <c r="N2" s="280"/>
      <c r="O2" s="280"/>
      <c r="P2" s="280"/>
      <c r="Q2" s="280"/>
      <c r="R2" s="280"/>
      <c r="S2" s="280"/>
      <c r="T2" s="280"/>
      <c r="U2" s="280"/>
      <c r="X2" s="41"/>
      <c r="Y2" s="41"/>
      <c r="Z2" s="41"/>
      <c r="AA2" s="41"/>
      <c r="AB2" s="41"/>
      <c r="AC2" s="41"/>
      <c r="AD2" s="41"/>
    </row>
    <row r="3" spans="1:30" x14ac:dyDescent="0.3">
      <c r="A3" s="280" t="s">
        <v>204</v>
      </c>
      <c r="B3" s="280"/>
      <c r="C3" s="280"/>
      <c r="D3" s="280"/>
      <c r="E3" s="280"/>
      <c r="F3" s="280"/>
      <c r="G3" s="280"/>
      <c r="H3" s="280"/>
      <c r="I3" s="280"/>
      <c r="J3" s="280"/>
      <c r="L3" s="280" t="s">
        <v>204</v>
      </c>
      <c r="M3" s="280"/>
      <c r="N3" s="280"/>
      <c r="O3" s="280"/>
      <c r="P3" s="280"/>
      <c r="Q3" s="280"/>
      <c r="R3" s="280"/>
      <c r="S3" s="280"/>
      <c r="T3" s="280"/>
      <c r="U3" s="280"/>
      <c r="W3" s="239" t="s">
        <v>305</v>
      </c>
      <c r="X3" s="41"/>
      <c r="Y3" s="41"/>
      <c r="Z3" s="41"/>
      <c r="AA3" s="41"/>
      <c r="AB3" s="41"/>
      <c r="AC3" s="41"/>
      <c r="AD3" s="41"/>
    </row>
    <row r="4" spans="1:30" x14ac:dyDescent="0.3">
      <c r="A4" s="280" t="s">
        <v>52</v>
      </c>
      <c r="B4" s="280"/>
      <c r="C4" s="280"/>
      <c r="D4" s="280"/>
      <c r="E4" s="280"/>
      <c r="F4" s="280"/>
      <c r="G4" s="280"/>
      <c r="H4" s="280"/>
      <c r="I4" s="280"/>
      <c r="J4" s="280"/>
      <c r="L4" s="280" t="s">
        <v>52</v>
      </c>
      <c r="M4" s="280"/>
      <c r="N4" s="280"/>
      <c r="O4" s="280"/>
      <c r="P4" s="280"/>
      <c r="Q4" s="280"/>
      <c r="R4" s="280"/>
      <c r="S4" s="280"/>
      <c r="T4" s="280"/>
      <c r="U4" s="280"/>
      <c r="X4" s="41"/>
      <c r="Y4" s="41"/>
      <c r="Z4" s="41"/>
      <c r="AA4" s="41"/>
      <c r="AB4" s="41"/>
      <c r="AC4" s="41"/>
      <c r="AD4" s="41"/>
    </row>
    <row r="5" spans="1:30" x14ac:dyDescent="0.3">
      <c r="A5" s="280" t="s">
        <v>377</v>
      </c>
      <c r="B5" s="280"/>
      <c r="C5" s="280"/>
      <c r="D5" s="280"/>
      <c r="E5" s="280"/>
      <c r="F5" s="280"/>
      <c r="G5" s="280"/>
      <c r="H5" s="280"/>
      <c r="I5" s="280"/>
      <c r="J5" s="280"/>
      <c r="L5" s="280" t="s">
        <v>377</v>
      </c>
      <c r="M5" s="280"/>
      <c r="N5" s="280"/>
      <c r="O5" s="280"/>
      <c r="P5" s="280"/>
      <c r="Q5" s="280"/>
      <c r="R5" s="280"/>
      <c r="S5" s="280"/>
      <c r="T5" s="280"/>
      <c r="U5" s="280"/>
      <c r="X5" s="41"/>
      <c r="Y5" s="41"/>
      <c r="Z5" s="41"/>
      <c r="AA5" s="41"/>
      <c r="AB5" s="41"/>
      <c r="AC5" s="41"/>
      <c r="AD5" s="41"/>
    </row>
    <row r="6" spans="1:30" ht="21.75" customHeight="1" x14ac:dyDescent="0.3">
      <c r="A6" s="53" t="s">
        <v>105</v>
      </c>
      <c r="B6" s="7">
        <v>2015</v>
      </c>
      <c r="C6" s="7">
        <v>2016</v>
      </c>
      <c r="D6" s="7">
        <v>2017</v>
      </c>
      <c r="E6" s="7">
        <v>2018</v>
      </c>
      <c r="F6" s="7">
        <v>2019</v>
      </c>
      <c r="G6" s="7">
        <v>2020</v>
      </c>
      <c r="H6" s="7">
        <v>2021</v>
      </c>
      <c r="I6" s="7">
        <v>2022</v>
      </c>
      <c r="J6" s="244">
        <v>2023</v>
      </c>
      <c r="L6" s="53" t="s">
        <v>105</v>
      </c>
      <c r="M6" s="7">
        <v>2015</v>
      </c>
      <c r="N6" s="7">
        <v>2016</v>
      </c>
      <c r="O6" s="7">
        <v>2017</v>
      </c>
      <c r="P6" s="7">
        <v>2018</v>
      </c>
      <c r="Q6" s="7">
        <v>2019</v>
      </c>
      <c r="R6" s="7">
        <v>2020</v>
      </c>
      <c r="S6" s="7">
        <v>2021</v>
      </c>
      <c r="T6" s="7">
        <v>2022</v>
      </c>
      <c r="U6" s="244">
        <v>2023</v>
      </c>
    </row>
    <row r="7" spans="1:30" s="3" customFormat="1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226"/>
      <c r="L7" s="9"/>
      <c r="M7" s="10"/>
      <c r="N7" s="10"/>
      <c r="O7" s="10"/>
      <c r="P7" s="10"/>
      <c r="Q7" s="10"/>
      <c r="R7" s="10"/>
      <c r="S7" s="10"/>
      <c r="T7" s="10"/>
      <c r="U7" s="10"/>
      <c r="V7" s="226"/>
      <c r="W7" s="226"/>
      <c r="X7" s="162"/>
      <c r="Y7" s="162"/>
      <c r="Z7" s="162"/>
      <c r="AA7" s="2"/>
    </row>
    <row r="8" spans="1:30" x14ac:dyDescent="0.3">
      <c r="A8" s="146" t="s">
        <v>68</v>
      </c>
      <c r="B8" s="161">
        <f>SUM(B9:B35)</f>
        <v>38710</v>
      </c>
      <c r="C8" s="157">
        <f>SUM(C9:C35)</f>
        <v>36215</v>
      </c>
      <c r="D8" s="157">
        <v>28519</v>
      </c>
      <c r="E8" s="157">
        <f t="shared" ref="E8:I8" si="0">SUM(E9:E35)</f>
        <v>26506</v>
      </c>
      <c r="F8" s="157">
        <f t="shared" si="0"/>
        <v>8491</v>
      </c>
      <c r="G8" s="157">
        <f t="shared" si="0"/>
        <v>17735</v>
      </c>
      <c r="H8" s="157">
        <v>7150</v>
      </c>
      <c r="I8" s="157">
        <f t="shared" si="0"/>
        <v>17117</v>
      </c>
      <c r="J8" s="69">
        <f>SUM(J9:J35)</f>
        <v>22649</v>
      </c>
      <c r="L8" s="146" t="s">
        <v>68</v>
      </c>
      <c r="M8" s="174">
        <v>10.4</v>
      </c>
      <c r="N8" s="174">
        <v>9.8000000000000007</v>
      </c>
      <c r="O8" s="174">
        <v>7.8</v>
      </c>
      <c r="P8" s="174">
        <v>7.2</v>
      </c>
      <c r="Q8" s="174">
        <v>2.2000000000000002</v>
      </c>
      <c r="R8" s="174">
        <v>4.5999999999999996</v>
      </c>
      <c r="S8" s="174">
        <v>1.7</v>
      </c>
      <c r="T8" s="174">
        <v>4.2</v>
      </c>
      <c r="U8" s="167">
        <v>5.7568201632314855</v>
      </c>
    </row>
    <row r="9" spans="1:30" x14ac:dyDescent="0.3">
      <c r="A9" s="177" t="s">
        <v>106</v>
      </c>
      <c r="B9" s="163">
        <v>2505</v>
      </c>
      <c r="C9" s="163">
        <v>2304</v>
      </c>
      <c r="D9" s="164" t="s">
        <v>60</v>
      </c>
      <c r="E9" s="163">
        <v>1623</v>
      </c>
      <c r="F9" s="163">
        <v>581</v>
      </c>
      <c r="G9" s="163">
        <v>1056</v>
      </c>
      <c r="H9" s="165">
        <v>236</v>
      </c>
      <c r="I9" s="165">
        <v>1444</v>
      </c>
      <c r="J9" s="165">
        <v>1684</v>
      </c>
      <c r="L9" s="177" t="s">
        <v>106</v>
      </c>
      <c r="M9" s="175">
        <v>11</v>
      </c>
      <c r="N9" s="175">
        <v>10.3</v>
      </c>
      <c r="O9" s="176" t="s">
        <v>60</v>
      </c>
      <c r="P9" s="175">
        <v>7.6</v>
      </c>
      <c r="Q9" s="175">
        <v>2.6</v>
      </c>
      <c r="R9" s="175">
        <v>4.7</v>
      </c>
      <c r="S9" s="170">
        <v>1</v>
      </c>
      <c r="T9" s="170">
        <v>6.36039289961679</v>
      </c>
      <c r="U9" s="170">
        <v>7.5692197051420358</v>
      </c>
    </row>
    <row r="10" spans="1:30" x14ac:dyDescent="0.3">
      <c r="A10" s="177" t="s">
        <v>107</v>
      </c>
      <c r="B10" s="163">
        <v>2573</v>
      </c>
      <c r="C10" s="163">
        <v>2384</v>
      </c>
      <c r="D10" s="164" t="s">
        <v>60</v>
      </c>
      <c r="E10" s="163">
        <v>1818</v>
      </c>
      <c r="F10" s="163">
        <v>421</v>
      </c>
      <c r="G10" s="163">
        <v>915</v>
      </c>
      <c r="H10" s="165">
        <v>448</v>
      </c>
      <c r="I10" s="165">
        <v>1140</v>
      </c>
      <c r="J10" s="165">
        <v>1329</v>
      </c>
      <c r="L10" s="177" t="s">
        <v>107</v>
      </c>
      <c r="M10" s="175">
        <v>10</v>
      </c>
      <c r="N10" s="175">
        <v>9.4</v>
      </c>
      <c r="O10" s="176" t="s">
        <v>60</v>
      </c>
      <c r="P10" s="175">
        <v>7.6</v>
      </c>
      <c r="Q10" s="175">
        <v>1.7</v>
      </c>
      <c r="R10" s="175">
        <v>3.8</v>
      </c>
      <c r="S10" s="170">
        <v>1.8</v>
      </c>
      <c r="T10" s="170">
        <v>4.6150109302890456</v>
      </c>
      <c r="U10" s="170">
        <v>5.5294362388183904</v>
      </c>
    </row>
    <row r="11" spans="1:30" x14ac:dyDescent="0.3">
      <c r="A11" s="177" t="s">
        <v>108</v>
      </c>
      <c r="B11" s="163">
        <v>1726</v>
      </c>
      <c r="C11" s="163">
        <v>1677</v>
      </c>
      <c r="D11" s="164" t="s">
        <v>60</v>
      </c>
      <c r="E11" s="163">
        <v>1141</v>
      </c>
      <c r="F11" s="163">
        <v>222</v>
      </c>
      <c r="G11" s="163">
        <v>1176</v>
      </c>
      <c r="H11" s="165">
        <v>262</v>
      </c>
      <c r="I11" s="165">
        <v>1421</v>
      </c>
      <c r="J11" s="165">
        <v>1061</v>
      </c>
      <c r="L11" s="177" t="s">
        <v>108</v>
      </c>
      <c r="M11" s="175">
        <v>9.5</v>
      </c>
      <c r="N11" s="175">
        <v>9.4</v>
      </c>
      <c r="O11" s="176" t="s">
        <v>60</v>
      </c>
      <c r="P11" s="175">
        <v>6.3</v>
      </c>
      <c r="Q11" s="175">
        <v>1.2</v>
      </c>
      <c r="R11" s="175">
        <v>6</v>
      </c>
      <c r="S11" s="170">
        <v>1.3</v>
      </c>
      <c r="T11" s="170">
        <v>7.4967027169612246</v>
      </c>
      <c r="U11" s="170">
        <v>5.6920600858369097</v>
      </c>
    </row>
    <row r="12" spans="1:30" x14ac:dyDescent="0.3">
      <c r="A12" s="177" t="s">
        <v>109</v>
      </c>
      <c r="B12" s="163">
        <v>2793</v>
      </c>
      <c r="C12" s="163">
        <v>3063</v>
      </c>
      <c r="D12" s="164" t="s">
        <v>60</v>
      </c>
      <c r="E12" s="163">
        <v>2228</v>
      </c>
      <c r="F12" s="163">
        <v>429</v>
      </c>
      <c r="G12" s="163">
        <v>1445</v>
      </c>
      <c r="H12" s="165">
        <v>376</v>
      </c>
      <c r="I12" s="165">
        <v>1238</v>
      </c>
      <c r="J12" s="165">
        <v>1815</v>
      </c>
      <c r="L12" s="177" t="s">
        <v>109</v>
      </c>
      <c r="M12" s="175">
        <v>11.4</v>
      </c>
      <c r="N12" s="175">
        <v>12.7</v>
      </c>
      <c r="O12" s="176" t="s">
        <v>60</v>
      </c>
      <c r="P12" s="175">
        <v>9.3000000000000007</v>
      </c>
      <c r="Q12" s="175">
        <v>1.7</v>
      </c>
      <c r="R12" s="175">
        <v>5.7</v>
      </c>
      <c r="S12" s="170">
        <v>1.4</v>
      </c>
      <c r="T12" s="170">
        <v>4.7762345679012341</v>
      </c>
      <c r="U12" s="170">
        <v>7.1640023682652458</v>
      </c>
    </row>
    <row r="13" spans="1:30" x14ac:dyDescent="0.3">
      <c r="A13" s="177" t="s">
        <v>110</v>
      </c>
      <c r="B13" s="163">
        <v>651</v>
      </c>
      <c r="C13" s="163">
        <v>908</v>
      </c>
      <c r="D13" s="164" t="s">
        <v>60</v>
      </c>
      <c r="E13" s="163">
        <v>323</v>
      </c>
      <c r="F13" s="163">
        <v>42</v>
      </c>
      <c r="G13" s="163">
        <v>194</v>
      </c>
      <c r="H13" s="165">
        <v>83</v>
      </c>
      <c r="I13" s="165">
        <v>249</v>
      </c>
      <c r="J13" s="165">
        <v>324</v>
      </c>
      <c r="L13" s="177" t="s">
        <v>110</v>
      </c>
      <c r="M13" s="175">
        <v>10.1</v>
      </c>
      <c r="N13" s="175">
        <v>14.3</v>
      </c>
      <c r="O13" s="176" t="s">
        <v>60</v>
      </c>
      <c r="P13" s="175">
        <v>5.3</v>
      </c>
      <c r="Q13" s="175">
        <v>0.7</v>
      </c>
      <c r="R13" s="175">
        <v>3.1</v>
      </c>
      <c r="S13" s="170">
        <v>1.2</v>
      </c>
      <c r="T13" s="170">
        <v>3.9243498817966902</v>
      </c>
      <c r="U13" s="170">
        <v>5.2461139896373057</v>
      </c>
    </row>
    <row r="14" spans="1:30" x14ac:dyDescent="0.3">
      <c r="A14" s="177" t="s">
        <v>111</v>
      </c>
      <c r="B14" s="163">
        <v>2251</v>
      </c>
      <c r="C14" s="163">
        <v>2261</v>
      </c>
      <c r="D14" s="164" t="s">
        <v>60</v>
      </c>
      <c r="E14" s="163">
        <v>1631</v>
      </c>
      <c r="F14" s="163">
        <v>590</v>
      </c>
      <c r="G14" s="163">
        <v>974</v>
      </c>
      <c r="H14" s="165">
        <v>581</v>
      </c>
      <c r="I14" s="165">
        <v>558</v>
      </c>
      <c r="J14" s="165">
        <v>612</v>
      </c>
      <c r="L14" s="177" t="s">
        <v>111</v>
      </c>
      <c r="M14" s="175">
        <v>14.3</v>
      </c>
      <c r="N14" s="175">
        <v>15</v>
      </c>
      <c r="O14" s="176" t="s">
        <v>60</v>
      </c>
      <c r="P14" s="175">
        <v>11.2</v>
      </c>
      <c r="Q14" s="175">
        <v>3.9</v>
      </c>
      <c r="R14" s="175">
        <v>6.5</v>
      </c>
      <c r="S14" s="170">
        <v>3.6</v>
      </c>
      <c r="T14" s="170">
        <v>3.740447781203915</v>
      </c>
      <c r="U14" s="170">
        <v>4.2367601246105915</v>
      </c>
    </row>
    <row r="15" spans="1:30" x14ac:dyDescent="0.3">
      <c r="A15" s="177" t="s">
        <v>112</v>
      </c>
      <c r="B15" s="163">
        <v>158</v>
      </c>
      <c r="C15" s="163">
        <v>194</v>
      </c>
      <c r="D15" s="164" t="s">
        <v>60</v>
      </c>
      <c r="E15" s="163">
        <v>190</v>
      </c>
      <c r="F15" s="163">
        <v>24</v>
      </c>
      <c r="G15" s="163">
        <v>38</v>
      </c>
      <c r="H15" s="165">
        <v>17</v>
      </c>
      <c r="I15" s="165">
        <v>59</v>
      </c>
      <c r="J15" s="165">
        <v>70</v>
      </c>
      <c r="L15" s="177" t="s">
        <v>112</v>
      </c>
      <c r="M15" s="175">
        <v>4.9000000000000004</v>
      </c>
      <c r="N15" s="175">
        <v>6.4</v>
      </c>
      <c r="O15" s="176" t="s">
        <v>60</v>
      </c>
      <c r="P15" s="175">
        <v>6.7</v>
      </c>
      <c r="Q15" s="175">
        <v>0.8</v>
      </c>
      <c r="R15" s="175">
        <v>1.3</v>
      </c>
      <c r="S15" s="170">
        <v>0.5</v>
      </c>
      <c r="T15" s="170">
        <v>1.9100032372936226</v>
      </c>
      <c r="U15" s="170">
        <v>2.3317788141239171</v>
      </c>
    </row>
    <row r="16" spans="1:30" x14ac:dyDescent="0.3">
      <c r="A16" s="177" t="s">
        <v>113</v>
      </c>
      <c r="B16" s="163">
        <v>2990</v>
      </c>
      <c r="C16" s="163">
        <v>3038</v>
      </c>
      <c r="D16" s="164" t="s">
        <v>60</v>
      </c>
      <c r="E16" s="163">
        <v>2029</v>
      </c>
      <c r="F16" s="163">
        <v>880</v>
      </c>
      <c r="G16" s="163">
        <v>1471</v>
      </c>
      <c r="H16" s="165">
        <v>717</v>
      </c>
      <c r="I16" s="165">
        <v>2250</v>
      </c>
      <c r="J16" s="165">
        <v>2561</v>
      </c>
      <c r="L16" s="177" t="s">
        <v>113</v>
      </c>
      <c r="M16" s="175">
        <v>9.1999999999999993</v>
      </c>
      <c r="N16" s="175">
        <v>9.3000000000000007</v>
      </c>
      <c r="O16" s="176" t="s">
        <v>60</v>
      </c>
      <c r="P16" s="175">
        <v>6.2</v>
      </c>
      <c r="Q16" s="175">
        <v>2.5</v>
      </c>
      <c r="R16" s="175">
        <v>4.0999999999999996</v>
      </c>
      <c r="S16" s="170">
        <v>1.9</v>
      </c>
      <c r="T16" s="170">
        <v>5.9489186187932948</v>
      </c>
      <c r="U16" s="170">
        <v>6.8008603978012063</v>
      </c>
    </row>
    <row r="17" spans="1:21" x14ac:dyDescent="0.3">
      <c r="A17" s="177" t="s">
        <v>114</v>
      </c>
      <c r="B17" s="163">
        <v>1989</v>
      </c>
      <c r="C17" s="163">
        <v>1637</v>
      </c>
      <c r="D17" s="164" t="s">
        <v>60</v>
      </c>
      <c r="E17" s="163">
        <v>1155</v>
      </c>
      <c r="F17" s="163">
        <v>355</v>
      </c>
      <c r="G17" s="163">
        <v>710</v>
      </c>
      <c r="H17" s="165">
        <v>432</v>
      </c>
      <c r="I17" s="165">
        <v>841</v>
      </c>
      <c r="J17" s="165">
        <v>967</v>
      </c>
      <c r="L17" s="177" t="s">
        <v>114</v>
      </c>
      <c r="M17" s="175">
        <v>11.6</v>
      </c>
      <c r="N17" s="175">
        <v>9.8000000000000007</v>
      </c>
      <c r="O17" s="176" t="s">
        <v>60</v>
      </c>
      <c r="P17" s="175">
        <v>7.1</v>
      </c>
      <c r="Q17" s="175">
        <v>2.1</v>
      </c>
      <c r="R17" s="175">
        <v>4.2</v>
      </c>
      <c r="S17" s="170">
        <v>2.5</v>
      </c>
      <c r="T17" s="170">
        <v>4.8671798136466231</v>
      </c>
      <c r="U17" s="170">
        <v>5.8095524181435865</v>
      </c>
    </row>
    <row r="18" spans="1:21" x14ac:dyDescent="0.3">
      <c r="A18" s="177" t="s">
        <v>115</v>
      </c>
      <c r="B18" s="163">
        <v>1994</v>
      </c>
      <c r="C18" s="163">
        <v>1296</v>
      </c>
      <c r="D18" s="164" t="s">
        <v>60</v>
      </c>
      <c r="E18" s="163">
        <v>872</v>
      </c>
      <c r="F18" s="163">
        <v>188</v>
      </c>
      <c r="G18" s="163">
        <v>685</v>
      </c>
      <c r="H18" s="165">
        <v>162</v>
      </c>
      <c r="I18" s="165">
        <v>520</v>
      </c>
      <c r="J18" s="165">
        <v>1128</v>
      </c>
      <c r="L18" s="177" t="s">
        <v>115</v>
      </c>
      <c r="M18" s="175">
        <v>11.4</v>
      </c>
      <c r="N18" s="175">
        <v>7.4</v>
      </c>
      <c r="O18" s="176" t="s">
        <v>60</v>
      </c>
      <c r="P18" s="175">
        <v>4.8</v>
      </c>
      <c r="Q18" s="175">
        <v>1</v>
      </c>
      <c r="R18" s="175">
        <v>3.5</v>
      </c>
      <c r="S18" s="170">
        <v>0.8</v>
      </c>
      <c r="T18" s="170">
        <v>2.4735990866711064</v>
      </c>
      <c r="U18" s="170">
        <v>5.3637660485021392</v>
      </c>
    </row>
    <row r="19" spans="1:21" x14ac:dyDescent="0.3">
      <c r="A19" s="177" t="s">
        <v>116</v>
      </c>
      <c r="B19" s="163">
        <v>633</v>
      </c>
      <c r="C19" s="163">
        <v>554</v>
      </c>
      <c r="D19" s="164" t="s">
        <v>60</v>
      </c>
      <c r="E19" s="163">
        <v>372</v>
      </c>
      <c r="F19" s="163">
        <v>51</v>
      </c>
      <c r="G19" s="163">
        <v>177</v>
      </c>
      <c r="H19" s="165">
        <v>26</v>
      </c>
      <c r="I19" s="165">
        <v>249</v>
      </c>
      <c r="J19" s="165">
        <v>302</v>
      </c>
      <c r="L19" s="177" t="s">
        <v>116</v>
      </c>
      <c r="M19" s="175">
        <v>11.7</v>
      </c>
      <c r="N19" s="175">
        <v>10.199999999999999</v>
      </c>
      <c r="O19" s="176" t="s">
        <v>60</v>
      </c>
      <c r="P19" s="175">
        <v>7</v>
      </c>
      <c r="Q19" s="175">
        <v>0.9</v>
      </c>
      <c r="R19" s="175">
        <v>3.1</v>
      </c>
      <c r="S19" s="170">
        <v>0.4</v>
      </c>
      <c r="T19" s="170">
        <v>3.9052697616060228</v>
      </c>
      <c r="U19" s="170">
        <v>4.7454431175361407</v>
      </c>
    </row>
    <row r="20" spans="1:21" x14ac:dyDescent="0.3">
      <c r="A20" s="177" t="s">
        <v>117</v>
      </c>
      <c r="B20" s="163">
        <v>4101</v>
      </c>
      <c r="C20" s="163">
        <v>3593</v>
      </c>
      <c r="D20" s="164" t="s">
        <v>60</v>
      </c>
      <c r="E20" s="163">
        <v>3097</v>
      </c>
      <c r="F20" s="163">
        <v>960</v>
      </c>
      <c r="G20" s="163">
        <v>1966</v>
      </c>
      <c r="H20" s="165">
        <v>693</v>
      </c>
      <c r="I20" s="165">
        <v>1690</v>
      </c>
      <c r="J20" s="165">
        <v>2664</v>
      </c>
      <c r="L20" s="177" t="s">
        <v>117</v>
      </c>
      <c r="M20" s="175">
        <v>13.1</v>
      </c>
      <c r="N20" s="175">
        <v>11.5</v>
      </c>
      <c r="O20" s="176" t="s">
        <v>60</v>
      </c>
      <c r="P20" s="175">
        <v>9.9</v>
      </c>
      <c r="Q20" s="175">
        <v>2.9</v>
      </c>
      <c r="R20" s="175">
        <v>5.8</v>
      </c>
      <c r="S20" s="170">
        <v>2</v>
      </c>
      <c r="T20" s="170">
        <v>4.9565931487564523</v>
      </c>
      <c r="U20" s="170">
        <v>8.0221633341363514</v>
      </c>
    </row>
    <row r="21" spans="1:21" x14ac:dyDescent="0.3">
      <c r="A21" s="177" t="s">
        <v>118</v>
      </c>
      <c r="B21" s="163">
        <v>674</v>
      </c>
      <c r="C21" s="163">
        <v>743</v>
      </c>
      <c r="D21" s="164" t="s">
        <v>60</v>
      </c>
      <c r="E21" s="163">
        <v>237</v>
      </c>
      <c r="F21" s="163">
        <v>175</v>
      </c>
      <c r="G21" s="163">
        <v>266</v>
      </c>
      <c r="H21" s="165">
        <v>37</v>
      </c>
      <c r="I21" s="165">
        <v>144</v>
      </c>
      <c r="J21" s="165">
        <v>584</v>
      </c>
      <c r="L21" s="177" t="s">
        <v>118</v>
      </c>
      <c r="M21" s="175">
        <v>9.6999999999999993</v>
      </c>
      <c r="N21" s="175">
        <v>10.7</v>
      </c>
      <c r="O21" s="176" t="s">
        <v>60</v>
      </c>
      <c r="P21" s="175">
        <v>3.4</v>
      </c>
      <c r="Q21" s="175">
        <v>2.4</v>
      </c>
      <c r="R21" s="175">
        <v>3.6</v>
      </c>
      <c r="S21" s="170">
        <v>0.4</v>
      </c>
      <c r="T21" s="170">
        <v>1.7709998770138975</v>
      </c>
      <c r="U21" s="170">
        <v>7.3653676377853445</v>
      </c>
    </row>
    <row r="22" spans="1:21" x14ac:dyDescent="0.3">
      <c r="A22" s="177" t="s">
        <v>119</v>
      </c>
      <c r="B22" s="163">
        <v>3060</v>
      </c>
      <c r="C22" s="163">
        <v>2457</v>
      </c>
      <c r="D22" s="164" t="s">
        <v>60</v>
      </c>
      <c r="E22" s="163">
        <v>1833</v>
      </c>
      <c r="F22" s="163">
        <v>912</v>
      </c>
      <c r="G22" s="163">
        <v>988</v>
      </c>
      <c r="H22" s="165">
        <v>511</v>
      </c>
      <c r="I22" s="165">
        <v>977</v>
      </c>
      <c r="J22" s="165">
        <v>1237</v>
      </c>
      <c r="L22" s="177" t="s">
        <v>119</v>
      </c>
      <c r="M22" s="175">
        <v>10.3</v>
      </c>
      <c r="N22" s="175">
        <v>8.1</v>
      </c>
      <c r="O22" s="176" t="s">
        <v>60</v>
      </c>
      <c r="P22" s="175">
        <v>6.2</v>
      </c>
      <c r="Q22" s="175">
        <v>2.9</v>
      </c>
      <c r="R22" s="175">
        <v>3.1</v>
      </c>
      <c r="S22" s="170">
        <v>1.6</v>
      </c>
      <c r="T22" s="170">
        <v>3.0335020337193779</v>
      </c>
      <c r="U22" s="170">
        <v>3.9162920281137215</v>
      </c>
    </row>
    <row r="23" spans="1:21" x14ac:dyDescent="0.3">
      <c r="A23" s="177" t="s">
        <v>120</v>
      </c>
      <c r="B23" s="163">
        <v>728</v>
      </c>
      <c r="C23" s="163">
        <v>672</v>
      </c>
      <c r="D23" s="164" t="s">
        <v>60</v>
      </c>
      <c r="E23" s="163">
        <v>846</v>
      </c>
      <c r="F23" s="163">
        <v>172</v>
      </c>
      <c r="G23" s="163">
        <v>432</v>
      </c>
      <c r="H23" s="165">
        <v>277</v>
      </c>
      <c r="I23" s="165">
        <v>488</v>
      </c>
      <c r="J23" s="165">
        <v>442</v>
      </c>
      <c r="L23" s="177" t="s">
        <v>120</v>
      </c>
      <c r="M23" s="175">
        <v>11.9</v>
      </c>
      <c r="N23" s="175">
        <v>10.8</v>
      </c>
      <c r="O23" s="176" t="s">
        <v>60</v>
      </c>
      <c r="P23" s="175">
        <v>13.1</v>
      </c>
      <c r="Q23" s="175">
        <v>2.5</v>
      </c>
      <c r="R23" s="175">
        <v>6.4</v>
      </c>
      <c r="S23" s="170">
        <v>3.9</v>
      </c>
      <c r="T23" s="170">
        <v>7.0256262597178241</v>
      </c>
      <c r="U23" s="170">
        <v>6.563706563706563</v>
      </c>
    </row>
    <row r="24" spans="1:21" x14ac:dyDescent="0.3">
      <c r="A24" s="177" t="s">
        <v>121</v>
      </c>
      <c r="B24" s="163">
        <v>891</v>
      </c>
      <c r="C24" s="163">
        <v>813</v>
      </c>
      <c r="D24" s="164" t="s">
        <v>60</v>
      </c>
      <c r="E24" s="163">
        <v>725</v>
      </c>
      <c r="F24" s="163">
        <v>243</v>
      </c>
      <c r="G24" s="163">
        <v>959</v>
      </c>
      <c r="H24" s="165">
        <v>361</v>
      </c>
      <c r="I24" s="165">
        <v>452</v>
      </c>
      <c r="J24" s="165">
        <v>764</v>
      </c>
      <c r="L24" s="177" t="s">
        <v>121</v>
      </c>
      <c r="M24" s="175">
        <v>8.8000000000000007</v>
      </c>
      <c r="N24" s="175">
        <v>7.8</v>
      </c>
      <c r="O24" s="176" t="s">
        <v>60</v>
      </c>
      <c r="P24" s="175">
        <v>6.8</v>
      </c>
      <c r="Q24" s="175">
        <v>2.1</v>
      </c>
      <c r="R24" s="175">
        <v>8.3000000000000007</v>
      </c>
      <c r="S24" s="170">
        <v>2.9</v>
      </c>
      <c r="T24" s="170">
        <v>3.6925087819622582</v>
      </c>
      <c r="U24" s="170">
        <v>6.5884787857882028</v>
      </c>
    </row>
    <row r="25" spans="1:21" x14ac:dyDescent="0.3">
      <c r="A25" s="177" t="s">
        <v>122</v>
      </c>
      <c r="B25" s="163">
        <v>541</v>
      </c>
      <c r="C25" s="163">
        <v>513</v>
      </c>
      <c r="D25" s="164" t="s">
        <v>60</v>
      </c>
      <c r="E25" s="163">
        <v>144</v>
      </c>
      <c r="F25" s="163">
        <v>59</v>
      </c>
      <c r="G25" s="163">
        <v>121</v>
      </c>
      <c r="H25" s="165">
        <v>91</v>
      </c>
      <c r="I25" s="165">
        <v>65</v>
      </c>
      <c r="J25" s="165">
        <v>215</v>
      </c>
      <c r="L25" s="177" t="s">
        <v>122</v>
      </c>
      <c r="M25" s="175">
        <v>7.9</v>
      </c>
      <c r="N25" s="175">
        <v>7.5</v>
      </c>
      <c r="O25" s="176" t="s">
        <v>60</v>
      </c>
      <c r="P25" s="175">
        <v>2.2000000000000002</v>
      </c>
      <c r="Q25" s="175">
        <v>0.9</v>
      </c>
      <c r="R25" s="175">
        <v>1.7</v>
      </c>
      <c r="S25" s="170">
        <v>1.2</v>
      </c>
      <c r="T25" s="170">
        <v>0.89915617651127411</v>
      </c>
      <c r="U25" s="170">
        <v>2.9852818661482918</v>
      </c>
    </row>
    <row r="26" spans="1:21" x14ac:dyDescent="0.3">
      <c r="A26" s="177" t="s">
        <v>123</v>
      </c>
      <c r="B26" s="163">
        <v>492</v>
      </c>
      <c r="C26" s="163">
        <v>532</v>
      </c>
      <c r="D26" s="164" t="s">
        <v>60</v>
      </c>
      <c r="E26" s="163">
        <v>78</v>
      </c>
      <c r="F26" s="163">
        <v>45</v>
      </c>
      <c r="G26" s="163">
        <v>136</v>
      </c>
      <c r="H26" s="165">
        <v>63</v>
      </c>
      <c r="I26" s="165">
        <v>133</v>
      </c>
      <c r="J26" s="165">
        <v>202</v>
      </c>
      <c r="L26" s="177" t="s">
        <v>123</v>
      </c>
      <c r="M26" s="175">
        <v>6</v>
      </c>
      <c r="N26" s="175">
        <v>6.5</v>
      </c>
      <c r="O26" s="176" t="s">
        <v>60</v>
      </c>
      <c r="P26" s="175">
        <v>0.9</v>
      </c>
      <c r="Q26" s="175">
        <v>0.5</v>
      </c>
      <c r="R26" s="175">
        <v>1.4</v>
      </c>
      <c r="S26" s="170">
        <v>0.6</v>
      </c>
      <c r="T26" s="170">
        <v>1.32351477758981</v>
      </c>
      <c r="U26" s="170">
        <v>2.0067554142658457</v>
      </c>
    </row>
    <row r="27" spans="1:21" x14ac:dyDescent="0.3">
      <c r="A27" s="177" t="s">
        <v>124</v>
      </c>
      <c r="B27" s="163">
        <v>527</v>
      </c>
      <c r="C27" s="163">
        <v>531</v>
      </c>
      <c r="D27" s="164" t="s">
        <v>60</v>
      </c>
      <c r="E27" s="163">
        <v>243</v>
      </c>
      <c r="F27" s="163">
        <v>97</v>
      </c>
      <c r="G27" s="163">
        <v>212</v>
      </c>
      <c r="H27" s="165">
        <v>65</v>
      </c>
      <c r="I27" s="165">
        <v>125</v>
      </c>
      <c r="J27" s="165">
        <v>306</v>
      </c>
      <c r="L27" s="177" t="s">
        <v>124</v>
      </c>
      <c r="M27" s="175">
        <v>8.9</v>
      </c>
      <c r="N27" s="175">
        <v>9.1999999999999993</v>
      </c>
      <c r="O27" s="176" t="s">
        <v>60</v>
      </c>
      <c r="P27" s="175">
        <v>4.2</v>
      </c>
      <c r="Q27" s="175">
        <v>1.7</v>
      </c>
      <c r="R27" s="175">
        <v>3.6</v>
      </c>
      <c r="S27" s="170">
        <v>1</v>
      </c>
      <c r="T27" s="170">
        <v>2.0528822466743311</v>
      </c>
      <c r="U27" s="170">
        <v>5.2622527944969901</v>
      </c>
    </row>
    <row r="28" spans="1:21" x14ac:dyDescent="0.3">
      <c r="A28" s="177" t="s">
        <v>125</v>
      </c>
      <c r="B28" s="163">
        <v>1171</v>
      </c>
      <c r="C28" s="163">
        <v>1201</v>
      </c>
      <c r="D28" s="164" t="s">
        <v>60</v>
      </c>
      <c r="E28" s="163">
        <v>811</v>
      </c>
      <c r="F28" s="163">
        <v>191</v>
      </c>
      <c r="G28" s="163">
        <v>558</v>
      </c>
      <c r="H28" s="165">
        <v>164</v>
      </c>
      <c r="I28" s="165">
        <v>334</v>
      </c>
      <c r="J28" s="165">
        <v>595</v>
      </c>
      <c r="L28" s="177" t="s">
        <v>125</v>
      </c>
      <c r="M28" s="175">
        <v>10.5</v>
      </c>
      <c r="N28" s="175">
        <v>10.9</v>
      </c>
      <c r="O28" s="176" t="s">
        <v>60</v>
      </c>
      <c r="P28" s="175">
        <v>7.4</v>
      </c>
      <c r="Q28" s="175">
        <v>1.6</v>
      </c>
      <c r="R28" s="175">
        <v>4.9000000000000004</v>
      </c>
      <c r="S28" s="170">
        <v>1.3</v>
      </c>
      <c r="T28" s="170">
        <v>2.7745472669878719</v>
      </c>
      <c r="U28" s="170">
        <v>5.1725636790402509</v>
      </c>
    </row>
    <row r="29" spans="1:21" x14ac:dyDescent="0.3">
      <c r="A29" s="177" t="s">
        <v>126</v>
      </c>
      <c r="B29" s="163">
        <v>1320</v>
      </c>
      <c r="C29" s="163">
        <v>1073</v>
      </c>
      <c r="D29" s="164" t="s">
        <v>60</v>
      </c>
      <c r="E29" s="163">
        <v>1203</v>
      </c>
      <c r="F29" s="163">
        <v>476</v>
      </c>
      <c r="G29" s="163">
        <v>615</v>
      </c>
      <c r="H29" s="165">
        <v>321</v>
      </c>
      <c r="I29" s="165">
        <v>581</v>
      </c>
      <c r="J29" s="165">
        <v>811</v>
      </c>
      <c r="L29" s="177" t="s">
        <v>126</v>
      </c>
      <c r="M29" s="175">
        <v>10.1</v>
      </c>
      <c r="N29" s="175">
        <v>8.1999999999999993</v>
      </c>
      <c r="O29" s="176" t="s">
        <v>60</v>
      </c>
      <c r="P29" s="175">
        <v>9.1</v>
      </c>
      <c r="Q29" s="175">
        <v>3.4</v>
      </c>
      <c r="R29" s="175">
        <v>4.5</v>
      </c>
      <c r="S29" s="170">
        <v>2.1</v>
      </c>
      <c r="T29" s="170">
        <v>3.9920296825614954</v>
      </c>
      <c r="U29" s="170">
        <v>5.7804704205274415</v>
      </c>
    </row>
    <row r="30" spans="1:21" x14ac:dyDescent="0.3">
      <c r="A30" s="177" t="s">
        <v>127</v>
      </c>
      <c r="B30" s="163">
        <v>687</v>
      </c>
      <c r="C30" s="163">
        <v>597</v>
      </c>
      <c r="D30" s="164" t="s">
        <v>60</v>
      </c>
      <c r="E30" s="163">
        <v>704</v>
      </c>
      <c r="F30" s="163">
        <v>367</v>
      </c>
      <c r="G30" s="163">
        <v>535</v>
      </c>
      <c r="H30" s="165">
        <v>319</v>
      </c>
      <c r="I30" s="165">
        <v>340</v>
      </c>
      <c r="J30" s="165">
        <v>553</v>
      </c>
      <c r="L30" s="177" t="s">
        <v>127</v>
      </c>
      <c r="M30" s="175">
        <v>10.1</v>
      </c>
      <c r="N30" s="175">
        <v>9</v>
      </c>
      <c r="O30" s="176" t="s">
        <v>60</v>
      </c>
      <c r="P30" s="175">
        <v>10.199999999999999</v>
      </c>
      <c r="Q30" s="175">
        <v>4.8</v>
      </c>
      <c r="R30" s="175">
        <v>6.9</v>
      </c>
      <c r="S30" s="170">
        <v>3.7</v>
      </c>
      <c r="T30" s="170">
        <v>4.0018832391713746</v>
      </c>
      <c r="U30" s="170">
        <v>6.8508424182358763</v>
      </c>
    </row>
    <row r="31" spans="1:21" x14ac:dyDescent="0.3">
      <c r="A31" s="177" t="s">
        <v>128</v>
      </c>
      <c r="B31" s="163">
        <v>997</v>
      </c>
      <c r="C31" s="163">
        <v>965</v>
      </c>
      <c r="D31" s="164" t="s">
        <v>60</v>
      </c>
      <c r="E31" s="163">
        <v>469</v>
      </c>
      <c r="F31" s="163">
        <v>338</v>
      </c>
      <c r="G31" s="163">
        <v>599</v>
      </c>
      <c r="H31" s="165">
        <v>326</v>
      </c>
      <c r="I31" s="165">
        <v>496</v>
      </c>
      <c r="J31" s="165">
        <v>563</v>
      </c>
      <c r="L31" s="177" t="s">
        <v>128</v>
      </c>
      <c r="M31" s="175">
        <v>11.4</v>
      </c>
      <c r="N31" s="175">
        <v>11.5</v>
      </c>
      <c r="O31" s="176" t="s">
        <v>60</v>
      </c>
      <c r="P31" s="175">
        <v>5.9</v>
      </c>
      <c r="Q31" s="175">
        <v>4.2</v>
      </c>
      <c r="R31" s="175">
        <v>7.7</v>
      </c>
      <c r="S31" s="170">
        <v>3.9</v>
      </c>
      <c r="T31" s="170">
        <v>6.2444920055394686</v>
      </c>
      <c r="U31" s="170">
        <v>7.3479509266510048</v>
      </c>
    </row>
    <row r="32" spans="1:21" x14ac:dyDescent="0.3">
      <c r="A32" s="177" t="s">
        <v>129</v>
      </c>
      <c r="B32" s="163">
        <v>179</v>
      </c>
      <c r="C32" s="163">
        <v>171</v>
      </c>
      <c r="D32" s="164" t="s">
        <v>60</v>
      </c>
      <c r="E32" s="163">
        <v>182</v>
      </c>
      <c r="F32" s="163">
        <v>18</v>
      </c>
      <c r="G32" s="163">
        <v>44</v>
      </c>
      <c r="H32" s="165">
        <v>11</v>
      </c>
      <c r="I32" s="165">
        <v>90</v>
      </c>
      <c r="J32" s="165">
        <v>158</v>
      </c>
      <c r="L32" s="177" t="s">
        <v>129</v>
      </c>
      <c r="M32" s="175">
        <v>8.4</v>
      </c>
      <c r="N32" s="175">
        <v>8.1999999999999993</v>
      </c>
      <c r="O32" s="176" t="s">
        <v>60</v>
      </c>
      <c r="P32" s="175">
        <v>7.9</v>
      </c>
      <c r="Q32" s="175">
        <v>0.7</v>
      </c>
      <c r="R32" s="175">
        <v>1.6</v>
      </c>
      <c r="S32" s="170">
        <v>0.4</v>
      </c>
      <c r="T32" s="170">
        <v>3.0030030030030028</v>
      </c>
      <c r="U32" s="170">
        <v>5.4747054747054751</v>
      </c>
    </row>
    <row r="33" spans="1:21" x14ac:dyDescent="0.3">
      <c r="A33" s="177" t="s">
        <v>130</v>
      </c>
      <c r="B33" s="163">
        <v>1794</v>
      </c>
      <c r="C33" s="163">
        <v>1676</v>
      </c>
      <c r="D33" s="164" t="s">
        <v>60</v>
      </c>
      <c r="E33" s="163">
        <v>1461</v>
      </c>
      <c r="F33" s="163">
        <v>427</v>
      </c>
      <c r="G33" s="163">
        <v>584</v>
      </c>
      <c r="H33" s="165">
        <v>183</v>
      </c>
      <c r="I33" s="165">
        <v>522</v>
      </c>
      <c r="J33" s="165">
        <v>804</v>
      </c>
      <c r="L33" s="177" t="s">
        <v>130</v>
      </c>
      <c r="M33" s="175">
        <v>9.6</v>
      </c>
      <c r="N33" s="175">
        <v>8.9</v>
      </c>
      <c r="O33" s="176" t="s">
        <v>60</v>
      </c>
      <c r="P33" s="175">
        <v>7.9</v>
      </c>
      <c r="Q33" s="175">
        <v>2.2000000000000002</v>
      </c>
      <c r="R33" s="175">
        <v>3</v>
      </c>
      <c r="S33" s="170">
        <v>0.9</v>
      </c>
      <c r="T33" s="170">
        <v>2.4952198852772467</v>
      </c>
      <c r="U33" s="170">
        <v>4.0442655935613683</v>
      </c>
    </row>
    <row r="34" spans="1:21" x14ac:dyDescent="0.3">
      <c r="A34" s="177" t="s">
        <v>131</v>
      </c>
      <c r="B34" s="163">
        <v>1004</v>
      </c>
      <c r="C34" s="163">
        <v>1044</v>
      </c>
      <c r="D34" s="164" t="s">
        <v>60</v>
      </c>
      <c r="E34" s="163">
        <v>933</v>
      </c>
      <c r="F34" s="163">
        <v>219</v>
      </c>
      <c r="G34" s="163">
        <v>774</v>
      </c>
      <c r="H34" s="165">
        <v>381</v>
      </c>
      <c r="I34" s="165">
        <v>645</v>
      </c>
      <c r="J34" s="165">
        <v>837</v>
      </c>
      <c r="L34" s="177" t="s">
        <v>131</v>
      </c>
      <c r="M34" s="175">
        <v>6.8</v>
      </c>
      <c r="N34" s="175">
        <v>7.1</v>
      </c>
      <c r="O34" s="176" t="s">
        <v>60</v>
      </c>
      <c r="P34" s="175">
        <v>6.1</v>
      </c>
      <c r="Q34" s="175">
        <v>1.4</v>
      </c>
      <c r="R34" s="175">
        <v>4.7</v>
      </c>
      <c r="S34" s="170">
        <v>2.2000000000000002</v>
      </c>
      <c r="T34" s="170">
        <v>3.775241439859526</v>
      </c>
      <c r="U34" s="170">
        <v>5.0705761192221486</v>
      </c>
    </row>
    <row r="35" spans="1:21" ht="14.5" thickBot="1" x14ac:dyDescent="0.35">
      <c r="A35" s="177" t="s">
        <v>132</v>
      </c>
      <c r="B35" s="166">
        <v>281</v>
      </c>
      <c r="C35" s="166">
        <v>318</v>
      </c>
      <c r="D35" s="164" t="s">
        <v>60</v>
      </c>
      <c r="E35" s="166">
        <v>158</v>
      </c>
      <c r="F35" s="166">
        <v>9</v>
      </c>
      <c r="G35" s="166">
        <v>105</v>
      </c>
      <c r="H35" s="165">
        <v>7</v>
      </c>
      <c r="I35" s="165">
        <v>66</v>
      </c>
      <c r="J35" s="165">
        <v>61</v>
      </c>
      <c r="L35" s="177" t="s">
        <v>132</v>
      </c>
      <c r="M35" s="168">
        <v>12.4</v>
      </c>
      <c r="N35" s="168">
        <v>13.8</v>
      </c>
      <c r="O35" s="176" t="s">
        <v>60</v>
      </c>
      <c r="P35" s="168">
        <v>6.5</v>
      </c>
      <c r="Q35" s="168">
        <v>0.3</v>
      </c>
      <c r="R35" s="168">
        <v>3.7</v>
      </c>
      <c r="S35" s="170">
        <v>0.2</v>
      </c>
      <c r="T35" s="170">
        <v>2.0702634880803013</v>
      </c>
      <c r="U35" s="171">
        <v>1.920654911838791</v>
      </c>
    </row>
    <row r="36" spans="1:21" x14ac:dyDescent="0.3">
      <c r="A36" s="19" t="s">
        <v>303</v>
      </c>
      <c r="B36" s="19"/>
      <c r="C36" s="19"/>
      <c r="D36" s="19"/>
      <c r="E36" s="19"/>
      <c r="F36" s="19"/>
      <c r="G36" s="19"/>
      <c r="H36" s="19"/>
      <c r="I36" s="19"/>
      <c r="J36" s="100"/>
      <c r="L36" s="19" t="s">
        <v>303</v>
      </c>
      <c r="M36" s="19"/>
      <c r="N36" s="19"/>
      <c r="O36" s="19"/>
      <c r="P36" s="19"/>
      <c r="Q36" s="19"/>
      <c r="R36" s="19"/>
      <c r="S36" s="19"/>
      <c r="T36" s="19"/>
      <c r="U36" s="67"/>
    </row>
    <row r="37" spans="1:21" x14ac:dyDescent="0.3">
      <c r="A37" s="9" t="s">
        <v>77</v>
      </c>
      <c r="B37" s="9"/>
      <c r="C37" s="9"/>
      <c r="D37" s="9"/>
      <c r="E37" s="9"/>
      <c r="F37" s="9"/>
      <c r="G37" s="9"/>
      <c r="H37" s="9"/>
      <c r="I37" s="9"/>
      <c r="J37" s="67"/>
      <c r="L37" s="9" t="s">
        <v>77</v>
      </c>
      <c r="M37" s="9"/>
      <c r="N37" s="9"/>
      <c r="O37" s="9"/>
      <c r="P37" s="9"/>
      <c r="Q37" s="9"/>
      <c r="R37" s="9"/>
      <c r="S37" s="9"/>
      <c r="T37" s="9"/>
      <c r="U37" s="67"/>
    </row>
    <row r="39" spans="1:21" x14ac:dyDescent="0.3">
      <c r="D39" s="159"/>
      <c r="E39" s="160"/>
      <c r="O39" s="159"/>
      <c r="P39" s="160"/>
    </row>
  </sheetData>
  <mergeCells count="10">
    <mergeCell ref="A1:J1"/>
    <mergeCell ref="A5:J5"/>
    <mergeCell ref="A4:J4"/>
    <mergeCell ref="A3:J3"/>
    <mergeCell ref="A2:J2"/>
    <mergeCell ref="L1:U1"/>
    <mergeCell ref="L2:U2"/>
    <mergeCell ref="L3:U3"/>
    <mergeCell ref="L4:U4"/>
    <mergeCell ref="L5:U5"/>
  </mergeCells>
  <hyperlinks>
    <hyperlink ref="W3" location="Contenido!A1" display="Contenido" xr:uid="{ACB38A04-03EF-4B70-BFC0-2FACAD4FD90C}"/>
  </hyperlinks>
  <printOptions horizontalCentered="1"/>
  <pageMargins left="0.39370078740157483" right="0.39370078740157483" top="0.59055118110236227" bottom="0.59055118110236227" header="0.31496062992125984" footer="0.31496062992125984"/>
  <pageSetup scale="63" orientation="landscape" r:id="rId1"/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6EEF-D2EA-46FA-A2B7-176AD44467A5}">
  <sheetPr>
    <pageSetUpPr fitToPage="1"/>
  </sheetPr>
  <dimension ref="A1:AD37"/>
  <sheetViews>
    <sheetView showGridLines="0" zoomScale="90" zoomScaleNormal="90" zoomScaleSheetLayoutView="90" workbookViewId="0">
      <pane ySplit="6" topLeftCell="A7" activePane="bottomLeft" state="frozen"/>
      <selection sqref="A1:X1"/>
      <selection pane="bottomLeft" sqref="A1:X1"/>
    </sheetView>
  </sheetViews>
  <sheetFormatPr baseColWidth="10" defaultColWidth="23.453125" defaultRowHeight="14" x14ac:dyDescent="0.3"/>
  <cols>
    <col min="1" max="1" width="21.1796875" style="41" customWidth="1"/>
    <col min="2" max="10" width="8.7265625" style="32" customWidth="1"/>
    <col min="11" max="11" width="5" style="226" customWidth="1"/>
    <col min="12" max="12" width="21.1796875" style="41" customWidth="1"/>
    <col min="13" max="21" width="8.7265625" style="32" customWidth="1"/>
    <col min="22" max="22" width="5" style="226" customWidth="1"/>
    <col min="23" max="23" width="13.54296875" style="226" customWidth="1"/>
    <col min="24" max="107" width="10.7265625" style="2" customWidth="1"/>
    <col min="108" max="16384" width="23.453125" style="2"/>
  </cols>
  <sheetData>
    <row r="1" spans="1:30" x14ac:dyDescent="0.3">
      <c r="A1" s="280" t="s">
        <v>324</v>
      </c>
      <c r="B1" s="280"/>
      <c r="C1" s="280"/>
      <c r="D1" s="280"/>
      <c r="E1" s="280"/>
      <c r="F1" s="280"/>
      <c r="G1" s="280"/>
      <c r="H1" s="280"/>
      <c r="I1" s="280"/>
      <c r="J1" s="280"/>
      <c r="L1" s="280" t="s">
        <v>325</v>
      </c>
      <c r="M1" s="280"/>
      <c r="N1" s="280"/>
      <c r="O1" s="280"/>
      <c r="P1" s="280"/>
      <c r="Q1" s="280"/>
      <c r="R1" s="280"/>
      <c r="S1" s="280"/>
      <c r="T1" s="280"/>
      <c r="U1" s="280"/>
      <c r="X1" s="41"/>
      <c r="Y1" s="41"/>
      <c r="Z1" s="41"/>
      <c r="AA1" s="41"/>
      <c r="AB1" s="41"/>
      <c r="AC1" s="41"/>
      <c r="AD1" s="41"/>
    </row>
    <row r="2" spans="1:30" x14ac:dyDescent="0.3">
      <c r="A2" s="280" t="s">
        <v>205</v>
      </c>
      <c r="B2" s="280"/>
      <c r="C2" s="280"/>
      <c r="D2" s="280"/>
      <c r="E2" s="280"/>
      <c r="F2" s="280"/>
      <c r="G2" s="280"/>
      <c r="H2" s="280"/>
      <c r="I2" s="280"/>
      <c r="J2" s="280"/>
      <c r="L2" s="280" t="s">
        <v>382</v>
      </c>
      <c r="M2" s="280"/>
      <c r="N2" s="280"/>
      <c r="O2" s="280"/>
      <c r="P2" s="280"/>
      <c r="Q2" s="280"/>
      <c r="R2" s="280"/>
      <c r="S2" s="280"/>
      <c r="T2" s="280"/>
      <c r="U2" s="280"/>
      <c r="X2" s="41"/>
      <c r="Y2" s="41"/>
      <c r="Z2" s="41"/>
      <c r="AA2" s="41"/>
      <c r="AB2" s="41"/>
      <c r="AC2" s="41"/>
      <c r="AD2" s="41"/>
    </row>
    <row r="3" spans="1:30" x14ac:dyDescent="0.3">
      <c r="A3" s="280" t="s">
        <v>204</v>
      </c>
      <c r="B3" s="280"/>
      <c r="C3" s="280"/>
      <c r="D3" s="280"/>
      <c r="E3" s="280"/>
      <c r="F3" s="280"/>
      <c r="G3" s="280"/>
      <c r="H3" s="280"/>
      <c r="I3" s="280"/>
      <c r="J3" s="280"/>
      <c r="L3" s="280" t="s">
        <v>204</v>
      </c>
      <c r="M3" s="280"/>
      <c r="N3" s="280"/>
      <c r="O3" s="280"/>
      <c r="P3" s="280"/>
      <c r="Q3" s="280"/>
      <c r="R3" s="280"/>
      <c r="S3" s="280"/>
      <c r="T3" s="280"/>
      <c r="U3" s="280"/>
      <c r="W3" s="239" t="s">
        <v>305</v>
      </c>
      <c r="X3" s="41"/>
      <c r="Y3" s="41"/>
      <c r="Z3" s="41"/>
      <c r="AA3" s="41"/>
      <c r="AB3" s="41"/>
      <c r="AC3" s="41"/>
      <c r="AD3" s="41"/>
    </row>
    <row r="4" spans="1:30" x14ac:dyDescent="0.3">
      <c r="A4" s="280" t="s">
        <v>52</v>
      </c>
      <c r="B4" s="280"/>
      <c r="C4" s="280"/>
      <c r="D4" s="280"/>
      <c r="E4" s="280"/>
      <c r="F4" s="280"/>
      <c r="G4" s="280"/>
      <c r="H4" s="280"/>
      <c r="I4" s="280"/>
      <c r="J4" s="280"/>
      <c r="L4" s="280" t="s">
        <v>52</v>
      </c>
      <c r="M4" s="280"/>
      <c r="N4" s="280"/>
      <c r="O4" s="280"/>
      <c r="P4" s="280"/>
      <c r="Q4" s="280"/>
      <c r="R4" s="280"/>
      <c r="S4" s="280"/>
      <c r="T4" s="280"/>
      <c r="U4" s="280"/>
      <c r="X4" s="41"/>
      <c r="Y4" s="41"/>
      <c r="Z4" s="41"/>
      <c r="AA4" s="41"/>
      <c r="AB4" s="41"/>
      <c r="AC4" s="41"/>
      <c r="AD4" s="41"/>
    </row>
    <row r="5" spans="1:30" x14ac:dyDescent="0.3">
      <c r="A5" s="280" t="s">
        <v>377</v>
      </c>
      <c r="B5" s="280"/>
      <c r="C5" s="280"/>
      <c r="D5" s="280"/>
      <c r="E5" s="280"/>
      <c r="F5" s="280"/>
      <c r="G5" s="280"/>
      <c r="H5" s="280"/>
      <c r="I5" s="280"/>
      <c r="J5" s="280"/>
      <c r="L5" s="280" t="s">
        <v>377</v>
      </c>
      <c r="M5" s="280"/>
      <c r="N5" s="280"/>
      <c r="O5" s="280"/>
      <c r="P5" s="280"/>
      <c r="Q5" s="280"/>
      <c r="R5" s="280"/>
      <c r="S5" s="280"/>
      <c r="T5" s="280"/>
      <c r="U5" s="280"/>
      <c r="X5" s="41"/>
      <c r="Y5" s="41"/>
      <c r="Z5" s="41"/>
      <c r="AA5" s="41"/>
      <c r="AB5" s="41"/>
      <c r="AC5" s="41"/>
      <c r="AD5" s="41"/>
    </row>
    <row r="6" spans="1:30" ht="21.75" customHeight="1" x14ac:dyDescent="0.3">
      <c r="A6" s="53" t="s">
        <v>105</v>
      </c>
      <c r="B6" s="7">
        <v>2015</v>
      </c>
      <c r="C6" s="7">
        <v>2016</v>
      </c>
      <c r="D6" s="7">
        <v>2017</v>
      </c>
      <c r="E6" s="7">
        <v>2018</v>
      </c>
      <c r="F6" s="7">
        <v>2019</v>
      </c>
      <c r="G6" s="7">
        <v>2020</v>
      </c>
      <c r="H6" s="7">
        <v>2021</v>
      </c>
      <c r="I6" s="7">
        <v>2022</v>
      </c>
      <c r="J6" s="244">
        <v>2023</v>
      </c>
      <c r="L6" s="53" t="s">
        <v>105</v>
      </c>
      <c r="M6" s="7">
        <v>2015</v>
      </c>
      <c r="N6" s="7">
        <v>2016</v>
      </c>
      <c r="O6" s="7">
        <v>2017</v>
      </c>
      <c r="P6" s="7">
        <v>2018</v>
      </c>
      <c r="Q6" s="7">
        <v>2019</v>
      </c>
      <c r="R6" s="7">
        <v>2020</v>
      </c>
      <c r="S6" s="7">
        <v>2021</v>
      </c>
      <c r="T6" s="7">
        <v>2022</v>
      </c>
      <c r="U6" s="244">
        <v>2023</v>
      </c>
    </row>
    <row r="7" spans="1:30" s="3" customFormat="1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226"/>
      <c r="L7" s="9"/>
      <c r="M7" s="10"/>
      <c r="N7" s="10"/>
      <c r="O7" s="10"/>
      <c r="P7" s="10"/>
      <c r="Q7" s="10"/>
      <c r="R7" s="10"/>
      <c r="S7" s="10"/>
      <c r="T7" s="10"/>
      <c r="U7" s="10"/>
      <c r="V7" s="226"/>
      <c r="W7" s="226"/>
      <c r="X7" s="162"/>
      <c r="Y7" s="162"/>
      <c r="Z7" s="162"/>
      <c r="AA7" s="2"/>
    </row>
    <row r="8" spans="1:30" x14ac:dyDescent="0.3">
      <c r="A8" s="146" t="s">
        <v>68</v>
      </c>
      <c r="B8" s="172">
        <f>'C22-23'!B8+'C20-21'!B8</f>
        <v>31448</v>
      </c>
      <c r="C8" s="172">
        <f>'C22-23'!C8+'C20-21'!C8</f>
        <v>29565</v>
      </c>
      <c r="D8" s="172">
        <f>'C22-23'!D8+'C20-21'!D8</f>
        <v>22865</v>
      </c>
      <c r="E8" s="172">
        <f>'C22-23'!E8+'C20-21'!E8</f>
        <v>20440</v>
      </c>
      <c r="F8" s="172">
        <f>'C22-23'!F8+'C20-21'!F8</f>
        <v>3950</v>
      </c>
      <c r="G8" s="172">
        <f>'C22-23'!G8+'C20-21'!G8</f>
        <v>12252</v>
      </c>
      <c r="H8" s="172">
        <f>'C22-23'!H8+'C20-21'!H8</f>
        <v>3221</v>
      </c>
      <c r="I8" s="172">
        <f>'C22-23'!I8+'C20-21'!I8</f>
        <v>12396</v>
      </c>
      <c r="J8" s="173">
        <f>'C22-23'!J8+'C20-21'!J8</f>
        <v>17841</v>
      </c>
      <c r="L8" s="146" t="s">
        <v>68</v>
      </c>
      <c r="M8" s="174">
        <v>9.7267972521983346</v>
      </c>
      <c r="N8" s="174">
        <v>9.19278258517277</v>
      </c>
      <c r="O8" s="174">
        <v>7.1656001052981253</v>
      </c>
      <c r="P8" s="174">
        <v>6.417199601907579</v>
      </c>
      <c r="Q8" s="174">
        <v>1.1755147713102971</v>
      </c>
      <c r="R8" s="174">
        <v>3.6122625877857648</v>
      </c>
      <c r="S8" s="174">
        <v>0.90903959585696947</v>
      </c>
      <c r="T8" s="174">
        <v>3.4911425916016556</v>
      </c>
      <c r="U8" s="167">
        <v>5.1052030663839503</v>
      </c>
    </row>
    <row r="9" spans="1:30" x14ac:dyDescent="0.3">
      <c r="A9" s="177" t="s">
        <v>106</v>
      </c>
      <c r="B9" s="163">
        <f>'C22-23'!B9+'C20-21'!B9</f>
        <v>2402</v>
      </c>
      <c r="C9" s="163">
        <f>'C22-23'!C9+'C20-21'!C9</f>
        <v>2238</v>
      </c>
      <c r="D9" s="164" t="s">
        <v>60</v>
      </c>
      <c r="E9" s="163">
        <f>'C22-23'!E9+'C20-21'!E9</f>
        <v>1510</v>
      </c>
      <c r="F9" s="163">
        <f>'C22-23'!F9+'C20-21'!F9</f>
        <v>512</v>
      </c>
      <c r="G9" s="163">
        <f>'C22-23'!G9+'C20-21'!G9</f>
        <v>986</v>
      </c>
      <c r="H9" s="163">
        <f>'C22-23'!H9+'C20-21'!H9</f>
        <v>183</v>
      </c>
      <c r="I9" s="163">
        <f>'C22-23'!I9+'C20-21'!I9</f>
        <v>1378</v>
      </c>
      <c r="J9" s="163">
        <f>'C22-23'!J9+'C20-21'!J9</f>
        <v>1629</v>
      </c>
      <c r="L9" s="177" t="s">
        <v>106</v>
      </c>
      <c r="M9" s="175">
        <v>10.966534264712596</v>
      </c>
      <c r="N9" s="175">
        <v>10.36494998147462</v>
      </c>
      <c r="O9" s="176" t="s">
        <v>60</v>
      </c>
      <c r="P9" s="175">
        <v>7.4406228441904005</v>
      </c>
      <c r="Q9" s="175">
        <v>2.3665357060318928</v>
      </c>
      <c r="R9" s="175">
        <v>4.5930963804909863</v>
      </c>
      <c r="S9" s="170">
        <v>0.82715602965105772</v>
      </c>
      <c r="T9" s="170">
        <v>6.3283582089552244</v>
      </c>
      <c r="U9" s="170">
        <v>7.6378469617404354</v>
      </c>
    </row>
    <row r="10" spans="1:30" x14ac:dyDescent="0.3">
      <c r="A10" s="177" t="s">
        <v>107</v>
      </c>
      <c r="B10" s="163">
        <f>'C22-23'!B10+'C20-21'!B10</f>
        <v>2275</v>
      </c>
      <c r="C10" s="163">
        <f>'C22-23'!C10+'C20-21'!C10</f>
        <v>2189</v>
      </c>
      <c r="D10" s="164" t="s">
        <v>60</v>
      </c>
      <c r="E10" s="163">
        <f>'C22-23'!E10+'C20-21'!E10</f>
        <v>1556</v>
      </c>
      <c r="F10" s="163">
        <f>'C22-23'!F10+'C20-21'!F10</f>
        <v>269</v>
      </c>
      <c r="G10" s="163">
        <f>'C22-23'!G10+'C20-21'!G10</f>
        <v>695</v>
      </c>
      <c r="H10" s="163">
        <f>'C22-23'!H10+'C20-21'!H10</f>
        <v>264</v>
      </c>
      <c r="I10" s="163">
        <f>'C22-23'!I10+'C20-21'!I10</f>
        <v>960</v>
      </c>
      <c r="J10" s="163">
        <f>'C22-23'!J10+'C20-21'!J10</f>
        <v>1104</v>
      </c>
      <c r="L10" s="177" t="s">
        <v>107</v>
      </c>
      <c r="M10" s="175">
        <v>9.544386642054036</v>
      </c>
      <c r="N10" s="175">
        <v>9.3042036808772899</v>
      </c>
      <c r="O10" s="176" t="s">
        <v>60</v>
      </c>
      <c r="P10" s="175">
        <v>6.9657086578923808</v>
      </c>
      <c r="Q10" s="175">
        <v>1.1840831059072101</v>
      </c>
      <c r="R10" s="175">
        <v>3.0688391398419217</v>
      </c>
      <c r="S10" s="170">
        <v>1.1421155094094744</v>
      </c>
      <c r="T10" s="170">
        <v>4.1872028612552885</v>
      </c>
      <c r="U10" s="170">
        <v>4.9635824116536282</v>
      </c>
    </row>
    <row r="11" spans="1:30" x14ac:dyDescent="0.3">
      <c r="A11" s="177" t="s">
        <v>108</v>
      </c>
      <c r="B11" s="163">
        <f>'C22-23'!B11+'C20-21'!B11</f>
        <v>1726</v>
      </c>
      <c r="C11" s="163">
        <f>'C22-23'!C11+'C20-21'!C11</f>
        <v>1677</v>
      </c>
      <c r="D11" s="164" t="s">
        <v>60</v>
      </c>
      <c r="E11" s="163">
        <f>'C22-23'!E11+'C20-21'!E11</f>
        <v>1141</v>
      </c>
      <c r="F11" s="163">
        <f>'C22-23'!F11+'C20-21'!F11</f>
        <v>221</v>
      </c>
      <c r="G11" s="163">
        <f>'C22-23'!G11+'C20-21'!G11</f>
        <v>1172</v>
      </c>
      <c r="H11" s="163">
        <f>'C22-23'!H11+'C20-21'!H11</f>
        <v>262</v>
      </c>
      <c r="I11" s="163">
        <f>'C22-23'!I11+'C20-21'!I11</f>
        <v>1421</v>
      </c>
      <c r="J11" s="163">
        <f>'C22-23'!J11+'C20-21'!J11</f>
        <v>1060</v>
      </c>
      <c r="L11" s="177" t="s">
        <v>108</v>
      </c>
      <c r="M11" s="175">
        <v>9.6359982134881648</v>
      </c>
      <c r="N11" s="175">
        <v>9.4409728086471887</v>
      </c>
      <c r="O11" s="176" t="s">
        <v>60</v>
      </c>
      <c r="P11" s="175">
        <v>6.4220183486238538</v>
      </c>
      <c r="Q11" s="175">
        <v>1.1951113995241185</v>
      </c>
      <c r="R11" s="175">
        <v>6.1609630447353201</v>
      </c>
      <c r="S11" s="170">
        <v>1.3525372980228176</v>
      </c>
      <c r="T11" s="170">
        <v>7.4149446879565861</v>
      </c>
      <c r="U11" s="170">
        <v>5.6415988078130823</v>
      </c>
    </row>
    <row r="12" spans="1:30" x14ac:dyDescent="0.3">
      <c r="A12" s="177" t="s">
        <v>109</v>
      </c>
      <c r="B12" s="163">
        <f>'C22-23'!B12+'C20-21'!B12</f>
        <v>2590</v>
      </c>
      <c r="C12" s="163">
        <f>'C22-23'!C12+'C20-21'!C12</f>
        <v>2939</v>
      </c>
      <c r="D12" s="164" t="s">
        <v>60</v>
      </c>
      <c r="E12" s="163">
        <f>'C22-23'!E12+'C20-21'!E12</f>
        <v>2066</v>
      </c>
      <c r="F12" s="163">
        <f>'C22-23'!F12+'C20-21'!F12</f>
        <v>281</v>
      </c>
      <c r="G12" s="163">
        <f>'C22-23'!G12+'C20-21'!G12</f>
        <v>1283</v>
      </c>
      <c r="H12" s="163">
        <f>'C22-23'!H12+'C20-21'!H12</f>
        <v>342</v>
      </c>
      <c r="I12" s="163">
        <f>'C22-23'!I12+'C20-21'!I12</f>
        <v>1042</v>
      </c>
      <c r="J12" s="163">
        <f>'C22-23'!J12+'C20-21'!J12</f>
        <v>1665</v>
      </c>
      <c r="L12" s="177" t="s">
        <v>109</v>
      </c>
      <c r="M12" s="175">
        <v>11.41119971802441</v>
      </c>
      <c r="N12" s="175">
        <v>13.151653465789593</v>
      </c>
      <c r="O12" s="176" t="s">
        <v>60</v>
      </c>
      <c r="P12" s="175">
        <v>9.402020569764268</v>
      </c>
      <c r="Q12" s="175">
        <v>1.2228024369016537</v>
      </c>
      <c r="R12" s="175">
        <v>5.5845738661095146</v>
      </c>
      <c r="S12" s="170">
        <v>1.4458442546715145</v>
      </c>
      <c r="T12" s="170">
        <v>4.425944017329992</v>
      </c>
      <c r="U12" s="170">
        <v>7.292077256602286</v>
      </c>
    </row>
    <row r="13" spans="1:30" x14ac:dyDescent="0.3">
      <c r="A13" s="177" t="s">
        <v>110</v>
      </c>
      <c r="B13" s="163">
        <f>'C22-23'!B13+'C20-21'!B13</f>
        <v>386</v>
      </c>
      <c r="C13" s="163">
        <f>'C22-23'!C13+'C20-21'!C13</f>
        <v>409</v>
      </c>
      <c r="D13" s="164" t="s">
        <v>60</v>
      </c>
      <c r="E13" s="163">
        <f>'C22-23'!E13+'C20-21'!E13</f>
        <v>200</v>
      </c>
      <c r="F13" s="163">
        <f>'C22-23'!F13+'C20-21'!F13</f>
        <v>11</v>
      </c>
      <c r="G13" s="163">
        <f>'C22-23'!G13+'C20-21'!G13</f>
        <v>84</v>
      </c>
      <c r="H13" s="163">
        <f>'C22-23'!H13+'C20-21'!H13</f>
        <v>15</v>
      </c>
      <c r="I13" s="163">
        <f>'C22-23'!I13+'C20-21'!I13</f>
        <v>126</v>
      </c>
      <c r="J13" s="163">
        <f>'C22-23'!J13+'C20-21'!J13</f>
        <v>194</v>
      </c>
      <c r="L13" s="177" t="s">
        <v>110</v>
      </c>
      <c r="M13" s="175">
        <v>6.9990933816863095</v>
      </c>
      <c r="N13" s="175">
        <v>7.5419509496588599</v>
      </c>
      <c r="O13" s="176" t="s">
        <v>60</v>
      </c>
      <c r="P13" s="175">
        <v>3.8610038610038608</v>
      </c>
      <c r="Q13" s="175">
        <v>0.2061855670103093</v>
      </c>
      <c r="R13" s="175">
        <v>1.5733283386401948</v>
      </c>
      <c r="S13" s="170">
        <v>0.27124773960216997</v>
      </c>
      <c r="T13" s="170">
        <v>2.2723174030658249</v>
      </c>
      <c r="U13" s="170">
        <v>3.5362741523878962</v>
      </c>
    </row>
    <row r="14" spans="1:30" x14ac:dyDescent="0.3">
      <c r="A14" s="177" t="s">
        <v>111</v>
      </c>
      <c r="B14" s="163">
        <f>'C22-23'!B14+'C20-21'!B14</f>
        <v>1230</v>
      </c>
      <c r="C14" s="163">
        <f>'C22-23'!C14+'C20-21'!C14</f>
        <v>1219</v>
      </c>
      <c r="D14" s="164" t="s">
        <v>60</v>
      </c>
      <c r="E14" s="163">
        <f>'C22-23'!E14+'C20-21'!E14</f>
        <v>660</v>
      </c>
      <c r="F14" s="163">
        <f>'C22-23'!F14+'C20-21'!F14</f>
        <v>95</v>
      </c>
      <c r="G14" s="163">
        <f>'C22-23'!G14+'C20-21'!G14</f>
        <v>294</v>
      </c>
      <c r="H14" s="163">
        <f>'C22-23'!H14+'C20-21'!H14</f>
        <v>50</v>
      </c>
      <c r="I14" s="163">
        <f>'C22-23'!I14+'C20-21'!I14</f>
        <v>115</v>
      </c>
      <c r="J14" s="163">
        <f>'C22-23'!J14+'C20-21'!J14</f>
        <v>264</v>
      </c>
      <c r="L14" s="177" t="s">
        <v>111</v>
      </c>
      <c r="M14" s="175">
        <v>10.220191109264645</v>
      </c>
      <c r="N14" s="175">
        <v>10.636070150946688</v>
      </c>
      <c r="O14" s="176" t="s">
        <v>60</v>
      </c>
      <c r="P14" s="175">
        <v>6.0345615799579404</v>
      </c>
      <c r="Q14" s="175">
        <v>0.83818598905946706</v>
      </c>
      <c r="R14" s="175">
        <v>2.599239678189373</v>
      </c>
      <c r="S14" s="170">
        <v>0.43003354261632409</v>
      </c>
      <c r="T14" s="170">
        <v>0.99921800330176391</v>
      </c>
      <c r="U14" s="170">
        <v>2.2782188470831897</v>
      </c>
    </row>
    <row r="15" spans="1:30" x14ac:dyDescent="0.3">
      <c r="A15" s="177" t="s">
        <v>112</v>
      </c>
      <c r="B15" s="163">
        <f>'C22-23'!B15+'C20-21'!B15</f>
        <v>158</v>
      </c>
      <c r="C15" s="163">
        <f>'C22-23'!C15+'C20-21'!C15</f>
        <v>194</v>
      </c>
      <c r="D15" s="164" t="s">
        <v>60</v>
      </c>
      <c r="E15" s="163">
        <f>'C22-23'!E15+'C20-21'!E15</f>
        <v>190</v>
      </c>
      <c r="F15" s="163">
        <f>'C22-23'!F15+'C20-21'!F15</f>
        <v>24</v>
      </c>
      <c r="G15" s="163">
        <f>'C22-23'!G15+'C20-21'!G15</f>
        <v>38</v>
      </c>
      <c r="H15" s="163">
        <f>'C22-23'!H15+'C20-21'!H15</f>
        <v>9</v>
      </c>
      <c r="I15" s="163">
        <f>'C22-23'!I15+'C20-21'!I15</f>
        <v>59</v>
      </c>
      <c r="J15" s="163">
        <f>'C22-23'!J15+'C20-21'!J15</f>
        <v>67</v>
      </c>
      <c r="L15" s="177" t="s">
        <v>112</v>
      </c>
      <c r="M15" s="175">
        <v>5.2335210334547861</v>
      </c>
      <c r="N15" s="175">
        <v>6.8046299544019639</v>
      </c>
      <c r="O15" s="176" t="s">
        <v>60</v>
      </c>
      <c r="P15" s="175">
        <v>7.2796934865900385</v>
      </c>
      <c r="Q15" s="175">
        <v>0.90361445783132521</v>
      </c>
      <c r="R15" s="175">
        <v>1.4179104477611941</v>
      </c>
      <c r="S15" s="170">
        <v>0.32667876588021777</v>
      </c>
      <c r="T15" s="170">
        <v>2.112423916935195</v>
      </c>
      <c r="U15" s="170">
        <v>2.4596182085168872</v>
      </c>
    </row>
    <row r="16" spans="1:30" x14ac:dyDescent="0.3">
      <c r="A16" s="177" t="s">
        <v>113</v>
      </c>
      <c r="B16" s="163">
        <f>'C22-23'!B16+'C20-21'!B16</f>
        <v>2596</v>
      </c>
      <c r="C16" s="163">
        <f>'C22-23'!C16+'C20-21'!C16</f>
        <v>2499</v>
      </c>
      <c r="D16" s="164" t="s">
        <v>60</v>
      </c>
      <c r="E16" s="163">
        <f>'C22-23'!E16+'C20-21'!E16</f>
        <v>1836</v>
      </c>
      <c r="F16" s="163">
        <f>'C22-23'!F16+'C20-21'!F16</f>
        <v>513</v>
      </c>
      <c r="G16" s="163">
        <f>'C22-23'!G16+'C20-21'!G16</f>
        <v>1114</v>
      </c>
      <c r="H16" s="163">
        <f>'C22-23'!H16+'C20-21'!H16</f>
        <v>326</v>
      </c>
      <c r="I16" s="163">
        <f>'C22-23'!I16+'C20-21'!I16</f>
        <v>1810</v>
      </c>
      <c r="J16" s="163">
        <f>'C22-23'!J16+'C20-21'!J16</f>
        <v>2075</v>
      </c>
      <c r="L16" s="177" t="s">
        <v>113</v>
      </c>
      <c r="M16" s="175">
        <v>8.948638400551534</v>
      </c>
      <c r="N16" s="175">
        <v>8.6831132731063239</v>
      </c>
      <c r="O16" s="176" t="s">
        <v>60</v>
      </c>
      <c r="P16" s="175">
        <v>6.3375906109768732</v>
      </c>
      <c r="Q16" s="175">
        <v>1.6431774503523382</v>
      </c>
      <c r="R16" s="175">
        <v>3.531910846200184</v>
      </c>
      <c r="S16" s="170">
        <v>0.98166159775964346</v>
      </c>
      <c r="T16" s="170">
        <v>5.4463936448710619</v>
      </c>
      <c r="U16" s="170">
        <v>6.2541443124962317</v>
      </c>
    </row>
    <row r="17" spans="1:21" x14ac:dyDescent="0.3">
      <c r="A17" s="177" t="s">
        <v>114</v>
      </c>
      <c r="B17" s="163">
        <f>'C22-23'!B17+'C20-21'!B17</f>
        <v>1059</v>
      </c>
      <c r="C17" s="163">
        <f>'C22-23'!C17+'C20-21'!C17</f>
        <v>969</v>
      </c>
      <c r="D17" s="164" t="s">
        <v>60</v>
      </c>
      <c r="E17" s="163">
        <f>'C22-23'!E17+'C20-21'!E17</f>
        <v>731</v>
      </c>
      <c r="F17" s="163">
        <f>'C22-23'!F17+'C20-21'!F17</f>
        <v>45</v>
      </c>
      <c r="G17" s="163">
        <f>'C22-23'!G17+'C20-21'!G17</f>
        <v>324</v>
      </c>
      <c r="H17" s="163">
        <f>'C22-23'!H17+'C20-21'!H17</f>
        <v>88</v>
      </c>
      <c r="I17" s="163">
        <f>'C22-23'!I17+'C20-21'!I17</f>
        <v>429</v>
      </c>
      <c r="J17" s="163">
        <f>'C22-23'!J17+'C20-21'!J17</f>
        <v>499</v>
      </c>
      <c r="L17" s="177" t="s">
        <v>114</v>
      </c>
      <c r="M17" s="175">
        <v>7.7321845794392523</v>
      </c>
      <c r="N17" s="175">
        <v>7.2502805836139173</v>
      </c>
      <c r="O17" s="176" t="s">
        <v>60</v>
      </c>
      <c r="P17" s="175">
        <v>5.5128205128205128</v>
      </c>
      <c r="Q17" s="175">
        <v>0.32204966721534384</v>
      </c>
      <c r="R17" s="175">
        <v>2.3327813377492981</v>
      </c>
      <c r="S17" s="170">
        <v>0.60941828254847652</v>
      </c>
      <c r="T17" s="170">
        <v>2.9571930792031433</v>
      </c>
      <c r="U17" s="170">
        <v>3.5042134831460672</v>
      </c>
    </row>
    <row r="18" spans="1:21" x14ac:dyDescent="0.3">
      <c r="A18" s="177" t="s">
        <v>115</v>
      </c>
      <c r="B18" s="163">
        <f>'C22-23'!B18+'C20-21'!B18</f>
        <v>1990</v>
      </c>
      <c r="C18" s="163">
        <f>'C22-23'!C18+'C20-21'!C18</f>
        <v>1296</v>
      </c>
      <c r="D18" s="164" t="s">
        <v>60</v>
      </c>
      <c r="E18" s="163">
        <f>'C22-23'!E18+'C20-21'!E18</f>
        <v>870</v>
      </c>
      <c r="F18" s="163">
        <f>'C22-23'!F18+'C20-21'!F18</f>
        <v>188</v>
      </c>
      <c r="G18" s="163">
        <f>'C22-23'!G18+'C20-21'!G18</f>
        <v>681</v>
      </c>
      <c r="H18" s="163">
        <f>'C22-23'!H18+'C20-21'!H18</f>
        <v>155</v>
      </c>
      <c r="I18" s="163">
        <f>'C22-23'!I18+'C20-21'!I18</f>
        <v>507</v>
      </c>
      <c r="J18" s="163">
        <f>'C22-23'!J18+'C20-21'!J18</f>
        <v>1124</v>
      </c>
      <c r="L18" s="177" t="s">
        <v>115</v>
      </c>
      <c r="M18" s="175">
        <v>11.860770056025748</v>
      </c>
      <c r="N18" s="175">
        <v>7.6863768459759205</v>
      </c>
      <c r="O18" s="176" t="s">
        <v>60</v>
      </c>
      <c r="P18" s="175">
        <v>5.0420168067226889</v>
      </c>
      <c r="Q18" s="175">
        <v>1.035299300622281</v>
      </c>
      <c r="R18" s="175">
        <v>3.6800864631180765</v>
      </c>
      <c r="S18" s="170">
        <v>0.7956470407063293</v>
      </c>
      <c r="T18" s="170">
        <v>2.5410986367281474</v>
      </c>
      <c r="U18" s="170">
        <v>5.626752102523028</v>
      </c>
    </row>
    <row r="19" spans="1:21" x14ac:dyDescent="0.3">
      <c r="A19" s="177" t="s">
        <v>116</v>
      </c>
      <c r="B19" s="163">
        <f>'C22-23'!B19+'C20-21'!B19</f>
        <v>632</v>
      </c>
      <c r="C19" s="163">
        <f>'C22-23'!C19+'C20-21'!C19</f>
        <v>554</v>
      </c>
      <c r="D19" s="164" t="s">
        <v>60</v>
      </c>
      <c r="E19" s="163">
        <f>'C22-23'!E19+'C20-21'!E19</f>
        <v>372</v>
      </c>
      <c r="F19" s="163">
        <f>'C22-23'!F19+'C20-21'!F19</f>
        <v>49</v>
      </c>
      <c r="G19" s="163">
        <f>'C22-23'!G19+'C20-21'!G19</f>
        <v>177</v>
      </c>
      <c r="H19" s="163">
        <f>'C22-23'!H19+'C20-21'!H19</f>
        <v>20</v>
      </c>
      <c r="I19" s="163">
        <f>'C22-23'!I19+'C20-21'!I19</f>
        <v>244</v>
      </c>
      <c r="J19" s="163">
        <f>'C22-23'!J19+'C20-21'!J19</f>
        <v>296</v>
      </c>
      <c r="L19" s="177" t="s">
        <v>116</v>
      </c>
      <c r="M19" s="175">
        <v>12.10959954014179</v>
      </c>
      <c r="N19" s="175">
        <v>10.598813851157452</v>
      </c>
      <c r="O19" s="176" t="s">
        <v>60</v>
      </c>
      <c r="P19" s="175">
        <v>7.3765615704937533</v>
      </c>
      <c r="Q19" s="175">
        <v>0.88816385716875101</v>
      </c>
      <c r="R19" s="175">
        <v>3.2614704256495299</v>
      </c>
      <c r="S19" s="170">
        <v>0.33523298692591352</v>
      </c>
      <c r="T19" s="170">
        <v>4.0157998683344305</v>
      </c>
      <c r="U19" s="170">
        <v>4.8342315858239431</v>
      </c>
    </row>
    <row r="20" spans="1:21" x14ac:dyDescent="0.3">
      <c r="A20" s="177" t="s">
        <v>117</v>
      </c>
      <c r="B20" s="163">
        <f>'C22-23'!B20+'C20-21'!B20</f>
        <v>3668</v>
      </c>
      <c r="C20" s="163">
        <f>'C22-23'!C20+'C20-21'!C20</f>
        <v>3166</v>
      </c>
      <c r="D20" s="164" t="s">
        <v>60</v>
      </c>
      <c r="E20" s="163">
        <f>'C22-23'!E20+'C20-21'!E20</f>
        <v>2547</v>
      </c>
      <c r="F20" s="163">
        <f>'C22-23'!F20+'C20-21'!F20</f>
        <v>480</v>
      </c>
      <c r="G20" s="163">
        <f>'C22-23'!G20+'C20-21'!G20</f>
        <v>1495</v>
      </c>
      <c r="H20" s="163">
        <f>'C22-23'!H20+'C20-21'!H20</f>
        <v>323</v>
      </c>
      <c r="I20" s="163">
        <f>'C22-23'!I20+'C20-21'!I20</f>
        <v>1171</v>
      </c>
      <c r="J20" s="163">
        <f>'C22-23'!J20+'C20-21'!J20</f>
        <v>2041</v>
      </c>
      <c r="L20" s="177" t="s">
        <v>117</v>
      </c>
      <c r="M20" s="175">
        <v>13.814401928291653</v>
      </c>
      <c r="N20" s="175">
        <v>11.902703109139441</v>
      </c>
      <c r="O20" s="176" t="s">
        <v>60</v>
      </c>
      <c r="P20" s="175">
        <v>9.4817958454322095</v>
      </c>
      <c r="Q20" s="175">
        <v>1.7087931648273407</v>
      </c>
      <c r="R20" s="175">
        <v>5.2344105598543464</v>
      </c>
      <c r="S20" s="170">
        <v>1.0996867765218574</v>
      </c>
      <c r="T20" s="170">
        <v>4.0149489131180136</v>
      </c>
      <c r="U20" s="170">
        <v>7.1634142917310131</v>
      </c>
    </row>
    <row r="21" spans="1:21" x14ac:dyDescent="0.3">
      <c r="A21" s="177" t="s">
        <v>118</v>
      </c>
      <c r="B21" s="163">
        <f>'C22-23'!B21+'C20-21'!B21</f>
        <v>566</v>
      </c>
      <c r="C21" s="163">
        <f>'C22-23'!C21+'C20-21'!C21</f>
        <v>625</v>
      </c>
      <c r="D21" s="164" t="s">
        <v>60</v>
      </c>
      <c r="E21" s="163">
        <f>'C22-23'!E21+'C20-21'!E21</f>
        <v>237</v>
      </c>
      <c r="F21" s="163">
        <f>'C22-23'!F21+'C20-21'!F21</f>
        <v>99</v>
      </c>
      <c r="G21" s="163">
        <f>'C22-23'!G21+'C20-21'!G21</f>
        <v>190</v>
      </c>
      <c r="H21" s="163">
        <f>'C22-23'!H21+'C20-21'!H21</f>
        <v>37</v>
      </c>
      <c r="I21" s="163">
        <f>'C22-23'!I21+'C20-21'!I21</f>
        <v>121</v>
      </c>
      <c r="J21" s="163">
        <f>'C22-23'!J21+'C20-21'!J21</f>
        <v>516</v>
      </c>
      <c r="L21" s="177" t="s">
        <v>118</v>
      </c>
      <c r="M21" s="175">
        <v>9.0012722646310444</v>
      </c>
      <c r="N21" s="175">
        <v>9.9522292993630579</v>
      </c>
      <c r="O21" s="176" t="s">
        <v>60</v>
      </c>
      <c r="P21" s="175">
        <v>3.8411669367909242</v>
      </c>
      <c r="Q21" s="175">
        <v>1.5002273071677528</v>
      </c>
      <c r="R21" s="175">
        <v>2.8494301139772045</v>
      </c>
      <c r="S21" s="170">
        <v>0.51331853496115432</v>
      </c>
      <c r="T21" s="170">
        <v>1.6614032678841137</v>
      </c>
      <c r="U21" s="170">
        <v>7.1398920713989202</v>
      </c>
    </row>
    <row r="22" spans="1:21" x14ac:dyDescent="0.3">
      <c r="A22" s="177" t="s">
        <v>119</v>
      </c>
      <c r="B22" s="163">
        <f>'C22-23'!B22+'C20-21'!B22</f>
        <v>2686</v>
      </c>
      <c r="C22" s="163">
        <f>'C22-23'!C22+'C20-21'!C22</f>
        <v>2017</v>
      </c>
      <c r="D22" s="164" t="s">
        <v>60</v>
      </c>
      <c r="E22" s="163">
        <f>'C22-23'!E22+'C20-21'!E22</f>
        <v>1523</v>
      </c>
      <c r="F22" s="163">
        <f>'C22-23'!F22+'C20-21'!F22</f>
        <v>444</v>
      </c>
      <c r="G22" s="163">
        <f>'C22-23'!G22+'C20-21'!G22</f>
        <v>714</v>
      </c>
      <c r="H22" s="163">
        <f>'C22-23'!H22+'C20-21'!H22</f>
        <v>198</v>
      </c>
      <c r="I22" s="163">
        <f>'C22-23'!I22+'C20-21'!I22</f>
        <v>702</v>
      </c>
      <c r="J22" s="163">
        <f>'C22-23'!J22+'C20-21'!J22</f>
        <v>1158</v>
      </c>
      <c r="L22" s="177" t="s">
        <v>119</v>
      </c>
      <c r="M22" s="175">
        <v>9.7954122752634856</v>
      </c>
      <c r="N22" s="175">
        <v>7.2195575918104371</v>
      </c>
      <c r="O22" s="176" t="s">
        <v>60</v>
      </c>
      <c r="P22" s="175">
        <v>5.5359674312093343</v>
      </c>
      <c r="Q22" s="175">
        <v>1.5331491712707181</v>
      </c>
      <c r="R22" s="175">
        <v>2.41689797576332</v>
      </c>
      <c r="S22" s="170">
        <v>0.66249539933750456</v>
      </c>
      <c r="T22" s="170">
        <v>2.3486115757778521</v>
      </c>
      <c r="U22" s="170">
        <v>3.9573508304285423</v>
      </c>
    </row>
    <row r="23" spans="1:21" x14ac:dyDescent="0.3">
      <c r="A23" s="177" t="s">
        <v>120</v>
      </c>
      <c r="B23" s="163">
        <f>'C22-23'!B23+'C20-21'!B23</f>
        <v>421</v>
      </c>
      <c r="C23" s="163">
        <f>'C22-23'!C23+'C20-21'!C23</f>
        <v>458</v>
      </c>
      <c r="D23" s="164" t="s">
        <v>60</v>
      </c>
      <c r="E23" s="163">
        <f>'C22-23'!E23+'C20-21'!E23</f>
        <v>462</v>
      </c>
      <c r="F23" s="163">
        <f>'C22-23'!F23+'C20-21'!F23</f>
        <v>23</v>
      </c>
      <c r="G23" s="163">
        <f>'C22-23'!G23+'C20-21'!G23</f>
        <v>217</v>
      </c>
      <c r="H23" s="163">
        <f>'C22-23'!H23+'C20-21'!H23</f>
        <v>68</v>
      </c>
      <c r="I23" s="163">
        <f>'C22-23'!I23+'C20-21'!I23</f>
        <v>248</v>
      </c>
      <c r="J23" s="163">
        <f>'C22-23'!J23+'C20-21'!J23</f>
        <v>256</v>
      </c>
      <c r="L23" s="177" t="s">
        <v>120</v>
      </c>
      <c r="M23" s="175">
        <v>9.7183748845798714</v>
      </c>
      <c r="N23" s="175">
        <v>10.447080291970803</v>
      </c>
      <c r="O23" s="176" t="s">
        <v>60</v>
      </c>
      <c r="P23" s="175">
        <v>10.160545414559049</v>
      </c>
      <c r="Q23" s="175">
        <v>0.47678275290215588</v>
      </c>
      <c r="R23" s="175">
        <v>4.3776477708291308</v>
      </c>
      <c r="S23" s="170">
        <v>1.281085154483798</v>
      </c>
      <c r="T23" s="170">
        <v>4.6969696969696964</v>
      </c>
      <c r="U23" s="170">
        <v>4.8696975461289709</v>
      </c>
    </row>
    <row r="24" spans="1:21" x14ac:dyDescent="0.3">
      <c r="A24" s="177" t="s">
        <v>121</v>
      </c>
      <c r="B24" s="163">
        <f>'C22-23'!B24+'C20-21'!B24</f>
        <v>634</v>
      </c>
      <c r="C24" s="163">
        <f>'C22-23'!C24+'C20-21'!C24</f>
        <v>636</v>
      </c>
      <c r="D24" s="164" t="s">
        <v>60</v>
      </c>
      <c r="E24" s="163">
        <f>'C22-23'!E24+'C20-21'!E24</f>
        <v>531</v>
      </c>
      <c r="F24" s="163">
        <f>'C22-23'!F24+'C20-21'!F24</f>
        <v>44</v>
      </c>
      <c r="G24" s="163">
        <f>'C22-23'!G24+'C20-21'!G24</f>
        <v>249</v>
      </c>
      <c r="H24" s="163">
        <f>'C22-23'!H24+'C20-21'!H24</f>
        <v>93</v>
      </c>
      <c r="I24" s="163">
        <f>'C22-23'!I24+'C20-21'!I24</f>
        <v>226</v>
      </c>
      <c r="J24" s="163">
        <f>'C22-23'!J24+'C20-21'!J24</f>
        <v>538</v>
      </c>
      <c r="L24" s="177" t="s">
        <v>121</v>
      </c>
      <c r="M24" s="175">
        <v>7.5873623743417902</v>
      </c>
      <c r="N24" s="175">
        <v>7.4117235753408703</v>
      </c>
      <c r="O24" s="176" t="s">
        <v>60</v>
      </c>
      <c r="P24" s="175">
        <v>6.0762100926879503</v>
      </c>
      <c r="Q24" s="175">
        <v>0.47511067919231187</v>
      </c>
      <c r="R24" s="175">
        <v>2.6670951156812341</v>
      </c>
      <c r="S24" s="170">
        <v>0.9149040826364977</v>
      </c>
      <c r="T24" s="170">
        <v>2.2209119496855343</v>
      </c>
      <c r="U24" s="170">
        <v>5.3730150803954855</v>
      </c>
    </row>
    <row r="25" spans="1:21" x14ac:dyDescent="0.3">
      <c r="A25" s="177" t="s">
        <v>122</v>
      </c>
      <c r="B25" s="163">
        <f>'C22-23'!B25+'C20-21'!B25</f>
        <v>419</v>
      </c>
      <c r="C25" s="163">
        <f>'C22-23'!C25+'C20-21'!C25</f>
        <v>471</v>
      </c>
      <c r="D25" s="164" t="s">
        <v>60</v>
      </c>
      <c r="E25" s="163">
        <f>'C22-23'!E25+'C20-21'!E25</f>
        <v>111</v>
      </c>
      <c r="F25" s="163">
        <f>'C22-23'!F25+'C20-21'!F25</f>
        <v>27</v>
      </c>
      <c r="G25" s="163">
        <f>'C22-23'!G25+'C20-21'!G25</f>
        <v>93</v>
      </c>
      <c r="H25" s="163">
        <f>'C22-23'!H25+'C20-21'!H25</f>
        <v>60</v>
      </c>
      <c r="I25" s="163">
        <f>'C22-23'!I25+'C20-21'!I25</f>
        <v>58</v>
      </c>
      <c r="J25" s="163">
        <f>'C22-23'!J25+'C20-21'!J25</f>
        <v>203</v>
      </c>
      <c r="L25" s="177" t="s">
        <v>122</v>
      </c>
      <c r="M25" s="175">
        <v>7.5837104072398187</v>
      </c>
      <c r="N25" s="175">
        <v>8.3897399358745997</v>
      </c>
      <c r="O25" s="176" t="s">
        <v>60</v>
      </c>
      <c r="P25" s="175">
        <v>2.0655005582433943</v>
      </c>
      <c r="Q25" s="175">
        <v>0.48283261802575111</v>
      </c>
      <c r="R25" s="175">
        <v>1.6489361702127658</v>
      </c>
      <c r="S25" s="170">
        <v>1.0109519797809603</v>
      </c>
      <c r="T25" s="170">
        <v>0.95994703740483278</v>
      </c>
      <c r="U25" s="170">
        <v>3.3105022831050226</v>
      </c>
    </row>
    <row r="26" spans="1:21" x14ac:dyDescent="0.3">
      <c r="A26" s="177" t="s">
        <v>123</v>
      </c>
      <c r="B26" s="163">
        <f>'C22-23'!B26+'C20-21'!B26</f>
        <v>489</v>
      </c>
      <c r="C26" s="163">
        <f>'C22-23'!C26+'C20-21'!C26</f>
        <v>497</v>
      </c>
      <c r="D26" s="164" t="s">
        <v>60</v>
      </c>
      <c r="E26" s="163">
        <f>'C22-23'!E26+'C20-21'!E26</f>
        <v>78</v>
      </c>
      <c r="F26" s="163">
        <f>'C22-23'!F26+'C20-21'!F26</f>
        <v>43</v>
      </c>
      <c r="G26" s="163">
        <f>'C22-23'!G26+'C20-21'!G26</f>
        <v>119</v>
      </c>
      <c r="H26" s="163">
        <f>'C22-23'!H26+'C20-21'!H26</f>
        <v>21</v>
      </c>
      <c r="I26" s="163">
        <f>'C22-23'!I26+'C20-21'!I26</f>
        <v>125</v>
      </c>
      <c r="J26" s="163">
        <f>'C22-23'!J26+'C20-21'!J26</f>
        <v>192</v>
      </c>
      <c r="L26" s="177" t="s">
        <v>123</v>
      </c>
      <c r="M26" s="175">
        <v>7.090039147455415</v>
      </c>
      <c r="N26" s="175">
        <v>7.1966406023747469</v>
      </c>
      <c r="O26" s="176" t="s">
        <v>60</v>
      </c>
      <c r="P26" s="175">
        <v>1.0998307952622675</v>
      </c>
      <c r="Q26" s="175">
        <v>0.57325689908012256</v>
      </c>
      <c r="R26" s="175">
        <v>1.4966670859011444</v>
      </c>
      <c r="S26" s="170">
        <v>0.25035765379113017</v>
      </c>
      <c r="T26" s="170">
        <v>1.4243391066545124</v>
      </c>
      <c r="U26" s="170">
        <v>2.1319120586275817</v>
      </c>
    </row>
    <row r="27" spans="1:21" x14ac:dyDescent="0.3">
      <c r="A27" s="177" t="s">
        <v>124</v>
      </c>
      <c r="B27" s="163">
        <f>'C22-23'!B27+'C20-21'!B27</f>
        <v>340</v>
      </c>
      <c r="C27" s="163">
        <f>'C22-23'!C27+'C20-21'!C27</f>
        <v>337</v>
      </c>
      <c r="D27" s="164" t="s">
        <v>60</v>
      </c>
      <c r="E27" s="163">
        <f>'C22-23'!E27+'C20-21'!E27</f>
        <v>162</v>
      </c>
      <c r="F27" s="163">
        <f>'C22-23'!F27+'C20-21'!F27</f>
        <v>3</v>
      </c>
      <c r="G27" s="163">
        <f>'C22-23'!G27+'C20-21'!G27</f>
        <v>134</v>
      </c>
      <c r="H27" s="163">
        <f>'C22-23'!H27+'C20-21'!H27</f>
        <v>12</v>
      </c>
      <c r="I27" s="163">
        <f>'C22-23'!I27+'C20-21'!I27</f>
        <v>65</v>
      </c>
      <c r="J27" s="163">
        <f>'C22-23'!J27+'C20-21'!J27</f>
        <v>223</v>
      </c>
      <c r="L27" s="177" t="s">
        <v>124</v>
      </c>
      <c r="M27" s="175">
        <v>7.1896806935927255</v>
      </c>
      <c r="N27" s="175">
        <v>7.2100984167736417</v>
      </c>
      <c r="O27" s="176" t="s">
        <v>60</v>
      </c>
      <c r="P27" s="175">
        <v>3.524804177545692</v>
      </c>
      <c r="Q27" s="175">
        <v>6.3025210084033612E-2</v>
      </c>
      <c r="R27" s="175">
        <v>2.8240252897787146</v>
      </c>
      <c r="S27" s="170">
        <v>0.23885350318471338</v>
      </c>
      <c r="T27" s="170">
        <v>1.265329959120109</v>
      </c>
      <c r="U27" s="170">
        <v>4.4905356423681031</v>
      </c>
    </row>
    <row r="28" spans="1:21" x14ac:dyDescent="0.3">
      <c r="A28" s="177" t="s">
        <v>125</v>
      </c>
      <c r="B28" s="163">
        <f>'C22-23'!B28+'C20-21'!B28</f>
        <v>943</v>
      </c>
      <c r="C28" s="163">
        <f>'C22-23'!C28+'C20-21'!C28</f>
        <v>1128</v>
      </c>
      <c r="D28" s="164" t="s">
        <v>60</v>
      </c>
      <c r="E28" s="163">
        <f>'C22-23'!E28+'C20-21'!E28</f>
        <v>709</v>
      </c>
      <c r="F28" s="163">
        <f>'C22-23'!F28+'C20-21'!F28</f>
        <v>90</v>
      </c>
      <c r="G28" s="163">
        <f>'C22-23'!G28+'C20-21'!G28</f>
        <v>414</v>
      </c>
      <c r="H28" s="163">
        <f>'C22-23'!H28+'C20-21'!H28</f>
        <v>76</v>
      </c>
      <c r="I28" s="163">
        <f>'C22-23'!I28+'C20-21'!I28</f>
        <v>250</v>
      </c>
      <c r="J28" s="163">
        <f>'C22-23'!J28+'C20-21'!J28</f>
        <v>555</v>
      </c>
      <c r="L28" s="177" t="s">
        <v>125</v>
      </c>
      <c r="M28" s="175">
        <v>9.2578048301590421</v>
      </c>
      <c r="N28" s="175">
        <v>11.442483262325014</v>
      </c>
      <c r="O28" s="176" t="s">
        <v>60</v>
      </c>
      <c r="P28" s="175">
        <v>7.1385420861860656</v>
      </c>
      <c r="Q28" s="175">
        <v>0.83986562150055988</v>
      </c>
      <c r="R28" s="175">
        <v>3.9383561643835616</v>
      </c>
      <c r="S28" s="170">
        <v>0.67417723764747628</v>
      </c>
      <c r="T28" s="170">
        <v>2.2451728783116303</v>
      </c>
      <c r="U28" s="170">
        <v>5.1709680424857911</v>
      </c>
    </row>
    <row r="29" spans="1:21" x14ac:dyDescent="0.3">
      <c r="A29" s="177" t="s">
        <v>126</v>
      </c>
      <c r="B29" s="163">
        <f>'C22-23'!B29+'C20-21'!B29</f>
        <v>677</v>
      </c>
      <c r="C29" s="163">
        <f>'C22-23'!C29+'C20-21'!C29</f>
        <v>631</v>
      </c>
      <c r="D29" s="164" t="s">
        <v>60</v>
      </c>
      <c r="E29" s="163">
        <f>'C22-23'!E29+'C20-21'!E29</f>
        <v>534</v>
      </c>
      <c r="F29" s="163">
        <f>'C22-23'!F29+'C20-21'!F29</f>
        <v>59</v>
      </c>
      <c r="G29" s="163">
        <f>'C22-23'!G29+'C20-21'!G29</f>
        <v>254</v>
      </c>
      <c r="H29" s="163">
        <f>'C22-23'!H29+'C20-21'!H29</f>
        <v>61</v>
      </c>
      <c r="I29" s="163">
        <f>'C22-23'!I29+'C20-21'!I29</f>
        <v>137</v>
      </c>
      <c r="J29" s="163">
        <f>'C22-23'!J29+'C20-21'!J29</f>
        <v>298</v>
      </c>
      <c r="L29" s="177" t="s">
        <v>126</v>
      </c>
      <c r="M29" s="175">
        <v>7.0587008653946404</v>
      </c>
      <c r="N29" s="175">
        <v>6.5606155125805783</v>
      </c>
      <c r="O29" s="176" t="s">
        <v>60</v>
      </c>
      <c r="P29" s="175">
        <v>5.4673901914610425</v>
      </c>
      <c r="Q29" s="175">
        <v>0.5755536045263876</v>
      </c>
      <c r="R29" s="175">
        <v>2.4880007836222942</v>
      </c>
      <c r="S29" s="170">
        <v>0.56030127675208963</v>
      </c>
      <c r="T29" s="170">
        <v>1.2600018394187438</v>
      </c>
      <c r="U29" s="170">
        <v>2.8126474752241624</v>
      </c>
    </row>
    <row r="30" spans="1:21" x14ac:dyDescent="0.3">
      <c r="A30" s="177" t="s">
        <v>127</v>
      </c>
      <c r="B30" s="163">
        <f>'C22-23'!B30+'C20-21'!B30</f>
        <v>368</v>
      </c>
      <c r="C30" s="163">
        <f>'C22-23'!C30+'C20-21'!C30</f>
        <v>348</v>
      </c>
      <c r="D30" s="164" t="s">
        <v>60</v>
      </c>
      <c r="E30" s="163">
        <f>'C22-23'!E30+'C20-21'!E30</f>
        <v>331</v>
      </c>
      <c r="F30" s="163">
        <f>'C22-23'!F30+'C20-21'!F30</f>
        <v>61</v>
      </c>
      <c r="G30" s="163">
        <f>'C22-23'!G30+'C20-21'!G30</f>
        <v>283</v>
      </c>
      <c r="H30" s="163">
        <f>'C22-23'!H30+'C20-21'!H30</f>
        <v>233</v>
      </c>
      <c r="I30" s="163">
        <f>'C22-23'!I30+'C20-21'!I30</f>
        <v>125</v>
      </c>
      <c r="J30" s="163">
        <f>'C22-23'!J30+'C20-21'!J30</f>
        <v>206</v>
      </c>
      <c r="L30" s="177" t="s">
        <v>127</v>
      </c>
      <c r="M30" s="175">
        <v>8.4734054800828922</v>
      </c>
      <c r="N30" s="175">
        <v>7.9072937968643497</v>
      </c>
      <c r="O30" s="176" t="s">
        <v>60</v>
      </c>
      <c r="P30" s="175">
        <v>7.0832441686282905</v>
      </c>
      <c r="Q30" s="175">
        <v>1.1708253358925143</v>
      </c>
      <c r="R30" s="175">
        <v>5.2281544430075746</v>
      </c>
      <c r="S30" s="170">
        <v>4.0151645700499738</v>
      </c>
      <c r="T30" s="170">
        <v>2.1287465940054493</v>
      </c>
      <c r="U30" s="170">
        <v>3.6007690963118337</v>
      </c>
    </row>
    <row r="31" spans="1:21" x14ac:dyDescent="0.3">
      <c r="A31" s="177" t="s">
        <v>128</v>
      </c>
      <c r="B31" s="163">
        <f>'C22-23'!B31+'C20-21'!B31</f>
        <v>618</v>
      </c>
      <c r="C31" s="163">
        <f>'C22-23'!C31+'C20-21'!C31</f>
        <v>544</v>
      </c>
      <c r="D31" s="164" t="s">
        <v>60</v>
      </c>
      <c r="E31" s="163">
        <f>'C22-23'!E31+'C20-21'!E31</f>
        <v>125</v>
      </c>
      <c r="F31" s="163">
        <f>'C22-23'!F31+'C20-21'!F31</f>
        <v>52</v>
      </c>
      <c r="G31" s="163">
        <f>'C22-23'!G31+'C20-21'!G31</f>
        <v>182</v>
      </c>
      <c r="H31" s="163">
        <f>'C22-23'!H31+'C20-21'!H31</f>
        <v>47</v>
      </c>
      <c r="I31" s="163">
        <f>'C22-23'!I31+'C20-21'!I31</f>
        <v>182</v>
      </c>
      <c r="J31" s="163">
        <f>'C22-23'!J31+'C20-21'!J31</f>
        <v>260</v>
      </c>
      <c r="L31" s="177" t="s">
        <v>128</v>
      </c>
      <c r="M31" s="175">
        <v>10.423342890875359</v>
      </c>
      <c r="N31" s="175">
        <v>9.4806552805855695</v>
      </c>
      <c r="O31" s="176" t="s">
        <v>60</v>
      </c>
      <c r="P31" s="175">
        <v>2.2473930240920534</v>
      </c>
      <c r="Q31" s="175">
        <v>0.89331729943308713</v>
      </c>
      <c r="R31" s="175">
        <v>3.1768196893000527</v>
      </c>
      <c r="S31" s="170">
        <v>0.76125688370586331</v>
      </c>
      <c r="T31" s="170">
        <v>2.9511918274687856</v>
      </c>
      <c r="U31" s="170">
        <v>4.335501083875271</v>
      </c>
    </row>
    <row r="32" spans="1:21" x14ac:dyDescent="0.3">
      <c r="A32" s="177" t="s">
        <v>129</v>
      </c>
      <c r="B32" s="163">
        <f>'C22-23'!B32+'C20-21'!B32</f>
        <v>175</v>
      </c>
      <c r="C32" s="163">
        <f>'C22-23'!C32+'C20-21'!C32</f>
        <v>165</v>
      </c>
      <c r="D32" s="164" t="s">
        <v>60</v>
      </c>
      <c r="E32" s="163">
        <f>'C22-23'!E32+'C20-21'!E32</f>
        <v>182</v>
      </c>
      <c r="F32" s="163">
        <f>'C22-23'!F32+'C20-21'!F32</f>
        <v>18</v>
      </c>
      <c r="G32" s="163">
        <f>'C22-23'!G32+'C20-21'!G32</f>
        <v>44</v>
      </c>
      <c r="H32" s="163">
        <f>'C22-23'!H32+'C20-21'!H32</f>
        <v>11</v>
      </c>
      <c r="I32" s="163">
        <f>'C22-23'!I32+'C20-21'!I32</f>
        <v>82</v>
      </c>
      <c r="J32" s="163">
        <f>'C22-23'!J32+'C20-21'!J32</f>
        <v>158</v>
      </c>
      <c r="L32" s="177" t="s">
        <v>129</v>
      </c>
      <c r="M32" s="175">
        <v>9.1527196652719667</v>
      </c>
      <c r="N32" s="175">
        <v>8.9771490750816092</v>
      </c>
      <c r="O32" s="176" t="s">
        <v>60</v>
      </c>
      <c r="P32" s="175">
        <v>9.4154164511122609</v>
      </c>
      <c r="Q32" s="175">
        <v>0.8434864104967198</v>
      </c>
      <c r="R32" s="175">
        <v>1.9230769230769231</v>
      </c>
      <c r="S32" s="170">
        <v>0.44989775051124747</v>
      </c>
      <c r="T32" s="170">
        <v>3.2245379473063309</v>
      </c>
      <c r="U32" s="170">
        <v>6.4701064701064697</v>
      </c>
    </row>
    <row r="33" spans="1:21" x14ac:dyDescent="0.3">
      <c r="A33" s="177" t="s">
        <v>130</v>
      </c>
      <c r="B33" s="163">
        <f>'C22-23'!B33+'C20-21'!B33</f>
        <v>1330</v>
      </c>
      <c r="C33" s="163">
        <f>'C22-23'!C33+'C20-21'!C33</f>
        <v>1198</v>
      </c>
      <c r="D33" s="164" t="s">
        <v>60</v>
      </c>
      <c r="E33" s="163">
        <f>'C22-23'!E33+'C20-21'!E33</f>
        <v>934</v>
      </c>
      <c r="F33" s="163">
        <f>'C22-23'!F33+'C20-21'!F33</f>
        <v>206</v>
      </c>
      <c r="G33" s="163">
        <f>'C22-23'!G33+'C20-21'!G33</f>
        <v>384</v>
      </c>
      <c r="H33" s="163">
        <f>'C22-23'!H33+'C20-21'!H33</f>
        <v>83</v>
      </c>
      <c r="I33" s="163">
        <f>'C22-23'!I33+'C20-21'!I33</f>
        <v>321</v>
      </c>
      <c r="J33" s="163">
        <f>'C22-23'!J33+'C20-21'!J33</f>
        <v>552</v>
      </c>
      <c r="L33" s="177" t="s">
        <v>130</v>
      </c>
      <c r="M33" s="175">
        <v>8.8477913783927615</v>
      </c>
      <c r="N33" s="175">
        <v>7.8624401128831138</v>
      </c>
      <c r="O33" s="176" t="s">
        <v>60</v>
      </c>
      <c r="P33" s="175">
        <v>6.2387282078685455</v>
      </c>
      <c r="Q33" s="175">
        <v>1.2873390826146731</v>
      </c>
      <c r="R33" s="175">
        <v>2.3940149625935163</v>
      </c>
      <c r="S33" s="170">
        <v>0.48427562868312041</v>
      </c>
      <c r="T33" s="170">
        <v>1.8301026225769668</v>
      </c>
      <c r="U33" s="170">
        <v>3.2468678313040407</v>
      </c>
    </row>
    <row r="34" spans="1:21" x14ac:dyDescent="0.3">
      <c r="A34" s="177" t="s">
        <v>131</v>
      </c>
      <c r="B34" s="163">
        <f>'C22-23'!B34+'C20-21'!B34</f>
        <v>814</v>
      </c>
      <c r="C34" s="163">
        <f>'C22-23'!C34+'C20-21'!C34</f>
        <v>880</v>
      </c>
      <c r="D34" s="164" t="s">
        <v>60</v>
      </c>
      <c r="E34" s="163">
        <f>'C22-23'!E34+'C20-21'!E34</f>
        <v>733</v>
      </c>
      <c r="F34" s="163">
        <f>'C22-23'!F34+'C20-21'!F34</f>
        <v>88</v>
      </c>
      <c r="G34" s="163">
        <f>'C22-23'!G34+'C20-21'!G34</f>
        <v>558</v>
      </c>
      <c r="H34" s="163">
        <f>'C22-23'!H34+'C20-21'!H34</f>
        <v>178</v>
      </c>
      <c r="I34" s="163">
        <f>'C22-23'!I34+'C20-21'!I34</f>
        <v>429</v>
      </c>
      <c r="J34" s="163">
        <f>'C22-23'!J34+'C20-21'!J34</f>
        <v>656</v>
      </c>
      <c r="L34" s="177" t="s">
        <v>131</v>
      </c>
      <c r="M34" s="175">
        <v>6.4958901923230394</v>
      </c>
      <c r="N34" s="175">
        <v>6.9543227437964275</v>
      </c>
      <c r="O34" s="176" t="s">
        <v>60</v>
      </c>
      <c r="P34" s="175">
        <v>5.6615432146443192</v>
      </c>
      <c r="Q34" s="175">
        <v>0.63427994810436783</v>
      </c>
      <c r="R34" s="175">
        <v>3.9434628975265023</v>
      </c>
      <c r="S34" s="170">
        <v>1.1736005802070284</v>
      </c>
      <c r="T34" s="170">
        <v>2.8339278636543797</v>
      </c>
      <c r="U34" s="170">
        <v>4.3573563600132852</v>
      </c>
    </row>
    <row r="35" spans="1:21" ht="14.5" thickBot="1" x14ac:dyDescent="0.35">
      <c r="A35" s="177" t="s">
        <v>132</v>
      </c>
      <c r="B35" s="166">
        <f>'C22-23'!B35+'C20-21'!B35</f>
        <v>256</v>
      </c>
      <c r="C35" s="166">
        <f>'C22-23'!C35+'C20-21'!C35</f>
        <v>281</v>
      </c>
      <c r="D35" s="164" t="s">
        <v>60</v>
      </c>
      <c r="E35" s="166">
        <f>'C22-23'!E35+'C20-21'!E35</f>
        <v>109</v>
      </c>
      <c r="F35" s="166">
        <f>'C22-23'!F35+'C20-21'!F35</f>
        <v>5</v>
      </c>
      <c r="G35" s="166">
        <f>'C22-23'!G35+'C20-21'!G35</f>
        <v>74</v>
      </c>
      <c r="H35" s="166">
        <f>'C22-23'!H35+'C20-21'!H35</f>
        <v>6</v>
      </c>
      <c r="I35" s="166">
        <f>'C22-23'!I35+'C20-21'!I35</f>
        <v>63</v>
      </c>
      <c r="J35" s="166">
        <f>'C22-23'!J35+'C20-21'!J35</f>
        <v>52</v>
      </c>
      <c r="L35" s="177" t="s">
        <v>132</v>
      </c>
      <c r="M35" s="168">
        <v>12.37312711454809</v>
      </c>
      <c r="N35" s="168">
        <v>13.419293218720153</v>
      </c>
      <c r="O35" s="176" t="s">
        <v>60</v>
      </c>
      <c r="P35" s="168">
        <v>4.9209932279909703</v>
      </c>
      <c r="Q35" s="168">
        <v>0.20755500207555005</v>
      </c>
      <c r="R35" s="168">
        <v>2.809415337889142</v>
      </c>
      <c r="S35" s="170">
        <v>0.20811654526534862</v>
      </c>
      <c r="T35" s="170">
        <v>2.0805812417437251</v>
      </c>
      <c r="U35" s="171">
        <v>1.6987912446912774</v>
      </c>
    </row>
    <row r="36" spans="1:21" x14ac:dyDescent="0.3">
      <c r="A36" s="19" t="s">
        <v>303</v>
      </c>
      <c r="B36" s="19"/>
      <c r="C36" s="19"/>
      <c r="D36" s="19"/>
      <c r="E36" s="19"/>
      <c r="F36" s="19"/>
      <c r="G36" s="19"/>
      <c r="H36" s="19"/>
      <c r="I36" s="19"/>
      <c r="J36" s="100"/>
      <c r="L36" s="19" t="s">
        <v>303</v>
      </c>
      <c r="M36" s="19"/>
      <c r="N36" s="19"/>
      <c r="O36" s="19"/>
      <c r="P36" s="19"/>
      <c r="Q36" s="19"/>
      <c r="R36" s="19"/>
      <c r="S36" s="19"/>
      <c r="T36" s="19"/>
      <c r="U36" s="67"/>
    </row>
    <row r="37" spans="1:21" x14ac:dyDescent="0.3">
      <c r="A37" s="9" t="s">
        <v>77</v>
      </c>
      <c r="B37" s="9"/>
      <c r="C37" s="9"/>
      <c r="D37" s="9"/>
      <c r="E37" s="9"/>
      <c r="F37" s="9"/>
      <c r="G37" s="9"/>
      <c r="H37" s="9"/>
      <c r="I37" s="9"/>
      <c r="J37" s="67"/>
      <c r="L37" s="9" t="s">
        <v>77</v>
      </c>
      <c r="M37" s="9"/>
      <c r="N37" s="9"/>
      <c r="O37" s="9"/>
      <c r="P37" s="9"/>
      <c r="Q37" s="9"/>
      <c r="R37" s="9"/>
      <c r="S37" s="9"/>
      <c r="T37" s="9"/>
      <c r="U37" s="67"/>
    </row>
  </sheetData>
  <mergeCells count="10">
    <mergeCell ref="A1:J1"/>
    <mergeCell ref="A5:J5"/>
    <mergeCell ref="A4:J4"/>
    <mergeCell ref="A3:J3"/>
    <mergeCell ref="A2:J2"/>
    <mergeCell ref="L1:U1"/>
    <mergeCell ref="L2:U2"/>
    <mergeCell ref="L3:U3"/>
    <mergeCell ref="L4:U4"/>
    <mergeCell ref="L5:U5"/>
  </mergeCells>
  <hyperlinks>
    <hyperlink ref="W3" location="Contenido!A1" display="Contenido" xr:uid="{66AFD9B8-D5C1-498E-8AC0-EE9714AC255A}"/>
  </hyperlinks>
  <printOptions horizontalCentered="1"/>
  <pageMargins left="0.39370078740157483" right="0.39370078740157483" top="0.59055118110236227" bottom="0.59055118110236227" header="0.31496062992125984" footer="0.31496062992125984"/>
  <pageSetup scale="63" orientation="landscape" r:id="rId1"/>
  <colBreaks count="1" manualBreakCount="1">
    <brk id="1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57496-0B91-48AD-BF22-E2818537EF7F}">
  <sheetPr>
    <pageSetUpPr fitToPage="1"/>
  </sheetPr>
  <dimension ref="A1:AH37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21.1796875" style="41" customWidth="1"/>
    <col min="2" max="10" width="8.7265625" style="32" customWidth="1"/>
    <col min="11" max="11" width="5" style="226" customWidth="1"/>
    <col min="12" max="12" width="21.1796875" style="41" customWidth="1"/>
    <col min="13" max="21" width="8.7265625" style="32" customWidth="1"/>
    <col min="22" max="22" width="5" style="226" customWidth="1"/>
    <col min="23" max="23" width="13.54296875" style="226" customWidth="1"/>
    <col min="24" max="107" width="10.7265625" style="2" customWidth="1"/>
    <col min="108" max="16384" width="23.453125" style="2"/>
  </cols>
  <sheetData>
    <row r="1" spans="1:34" x14ac:dyDescent="0.3">
      <c r="A1" s="282" t="s">
        <v>326</v>
      </c>
      <c r="B1" s="282"/>
      <c r="C1" s="282"/>
      <c r="D1" s="282"/>
      <c r="E1" s="282"/>
      <c r="F1" s="282"/>
      <c r="G1" s="282"/>
      <c r="H1" s="282"/>
      <c r="I1" s="282"/>
      <c r="J1" s="282"/>
      <c r="L1" s="282" t="s">
        <v>327</v>
      </c>
      <c r="M1" s="282"/>
      <c r="N1" s="282"/>
      <c r="O1" s="282"/>
      <c r="P1" s="282"/>
      <c r="Q1" s="282"/>
      <c r="R1" s="282"/>
      <c r="S1" s="282"/>
      <c r="T1" s="282"/>
      <c r="U1" s="282"/>
      <c r="X1" s="41"/>
      <c r="Y1" s="41"/>
      <c r="Z1" s="41"/>
      <c r="AA1" s="41"/>
      <c r="AB1" s="41"/>
      <c r="AC1" s="41"/>
      <c r="AD1" s="41"/>
    </row>
    <row r="2" spans="1:34" x14ac:dyDescent="0.3">
      <c r="A2" s="280" t="s">
        <v>88</v>
      </c>
      <c r="B2" s="280"/>
      <c r="C2" s="280"/>
      <c r="D2" s="280"/>
      <c r="E2" s="280"/>
      <c r="F2" s="280"/>
      <c r="G2" s="280"/>
      <c r="H2" s="280"/>
      <c r="I2" s="280"/>
      <c r="J2" s="280"/>
      <c r="L2" s="280" t="s">
        <v>383</v>
      </c>
      <c r="M2" s="280"/>
      <c r="N2" s="280"/>
      <c r="O2" s="280"/>
      <c r="P2" s="280"/>
      <c r="Q2" s="280"/>
      <c r="R2" s="280"/>
      <c r="S2" s="280"/>
      <c r="T2" s="280"/>
      <c r="U2" s="280"/>
      <c r="X2" s="41"/>
      <c r="Y2" s="41"/>
      <c r="Z2" s="41"/>
      <c r="AA2" s="41"/>
      <c r="AB2" s="41"/>
      <c r="AC2" s="41"/>
      <c r="AD2" s="41"/>
    </row>
    <row r="3" spans="1:34" x14ac:dyDescent="0.3">
      <c r="A3" s="280" t="s">
        <v>204</v>
      </c>
      <c r="B3" s="280"/>
      <c r="C3" s="280"/>
      <c r="D3" s="280"/>
      <c r="E3" s="280"/>
      <c r="F3" s="280"/>
      <c r="G3" s="280"/>
      <c r="H3" s="280"/>
      <c r="I3" s="280"/>
      <c r="J3" s="280"/>
      <c r="L3" s="280" t="s">
        <v>204</v>
      </c>
      <c r="M3" s="280"/>
      <c r="N3" s="280"/>
      <c r="O3" s="280"/>
      <c r="P3" s="280"/>
      <c r="Q3" s="280"/>
      <c r="R3" s="280"/>
      <c r="S3" s="280"/>
      <c r="T3" s="280"/>
      <c r="U3" s="280"/>
      <c r="W3" s="239" t="s">
        <v>305</v>
      </c>
      <c r="X3" s="41"/>
      <c r="Y3" s="41"/>
      <c r="Z3" s="41"/>
      <c r="AA3" s="41"/>
      <c r="AB3" s="41"/>
      <c r="AC3" s="41"/>
      <c r="AD3" s="41"/>
    </row>
    <row r="4" spans="1:34" x14ac:dyDescent="0.3">
      <c r="A4" s="280" t="s">
        <v>52</v>
      </c>
      <c r="B4" s="280"/>
      <c r="C4" s="280"/>
      <c r="D4" s="280"/>
      <c r="E4" s="280"/>
      <c r="F4" s="280"/>
      <c r="G4" s="280"/>
      <c r="H4" s="280"/>
      <c r="I4" s="280"/>
      <c r="J4" s="280"/>
      <c r="L4" s="280" t="s">
        <v>52</v>
      </c>
      <c r="M4" s="280"/>
      <c r="N4" s="280"/>
      <c r="O4" s="280"/>
      <c r="P4" s="280"/>
      <c r="Q4" s="280"/>
      <c r="R4" s="280"/>
      <c r="S4" s="280"/>
      <c r="T4" s="280"/>
      <c r="U4" s="280"/>
      <c r="X4" s="41"/>
      <c r="Y4" s="41"/>
      <c r="Z4" s="41"/>
      <c r="AA4" s="41"/>
      <c r="AB4" s="41"/>
      <c r="AC4" s="41"/>
      <c r="AD4" s="41"/>
    </row>
    <row r="5" spans="1:34" x14ac:dyDescent="0.3">
      <c r="A5" s="280" t="s">
        <v>377</v>
      </c>
      <c r="B5" s="280"/>
      <c r="C5" s="280"/>
      <c r="D5" s="280"/>
      <c r="E5" s="280"/>
      <c r="F5" s="280"/>
      <c r="G5" s="280"/>
      <c r="H5" s="280"/>
      <c r="I5" s="280"/>
      <c r="J5" s="280"/>
      <c r="L5" s="280" t="s">
        <v>377</v>
      </c>
      <c r="M5" s="280"/>
      <c r="N5" s="280"/>
      <c r="O5" s="280"/>
      <c r="P5" s="280"/>
      <c r="Q5" s="280"/>
      <c r="R5" s="280"/>
      <c r="S5" s="280"/>
      <c r="T5" s="280"/>
      <c r="U5" s="280"/>
      <c r="X5" s="41"/>
      <c r="Y5" s="41"/>
      <c r="Z5" s="41"/>
      <c r="AA5" s="41"/>
      <c r="AB5" s="41"/>
      <c r="AC5" s="41"/>
      <c r="AD5" s="41"/>
    </row>
    <row r="6" spans="1:34" ht="21.75" customHeight="1" x14ac:dyDescent="0.3">
      <c r="A6" s="53" t="s">
        <v>105</v>
      </c>
      <c r="B6" s="7">
        <v>2015</v>
      </c>
      <c r="C6" s="7">
        <v>2016</v>
      </c>
      <c r="D6" s="7">
        <v>2017</v>
      </c>
      <c r="E6" s="7">
        <v>2018</v>
      </c>
      <c r="F6" s="7">
        <v>2019</v>
      </c>
      <c r="G6" s="7">
        <v>2020</v>
      </c>
      <c r="H6" s="7">
        <v>2021</v>
      </c>
      <c r="I6" s="7">
        <v>2022</v>
      </c>
      <c r="J6" s="244">
        <v>2023</v>
      </c>
      <c r="L6" s="53" t="s">
        <v>105</v>
      </c>
      <c r="M6" s="7">
        <v>2015</v>
      </c>
      <c r="N6" s="7">
        <v>2016</v>
      </c>
      <c r="O6" s="7">
        <v>2017</v>
      </c>
      <c r="P6" s="7">
        <v>2018</v>
      </c>
      <c r="Q6" s="7">
        <v>2019</v>
      </c>
      <c r="R6" s="7">
        <v>2020</v>
      </c>
      <c r="S6" s="7">
        <v>2021</v>
      </c>
      <c r="T6" s="7">
        <v>2022</v>
      </c>
      <c r="U6" s="244">
        <v>2023</v>
      </c>
      <c r="W6" s="250"/>
      <c r="X6" s="248"/>
      <c r="Y6" s="248"/>
      <c r="Z6" s="248"/>
      <c r="AA6" s="248"/>
      <c r="AB6" s="248"/>
      <c r="AC6" s="248"/>
      <c r="AD6" s="248"/>
      <c r="AE6" s="248"/>
      <c r="AF6" s="249"/>
      <c r="AG6" s="226"/>
      <c r="AH6" s="226"/>
    </row>
    <row r="7" spans="1:34" s="3" customFormat="1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226"/>
      <c r="L7" s="9"/>
      <c r="M7" s="10"/>
      <c r="N7" s="10"/>
      <c r="O7" s="10"/>
      <c r="P7" s="10"/>
      <c r="Q7" s="10"/>
      <c r="R7" s="10"/>
      <c r="S7" s="10"/>
      <c r="T7" s="10"/>
      <c r="U7" s="10"/>
      <c r="V7" s="226"/>
      <c r="W7" s="226"/>
      <c r="X7" s="162"/>
      <c r="Y7" s="162"/>
      <c r="Z7" s="162"/>
      <c r="AA7" s="2"/>
    </row>
    <row r="8" spans="1:34" x14ac:dyDescent="0.3">
      <c r="A8" s="138" t="s">
        <v>68</v>
      </c>
      <c r="B8" s="256">
        <f>SUM(B9:B35)</f>
        <v>24568</v>
      </c>
      <c r="C8" s="256">
        <f t="shared" ref="C8:I8" si="0">SUM(C9:C35)</f>
        <v>23465</v>
      </c>
      <c r="D8" s="157">
        <v>18394</v>
      </c>
      <c r="E8" s="256">
        <f t="shared" si="0"/>
        <v>16644</v>
      </c>
      <c r="F8" s="256">
        <f t="shared" si="0"/>
        <v>3263</v>
      </c>
      <c r="G8" s="256">
        <f t="shared" si="0"/>
        <v>9728</v>
      </c>
      <c r="H8" s="256">
        <f t="shared" si="0"/>
        <v>2100</v>
      </c>
      <c r="I8" s="256">
        <f t="shared" si="0"/>
        <v>9331</v>
      </c>
      <c r="J8" s="256">
        <f>SUM(J9:J35)</f>
        <v>13794</v>
      </c>
      <c r="L8" s="138" t="s">
        <v>68</v>
      </c>
      <c r="M8" s="167">
        <v>10.5</v>
      </c>
      <c r="N8" s="167">
        <v>10.1</v>
      </c>
      <c r="O8" s="167">
        <v>8.1</v>
      </c>
      <c r="P8" s="260">
        <v>7.4</v>
      </c>
      <c r="Q8" s="260">
        <v>1.4</v>
      </c>
      <c r="R8" s="260">
        <v>4.0999999999999996</v>
      </c>
      <c r="S8" s="260">
        <v>0.8</v>
      </c>
      <c r="T8" s="260">
        <v>3.8</v>
      </c>
      <c r="U8" s="260">
        <v>5.7144163770309149</v>
      </c>
    </row>
    <row r="9" spans="1:34" x14ac:dyDescent="0.3">
      <c r="A9" s="177" t="s">
        <v>106</v>
      </c>
      <c r="B9" s="255">
        <v>2182</v>
      </c>
      <c r="C9" s="255">
        <v>1986</v>
      </c>
      <c r="D9" s="164" t="s">
        <v>60</v>
      </c>
      <c r="E9" s="255">
        <v>1362</v>
      </c>
      <c r="F9" s="255">
        <v>491</v>
      </c>
      <c r="G9" s="255">
        <v>911</v>
      </c>
      <c r="H9" s="255">
        <v>158</v>
      </c>
      <c r="I9" s="255">
        <v>1230</v>
      </c>
      <c r="J9" s="255">
        <v>1466</v>
      </c>
      <c r="L9" s="177" t="s">
        <v>106</v>
      </c>
      <c r="M9" s="168">
        <v>12.7</v>
      </c>
      <c r="N9" s="168">
        <v>11.9</v>
      </c>
      <c r="O9" s="169" t="s">
        <v>60</v>
      </c>
      <c r="P9" s="259">
        <v>8.8000000000000007</v>
      </c>
      <c r="Q9" s="259">
        <v>3</v>
      </c>
      <c r="R9" s="259">
        <v>5.6</v>
      </c>
      <c r="S9" s="259">
        <v>0.9</v>
      </c>
      <c r="T9" s="259">
        <v>7.5109916951636544</v>
      </c>
      <c r="U9" s="259">
        <v>9.1791371861498963</v>
      </c>
    </row>
    <row r="10" spans="1:34" x14ac:dyDescent="0.3">
      <c r="A10" s="177" t="s">
        <v>107</v>
      </c>
      <c r="B10" s="255">
        <v>2086</v>
      </c>
      <c r="C10" s="255">
        <v>1981</v>
      </c>
      <c r="D10" s="164" t="s">
        <v>60</v>
      </c>
      <c r="E10" s="255">
        <v>1476</v>
      </c>
      <c r="F10" s="255">
        <v>243</v>
      </c>
      <c r="G10" s="255">
        <v>593</v>
      </c>
      <c r="H10" s="255">
        <v>145</v>
      </c>
      <c r="I10" s="255">
        <v>698</v>
      </c>
      <c r="J10" s="255">
        <v>985</v>
      </c>
      <c r="L10" s="177" t="s">
        <v>107</v>
      </c>
      <c r="M10" s="168">
        <v>9.9</v>
      </c>
      <c r="N10" s="168">
        <v>9.5</v>
      </c>
      <c r="O10" s="169" t="s">
        <v>60</v>
      </c>
      <c r="P10" s="259">
        <v>7.5</v>
      </c>
      <c r="Q10" s="259">
        <v>1.2</v>
      </c>
      <c r="R10" s="259">
        <v>3</v>
      </c>
      <c r="S10" s="259">
        <v>0.7</v>
      </c>
      <c r="T10" s="259">
        <v>3.5776524859046646</v>
      </c>
      <c r="U10" s="259">
        <v>5.21909606315901</v>
      </c>
    </row>
    <row r="11" spans="1:34" x14ac:dyDescent="0.3">
      <c r="A11" s="177" t="s">
        <v>108</v>
      </c>
      <c r="B11" s="255">
        <v>1701</v>
      </c>
      <c r="C11" s="255">
        <v>1658</v>
      </c>
      <c r="D11" s="164" t="s">
        <v>60</v>
      </c>
      <c r="E11" s="255">
        <v>1131</v>
      </c>
      <c r="F11" s="255">
        <v>221</v>
      </c>
      <c r="G11" s="255">
        <v>1139</v>
      </c>
      <c r="H11" s="255">
        <v>259</v>
      </c>
      <c r="I11" s="255">
        <v>1319</v>
      </c>
      <c r="J11" s="255">
        <v>1040</v>
      </c>
      <c r="L11" s="177" t="s">
        <v>108</v>
      </c>
      <c r="M11" s="168">
        <v>10.3</v>
      </c>
      <c r="N11" s="168">
        <v>10.199999999999999</v>
      </c>
      <c r="O11" s="169" t="s">
        <v>60</v>
      </c>
      <c r="P11" s="259">
        <v>7.1</v>
      </c>
      <c r="Q11" s="259">
        <v>1.3</v>
      </c>
      <c r="R11" s="259">
        <v>6.7</v>
      </c>
      <c r="S11" s="259">
        <v>1.5</v>
      </c>
      <c r="T11" s="259">
        <v>7.9983021041780358</v>
      </c>
      <c r="U11" s="259">
        <v>6.4692709629261005</v>
      </c>
    </row>
    <row r="12" spans="1:34" x14ac:dyDescent="0.3">
      <c r="A12" s="177" t="s">
        <v>109</v>
      </c>
      <c r="B12" s="255">
        <v>1690</v>
      </c>
      <c r="C12" s="255">
        <v>2137</v>
      </c>
      <c r="D12" s="164" t="s">
        <v>60</v>
      </c>
      <c r="E12" s="255">
        <v>1549</v>
      </c>
      <c r="F12" s="255">
        <v>218</v>
      </c>
      <c r="G12" s="255">
        <v>935</v>
      </c>
      <c r="H12" s="255">
        <v>292</v>
      </c>
      <c r="I12" s="255">
        <v>676</v>
      </c>
      <c r="J12" s="255">
        <v>1235</v>
      </c>
      <c r="L12" s="177" t="s">
        <v>109</v>
      </c>
      <c r="M12" s="168">
        <v>12.7</v>
      </c>
      <c r="N12" s="168">
        <v>16.399999999999999</v>
      </c>
      <c r="O12" s="169" t="s">
        <v>60</v>
      </c>
      <c r="P12" s="259">
        <v>12.5</v>
      </c>
      <c r="Q12" s="259">
        <v>1.7</v>
      </c>
      <c r="R12" s="259">
        <v>7.4</v>
      </c>
      <c r="S12" s="259">
        <v>2.2000000000000002</v>
      </c>
      <c r="T12" s="259">
        <v>5.1266494767177306</v>
      </c>
      <c r="U12" s="259">
        <v>9.6506993826678134</v>
      </c>
    </row>
    <row r="13" spans="1:34" x14ac:dyDescent="0.3">
      <c r="A13" s="177" t="s">
        <v>110</v>
      </c>
      <c r="B13" s="255">
        <v>250</v>
      </c>
      <c r="C13" s="255">
        <v>328</v>
      </c>
      <c r="D13" s="164" t="s">
        <v>60</v>
      </c>
      <c r="E13" s="255">
        <v>144</v>
      </c>
      <c r="F13" s="255">
        <v>10</v>
      </c>
      <c r="G13" s="255">
        <v>44</v>
      </c>
      <c r="H13" s="255">
        <v>7</v>
      </c>
      <c r="I13" s="255">
        <v>74</v>
      </c>
      <c r="J13" s="255">
        <v>134</v>
      </c>
      <c r="L13" s="177" t="s">
        <v>110</v>
      </c>
      <c r="M13" s="168">
        <v>7.6</v>
      </c>
      <c r="N13" s="168">
        <v>10.1</v>
      </c>
      <c r="O13" s="169" t="s">
        <v>60</v>
      </c>
      <c r="P13" s="259">
        <v>4.5999999999999996</v>
      </c>
      <c r="Q13" s="259">
        <v>0.3</v>
      </c>
      <c r="R13" s="259">
        <v>1.5</v>
      </c>
      <c r="S13" s="259">
        <v>0.2</v>
      </c>
      <c r="T13" s="259">
        <v>2.4584717607973419</v>
      </c>
      <c r="U13" s="259">
        <v>4.426825239511067</v>
      </c>
    </row>
    <row r="14" spans="1:34" x14ac:dyDescent="0.3">
      <c r="A14" s="177" t="s">
        <v>111</v>
      </c>
      <c r="B14" s="255">
        <v>961</v>
      </c>
      <c r="C14" s="255">
        <v>1032</v>
      </c>
      <c r="D14" s="164" t="s">
        <v>60</v>
      </c>
      <c r="E14" s="255">
        <v>573</v>
      </c>
      <c r="F14" s="255">
        <v>85</v>
      </c>
      <c r="G14" s="255">
        <v>233</v>
      </c>
      <c r="H14" s="255">
        <v>25</v>
      </c>
      <c r="I14" s="255">
        <v>73</v>
      </c>
      <c r="J14" s="255">
        <v>201</v>
      </c>
      <c r="L14" s="177" t="s">
        <v>111</v>
      </c>
      <c r="M14" s="168">
        <v>11.3</v>
      </c>
      <c r="N14" s="168">
        <v>12.8</v>
      </c>
      <c r="O14" s="169" t="s">
        <v>60</v>
      </c>
      <c r="P14" s="259">
        <v>7.4</v>
      </c>
      <c r="Q14" s="259">
        <v>1.1000000000000001</v>
      </c>
      <c r="R14" s="259">
        <v>3</v>
      </c>
      <c r="S14" s="259">
        <v>0.3</v>
      </c>
      <c r="T14" s="259">
        <v>0.93457943925233633</v>
      </c>
      <c r="U14" s="259">
        <v>2.5585539714867616</v>
      </c>
    </row>
    <row r="15" spans="1:34" x14ac:dyDescent="0.3">
      <c r="A15" s="177" t="s">
        <v>112</v>
      </c>
      <c r="B15" s="255">
        <v>91</v>
      </c>
      <c r="C15" s="255">
        <v>103</v>
      </c>
      <c r="D15" s="164" t="s">
        <v>60</v>
      </c>
      <c r="E15" s="255">
        <v>137</v>
      </c>
      <c r="F15" s="255">
        <v>14</v>
      </c>
      <c r="G15" s="255">
        <v>25</v>
      </c>
      <c r="H15" s="255">
        <v>6</v>
      </c>
      <c r="I15" s="255">
        <v>40</v>
      </c>
      <c r="J15" s="255">
        <v>27</v>
      </c>
      <c r="L15" s="177" t="s">
        <v>112</v>
      </c>
      <c r="M15" s="168">
        <v>4.9000000000000004</v>
      </c>
      <c r="N15" s="168">
        <v>5.9</v>
      </c>
      <c r="O15" s="169" t="s">
        <v>60</v>
      </c>
      <c r="P15" s="259">
        <v>8.6999999999999993</v>
      </c>
      <c r="Q15" s="259">
        <v>0.9</v>
      </c>
      <c r="R15" s="259">
        <v>1.6</v>
      </c>
      <c r="S15" s="259">
        <v>0.4</v>
      </c>
      <c r="T15" s="259">
        <v>2.6720106880427523</v>
      </c>
      <c r="U15" s="259">
        <v>1.9067796610169492</v>
      </c>
    </row>
    <row r="16" spans="1:34" x14ac:dyDescent="0.3">
      <c r="A16" s="177" t="s">
        <v>113</v>
      </c>
      <c r="B16" s="255">
        <v>2100</v>
      </c>
      <c r="C16" s="255">
        <v>2057</v>
      </c>
      <c r="D16" s="164" t="s">
        <v>60</v>
      </c>
      <c r="E16" s="255">
        <v>1600</v>
      </c>
      <c r="F16" s="255">
        <v>465</v>
      </c>
      <c r="G16" s="255">
        <v>961</v>
      </c>
      <c r="H16" s="255">
        <v>268</v>
      </c>
      <c r="I16" s="255">
        <v>1441</v>
      </c>
      <c r="J16" s="255">
        <v>1415</v>
      </c>
      <c r="L16" s="177" t="s">
        <v>113</v>
      </c>
      <c r="M16" s="168">
        <v>9.5</v>
      </c>
      <c r="N16" s="168">
        <v>9.5</v>
      </c>
      <c r="O16" s="169" t="s">
        <v>60</v>
      </c>
      <c r="P16" s="259">
        <v>7.4</v>
      </c>
      <c r="Q16" s="259">
        <v>2</v>
      </c>
      <c r="R16" s="259">
        <v>4.2</v>
      </c>
      <c r="S16" s="259">
        <v>1.1000000000000001</v>
      </c>
      <c r="T16" s="259">
        <v>5.925408117110079</v>
      </c>
      <c r="U16" s="259">
        <v>5.9286881468135917</v>
      </c>
    </row>
    <row r="17" spans="1:21" x14ac:dyDescent="0.3">
      <c r="A17" s="177" t="s">
        <v>114</v>
      </c>
      <c r="B17" s="255">
        <v>722</v>
      </c>
      <c r="C17" s="255">
        <v>723</v>
      </c>
      <c r="D17" s="164" t="s">
        <v>60</v>
      </c>
      <c r="E17" s="255">
        <v>601</v>
      </c>
      <c r="F17" s="255">
        <v>37</v>
      </c>
      <c r="G17" s="255">
        <v>198</v>
      </c>
      <c r="H17" s="255">
        <v>72</v>
      </c>
      <c r="I17" s="255">
        <v>322</v>
      </c>
      <c r="J17" s="255">
        <v>338</v>
      </c>
      <c r="L17" s="177" t="s">
        <v>114</v>
      </c>
      <c r="M17" s="168">
        <v>6.9</v>
      </c>
      <c r="N17" s="168">
        <v>7.1</v>
      </c>
      <c r="O17" s="169" t="s">
        <v>60</v>
      </c>
      <c r="P17" s="259">
        <v>6.1</v>
      </c>
      <c r="Q17" s="259">
        <v>0.4</v>
      </c>
      <c r="R17" s="259">
        <v>2</v>
      </c>
      <c r="S17" s="259">
        <v>0.7</v>
      </c>
      <c r="T17" s="259">
        <v>3.087248322147651</v>
      </c>
      <c r="U17" s="259">
        <v>3.2650695517774344</v>
      </c>
    </row>
    <row r="18" spans="1:21" x14ac:dyDescent="0.3">
      <c r="A18" s="177" t="s">
        <v>115</v>
      </c>
      <c r="B18" s="255">
        <v>1251</v>
      </c>
      <c r="C18" s="255">
        <v>844</v>
      </c>
      <c r="D18" s="164" t="s">
        <v>60</v>
      </c>
      <c r="E18" s="255">
        <v>571</v>
      </c>
      <c r="F18" s="255">
        <v>104</v>
      </c>
      <c r="G18" s="255">
        <v>396</v>
      </c>
      <c r="H18" s="255">
        <v>67</v>
      </c>
      <c r="I18" s="255">
        <v>237</v>
      </c>
      <c r="J18" s="255">
        <v>591</v>
      </c>
      <c r="L18" s="177" t="s">
        <v>115</v>
      </c>
      <c r="M18" s="168">
        <v>13.2</v>
      </c>
      <c r="N18" s="168">
        <v>8.9</v>
      </c>
      <c r="O18" s="169" t="s">
        <v>60</v>
      </c>
      <c r="P18" s="259">
        <v>5.9</v>
      </c>
      <c r="Q18" s="259">
        <v>1</v>
      </c>
      <c r="R18" s="259">
        <v>3.9</v>
      </c>
      <c r="S18" s="259">
        <v>0.6</v>
      </c>
      <c r="T18" s="259">
        <v>2.0993887855434492</v>
      </c>
      <c r="U18" s="259">
        <v>5.2819733666994368</v>
      </c>
    </row>
    <row r="19" spans="1:21" x14ac:dyDescent="0.3">
      <c r="A19" s="177" t="s">
        <v>116</v>
      </c>
      <c r="B19" s="255">
        <v>411</v>
      </c>
      <c r="C19" s="255">
        <v>487</v>
      </c>
      <c r="D19" s="164" t="s">
        <v>60</v>
      </c>
      <c r="E19" s="255">
        <v>325</v>
      </c>
      <c r="F19" s="255">
        <v>48</v>
      </c>
      <c r="G19" s="255">
        <v>160</v>
      </c>
      <c r="H19" s="255">
        <v>15</v>
      </c>
      <c r="I19" s="255">
        <v>217</v>
      </c>
      <c r="J19" s="255">
        <v>216</v>
      </c>
      <c r="L19" s="177" t="s">
        <v>116</v>
      </c>
      <c r="M19" s="168">
        <v>11.6</v>
      </c>
      <c r="N19" s="168">
        <v>13.7</v>
      </c>
      <c r="O19" s="169" t="s">
        <v>60</v>
      </c>
      <c r="P19" s="259">
        <v>9.3000000000000007</v>
      </c>
      <c r="Q19" s="259">
        <v>1.3</v>
      </c>
      <c r="R19" s="259">
        <v>4.3</v>
      </c>
      <c r="S19" s="259">
        <v>0.4</v>
      </c>
      <c r="T19" s="259">
        <v>5.3619965406473931</v>
      </c>
      <c r="U19" s="259">
        <v>5.3293856402664694</v>
      </c>
    </row>
    <row r="20" spans="1:21" x14ac:dyDescent="0.3">
      <c r="A20" s="177" t="s">
        <v>117</v>
      </c>
      <c r="B20" s="255">
        <v>2882</v>
      </c>
      <c r="C20" s="255">
        <v>2442</v>
      </c>
      <c r="D20" s="164" t="s">
        <v>60</v>
      </c>
      <c r="E20" s="255">
        <v>2075</v>
      </c>
      <c r="F20" s="255">
        <v>325</v>
      </c>
      <c r="G20" s="255">
        <v>1209</v>
      </c>
      <c r="H20" s="255">
        <v>180</v>
      </c>
      <c r="I20" s="255">
        <v>757</v>
      </c>
      <c r="J20" s="255">
        <v>1674</v>
      </c>
      <c r="L20" s="177" t="s">
        <v>117</v>
      </c>
      <c r="M20" s="168">
        <v>14.4</v>
      </c>
      <c r="N20" s="168">
        <v>12.2</v>
      </c>
      <c r="O20" s="169" t="s">
        <v>60</v>
      </c>
      <c r="P20" s="259">
        <v>10.4</v>
      </c>
      <c r="Q20" s="259">
        <v>1.6</v>
      </c>
      <c r="R20" s="259">
        <v>5.7</v>
      </c>
      <c r="S20" s="259">
        <v>0.8</v>
      </c>
      <c r="T20" s="259">
        <v>3.5080402242921362</v>
      </c>
      <c r="U20" s="259">
        <v>7.9699104932393832</v>
      </c>
    </row>
    <row r="21" spans="1:21" x14ac:dyDescent="0.3">
      <c r="A21" s="177" t="s">
        <v>118</v>
      </c>
      <c r="B21" s="255">
        <v>552</v>
      </c>
      <c r="C21" s="255">
        <v>592</v>
      </c>
      <c r="D21" s="164" t="s">
        <v>60</v>
      </c>
      <c r="E21" s="255">
        <v>204</v>
      </c>
      <c r="F21" s="255">
        <v>97</v>
      </c>
      <c r="G21" s="255">
        <v>178</v>
      </c>
      <c r="H21" s="255">
        <v>37</v>
      </c>
      <c r="I21" s="255">
        <v>107</v>
      </c>
      <c r="J21" s="255">
        <v>493</v>
      </c>
      <c r="L21" s="177" t="s">
        <v>118</v>
      </c>
      <c r="M21" s="168">
        <v>10.1</v>
      </c>
      <c r="N21" s="168">
        <v>10.9</v>
      </c>
      <c r="O21" s="169" t="s">
        <v>60</v>
      </c>
      <c r="P21" s="259">
        <v>3.8</v>
      </c>
      <c r="Q21" s="259">
        <v>1.7</v>
      </c>
      <c r="R21" s="259">
        <v>3.1</v>
      </c>
      <c r="S21" s="259">
        <v>0.6</v>
      </c>
      <c r="T21" s="259">
        <v>1.7255281406224801</v>
      </c>
      <c r="U21" s="259">
        <v>7.9580306698950762</v>
      </c>
    </row>
    <row r="22" spans="1:21" x14ac:dyDescent="0.3">
      <c r="A22" s="177" t="s">
        <v>119</v>
      </c>
      <c r="B22" s="255">
        <v>2576</v>
      </c>
      <c r="C22" s="255">
        <v>1860</v>
      </c>
      <c r="D22" s="164" t="s">
        <v>60</v>
      </c>
      <c r="E22" s="255">
        <v>1459</v>
      </c>
      <c r="F22" s="255">
        <v>440</v>
      </c>
      <c r="G22" s="255">
        <v>693</v>
      </c>
      <c r="H22" s="255">
        <v>190</v>
      </c>
      <c r="I22" s="255">
        <v>613</v>
      </c>
      <c r="J22" s="255">
        <v>1111</v>
      </c>
      <c r="L22" s="177" t="s">
        <v>119</v>
      </c>
      <c r="M22" s="168">
        <v>11.5</v>
      </c>
      <c r="N22" s="168">
        <v>8.3000000000000007</v>
      </c>
      <c r="O22" s="169" t="s">
        <v>60</v>
      </c>
      <c r="P22" s="259">
        <v>6.7</v>
      </c>
      <c r="Q22" s="259">
        <v>1.9</v>
      </c>
      <c r="R22" s="259">
        <v>3</v>
      </c>
      <c r="S22" s="259">
        <v>0.8</v>
      </c>
      <c r="T22" s="259">
        <v>2.6240315055006209</v>
      </c>
      <c r="U22" s="259">
        <v>4.907677356656948</v>
      </c>
    </row>
    <row r="23" spans="1:21" x14ac:dyDescent="0.3">
      <c r="A23" s="177" t="s">
        <v>120</v>
      </c>
      <c r="B23" s="255">
        <v>362</v>
      </c>
      <c r="C23" s="255">
        <v>304</v>
      </c>
      <c r="D23" s="164" t="s">
        <v>60</v>
      </c>
      <c r="E23" s="255">
        <v>341</v>
      </c>
      <c r="F23" s="255">
        <v>18</v>
      </c>
      <c r="G23" s="255">
        <v>186</v>
      </c>
      <c r="H23" s="255">
        <v>40</v>
      </c>
      <c r="I23" s="255">
        <v>209</v>
      </c>
      <c r="J23" s="255">
        <v>195</v>
      </c>
      <c r="L23" s="177" t="s">
        <v>120</v>
      </c>
      <c r="M23" s="168">
        <v>10.9</v>
      </c>
      <c r="N23" s="168">
        <v>9.1999999999999993</v>
      </c>
      <c r="O23" s="169" t="s">
        <v>60</v>
      </c>
      <c r="P23" s="259">
        <v>9.6</v>
      </c>
      <c r="Q23" s="259">
        <v>0.5</v>
      </c>
      <c r="R23" s="259">
        <v>4.7</v>
      </c>
      <c r="S23" s="259">
        <v>1</v>
      </c>
      <c r="T23" s="259">
        <v>4.9856870229007635</v>
      </c>
      <c r="U23" s="259">
        <v>4.7033285094066564</v>
      </c>
    </row>
    <row r="24" spans="1:21" x14ac:dyDescent="0.3">
      <c r="A24" s="177" t="s">
        <v>121</v>
      </c>
      <c r="B24" s="255">
        <v>454</v>
      </c>
      <c r="C24" s="255">
        <v>390</v>
      </c>
      <c r="D24" s="164" t="s">
        <v>60</v>
      </c>
      <c r="E24" s="255">
        <v>390</v>
      </c>
      <c r="F24" s="255">
        <v>38</v>
      </c>
      <c r="G24" s="255">
        <v>186</v>
      </c>
      <c r="H24" s="255">
        <v>80</v>
      </c>
      <c r="I24" s="255">
        <v>171</v>
      </c>
      <c r="J24" s="255">
        <v>447</v>
      </c>
      <c r="L24" s="177" t="s">
        <v>121</v>
      </c>
      <c r="M24" s="168">
        <v>7.1</v>
      </c>
      <c r="N24" s="168">
        <v>5.9</v>
      </c>
      <c r="O24" s="169" t="s">
        <v>60</v>
      </c>
      <c r="P24" s="259">
        <v>5.9</v>
      </c>
      <c r="Q24" s="259">
        <v>0.5</v>
      </c>
      <c r="R24" s="259">
        <v>2.6</v>
      </c>
      <c r="S24" s="259">
        <v>1</v>
      </c>
      <c r="T24" s="259">
        <v>2.2712179572320359</v>
      </c>
      <c r="U24" s="259">
        <v>6.0915780866721176</v>
      </c>
    </row>
    <row r="25" spans="1:21" x14ac:dyDescent="0.3">
      <c r="A25" s="177" t="s">
        <v>122</v>
      </c>
      <c r="B25" s="255">
        <v>191</v>
      </c>
      <c r="C25" s="255">
        <v>237</v>
      </c>
      <c r="D25" s="164" t="s">
        <v>60</v>
      </c>
      <c r="E25" s="255">
        <v>64</v>
      </c>
      <c r="F25" s="255">
        <v>15</v>
      </c>
      <c r="G25" s="255">
        <v>55</v>
      </c>
      <c r="H25" s="255">
        <v>2</v>
      </c>
      <c r="I25" s="255">
        <v>10</v>
      </c>
      <c r="J25" s="255">
        <v>74</v>
      </c>
      <c r="L25" s="177" t="s">
        <v>122</v>
      </c>
      <c r="M25" s="168">
        <v>7.3</v>
      </c>
      <c r="N25" s="168">
        <v>8.6999999999999993</v>
      </c>
      <c r="O25" s="169" t="s">
        <v>60</v>
      </c>
      <c r="P25" s="259">
        <v>2.5</v>
      </c>
      <c r="Q25" s="259">
        <v>0.5</v>
      </c>
      <c r="R25" s="259">
        <v>2</v>
      </c>
      <c r="S25" s="259">
        <v>0.1</v>
      </c>
      <c r="T25" s="259">
        <v>0.32754667540124471</v>
      </c>
      <c r="U25" s="259">
        <v>2.3477157360406093</v>
      </c>
    </row>
    <row r="26" spans="1:21" x14ac:dyDescent="0.3">
      <c r="A26" s="177" t="s">
        <v>123</v>
      </c>
      <c r="B26" s="255">
        <v>252</v>
      </c>
      <c r="C26" s="255">
        <v>329</v>
      </c>
      <c r="D26" s="164" t="s">
        <v>60</v>
      </c>
      <c r="E26" s="255">
        <v>78</v>
      </c>
      <c r="F26" s="255">
        <v>15</v>
      </c>
      <c r="G26" s="255">
        <v>18</v>
      </c>
      <c r="H26" s="255">
        <v>8</v>
      </c>
      <c r="I26" s="255">
        <v>70</v>
      </c>
      <c r="J26" s="255">
        <v>95</v>
      </c>
      <c r="L26" s="177" t="s">
        <v>123</v>
      </c>
      <c r="M26" s="168">
        <v>6.4</v>
      </c>
      <c r="N26" s="168">
        <v>8.1</v>
      </c>
      <c r="O26" s="169" t="s">
        <v>60</v>
      </c>
      <c r="P26" s="259">
        <v>1.8</v>
      </c>
      <c r="Q26" s="259">
        <v>0.3</v>
      </c>
      <c r="R26" s="259">
        <v>0.4</v>
      </c>
      <c r="S26" s="259">
        <v>0.2</v>
      </c>
      <c r="T26" s="259">
        <v>1.4172909495849362</v>
      </c>
      <c r="U26" s="259">
        <v>1.9281510046681549</v>
      </c>
    </row>
    <row r="27" spans="1:21" x14ac:dyDescent="0.3">
      <c r="A27" s="177" t="s">
        <v>124</v>
      </c>
      <c r="B27" s="255">
        <v>270</v>
      </c>
      <c r="C27" s="255">
        <v>275</v>
      </c>
      <c r="D27" s="164" t="s">
        <v>60</v>
      </c>
      <c r="E27" s="255">
        <v>143</v>
      </c>
      <c r="F27" s="255"/>
      <c r="G27" s="255">
        <v>105</v>
      </c>
      <c r="H27" s="255">
        <v>9</v>
      </c>
      <c r="I27" s="255">
        <v>53</v>
      </c>
      <c r="J27" s="255">
        <v>178</v>
      </c>
      <c r="L27" s="177" t="s">
        <v>124</v>
      </c>
      <c r="M27" s="168">
        <v>8.5</v>
      </c>
      <c r="N27" s="168">
        <v>8.8000000000000007</v>
      </c>
      <c r="O27" s="169" t="s">
        <v>60</v>
      </c>
      <c r="P27" s="259">
        <v>4.9000000000000004</v>
      </c>
      <c r="Q27" s="259">
        <v>0</v>
      </c>
      <c r="R27" s="259">
        <v>3.4</v>
      </c>
      <c r="S27" s="259">
        <v>0.3</v>
      </c>
      <c r="T27" s="259">
        <v>1.5873015873015872</v>
      </c>
      <c r="U27" s="259">
        <v>5.4819833692639364</v>
      </c>
    </row>
    <row r="28" spans="1:21" x14ac:dyDescent="0.3">
      <c r="A28" s="177" t="s">
        <v>125</v>
      </c>
      <c r="B28" s="255">
        <v>786</v>
      </c>
      <c r="C28" s="255">
        <v>1008</v>
      </c>
      <c r="D28" s="164" t="s">
        <v>60</v>
      </c>
      <c r="E28" s="255">
        <v>602</v>
      </c>
      <c r="F28" s="255">
        <v>77</v>
      </c>
      <c r="G28" s="255">
        <v>349</v>
      </c>
      <c r="H28" s="255">
        <v>44</v>
      </c>
      <c r="I28" s="255">
        <v>219</v>
      </c>
      <c r="J28" s="255">
        <v>494</v>
      </c>
      <c r="L28" s="177" t="s">
        <v>125</v>
      </c>
      <c r="M28" s="168">
        <v>9.4</v>
      </c>
      <c r="N28" s="168">
        <v>12.7</v>
      </c>
      <c r="O28" s="169" t="s">
        <v>60</v>
      </c>
      <c r="P28" s="259">
        <v>7.6</v>
      </c>
      <c r="Q28" s="259">
        <v>0.9</v>
      </c>
      <c r="R28" s="259">
        <v>4.2</v>
      </c>
      <c r="S28" s="259">
        <v>0.5</v>
      </c>
      <c r="T28" s="259">
        <v>2.5080164910673384</v>
      </c>
      <c r="U28" s="259">
        <v>5.8718649708784021</v>
      </c>
    </row>
    <row r="29" spans="1:21" x14ac:dyDescent="0.3">
      <c r="A29" s="177" t="s">
        <v>126</v>
      </c>
      <c r="B29" s="255">
        <v>410</v>
      </c>
      <c r="C29" s="255">
        <v>415</v>
      </c>
      <c r="D29" s="164" t="s">
        <v>60</v>
      </c>
      <c r="E29" s="255">
        <v>248</v>
      </c>
      <c r="F29" s="255">
        <v>41</v>
      </c>
      <c r="G29" s="255">
        <v>181</v>
      </c>
      <c r="H29" s="255">
        <v>25</v>
      </c>
      <c r="I29" s="255">
        <v>75</v>
      </c>
      <c r="J29" s="255">
        <v>166</v>
      </c>
      <c r="L29" s="177" t="s">
        <v>126</v>
      </c>
      <c r="M29" s="168">
        <v>8.3000000000000007</v>
      </c>
      <c r="N29" s="168">
        <v>8.3000000000000007</v>
      </c>
      <c r="O29" s="169" t="s">
        <v>60</v>
      </c>
      <c r="P29" s="259">
        <v>4.9000000000000004</v>
      </c>
      <c r="Q29" s="259">
        <v>0.8</v>
      </c>
      <c r="R29" s="259">
        <v>3.4</v>
      </c>
      <c r="S29" s="259">
        <v>0.4</v>
      </c>
      <c r="T29" s="259">
        <v>1.2993762993762994</v>
      </c>
      <c r="U29" s="259">
        <v>3.0314097881665449</v>
      </c>
    </row>
    <row r="30" spans="1:21" x14ac:dyDescent="0.3">
      <c r="A30" s="177" t="s">
        <v>127</v>
      </c>
      <c r="B30" s="255">
        <v>82</v>
      </c>
      <c r="C30" s="255">
        <v>101</v>
      </c>
      <c r="D30" s="164" t="s">
        <v>60</v>
      </c>
      <c r="E30" s="255">
        <v>52</v>
      </c>
      <c r="F30" s="255">
        <v>6</v>
      </c>
      <c r="G30" s="255">
        <v>57</v>
      </c>
      <c r="H30" s="255">
        <v>10</v>
      </c>
      <c r="I30" s="255">
        <v>34</v>
      </c>
      <c r="J30" s="255">
        <v>45</v>
      </c>
      <c r="L30" s="177" t="s">
        <v>127</v>
      </c>
      <c r="M30" s="168">
        <v>8.1999999999999993</v>
      </c>
      <c r="N30" s="168">
        <v>9.8000000000000007</v>
      </c>
      <c r="O30" s="169" t="s">
        <v>60</v>
      </c>
      <c r="P30" s="259">
        <v>4.7</v>
      </c>
      <c r="Q30" s="259">
        <v>0.5</v>
      </c>
      <c r="R30" s="259">
        <v>4.0999999999999996</v>
      </c>
      <c r="S30" s="259">
        <v>0.7</v>
      </c>
      <c r="T30" s="259">
        <v>2.2516556291390728</v>
      </c>
      <c r="U30" s="259">
        <v>3.0405405405405408</v>
      </c>
    </row>
    <row r="31" spans="1:21" x14ac:dyDescent="0.3">
      <c r="A31" s="177" t="s">
        <v>128</v>
      </c>
      <c r="B31" s="255">
        <v>545</v>
      </c>
      <c r="C31" s="255">
        <v>441</v>
      </c>
      <c r="D31" s="164" t="s">
        <v>60</v>
      </c>
      <c r="E31" s="255">
        <v>56</v>
      </c>
      <c r="F31" s="255">
        <v>42</v>
      </c>
      <c r="G31" s="255">
        <v>161</v>
      </c>
      <c r="H31" s="255">
        <v>34</v>
      </c>
      <c r="I31" s="255">
        <v>122</v>
      </c>
      <c r="J31" s="255">
        <v>242</v>
      </c>
      <c r="L31" s="177" t="s">
        <v>128</v>
      </c>
      <c r="M31" s="168">
        <v>11.8</v>
      </c>
      <c r="N31" s="168">
        <v>9.9</v>
      </c>
      <c r="O31" s="169" t="s">
        <v>60</v>
      </c>
      <c r="P31" s="259">
        <v>1.3</v>
      </c>
      <c r="Q31" s="259">
        <v>0.9</v>
      </c>
      <c r="R31" s="259">
        <v>3.7</v>
      </c>
      <c r="S31" s="259">
        <v>0.7</v>
      </c>
      <c r="T31" s="259">
        <v>2.5641025641025639</v>
      </c>
      <c r="U31" s="259">
        <v>5.348066298342542</v>
      </c>
    </row>
    <row r="32" spans="1:21" x14ac:dyDescent="0.3">
      <c r="A32" s="177" t="s">
        <v>129</v>
      </c>
      <c r="B32" s="255">
        <v>41</v>
      </c>
      <c r="C32" s="255">
        <v>68</v>
      </c>
      <c r="D32" s="164" t="s">
        <v>60</v>
      </c>
      <c r="E32" s="255">
        <v>63</v>
      </c>
      <c r="F32" s="255">
        <v>0</v>
      </c>
      <c r="G32" s="255">
        <v>6</v>
      </c>
      <c r="H32" s="255">
        <v>0</v>
      </c>
      <c r="I32" s="255">
        <v>3</v>
      </c>
      <c r="J32" s="255">
        <v>26</v>
      </c>
      <c r="L32" s="177" t="s">
        <v>129</v>
      </c>
      <c r="M32" s="168">
        <v>9.1999999999999993</v>
      </c>
      <c r="N32" s="168">
        <v>13.1</v>
      </c>
      <c r="O32" s="169" t="s">
        <v>60</v>
      </c>
      <c r="P32" s="259">
        <v>10.6</v>
      </c>
      <c r="Q32" s="259">
        <v>0</v>
      </c>
      <c r="R32" s="259">
        <v>0.8</v>
      </c>
      <c r="S32" s="259">
        <v>0</v>
      </c>
      <c r="T32" s="259">
        <v>0.31746031746031744</v>
      </c>
      <c r="U32" s="259">
        <v>2.763018065887354</v>
      </c>
    </row>
    <row r="33" spans="1:21" x14ac:dyDescent="0.3">
      <c r="A33" s="177" t="s">
        <v>130</v>
      </c>
      <c r="B33" s="255">
        <v>921</v>
      </c>
      <c r="C33" s="255">
        <v>807</v>
      </c>
      <c r="D33" s="164" t="s">
        <v>60</v>
      </c>
      <c r="E33" s="255">
        <v>680</v>
      </c>
      <c r="F33" s="255">
        <v>144</v>
      </c>
      <c r="G33" s="255">
        <v>235</v>
      </c>
      <c r="H33" s="255">
        <v>60</v>
      </c>
      <c r="I33" s="255">
        <v>160</v>
      </c>
      <c r="J33" s="255">
        <v>383</v>
      </c>
      <c r="L33" s="177" t="s">
        <v>130</v>
      </c>
      <c r="M33" s="168">
        <v>9.6999999999999993</v>
      </c>
      <c r="N33" s="168">
        <v>8.3000000000000007</v>
      </c>
      <c r="O33" s="169" t="s">
        <v>60</v>
      </c>
      <c r="P33" s="259">
        <v>7.1</v>
      </c>
      <c r="Q33" s="259">
        <v>1.4</v>
      </c>
      <c r="R33" s="259">
        <v>2.2999999999999998</v>
      </c>
      <c r="S33" s="259">
        <v>0.5</v>
      </c>
      <c r="T33" s="259">
        <v>1.4384608468938236</v>
      </c>
      <c r="U33" s="259">
        <v>3.5518872298989153</v>
      </c>
    </row>
    <row r="34" spans="1:21" x14ac:dyDescent="0.3">
      <c r="A34" s="177" t="s">
        <v>131</v>
      </c>
      <c r="B34" s="255">
        <v>616</v>
      </c>
      <c r="C34" s="255">
        <v>646</v>
      </c>
      <c r="D34" s="164" t="s">
        <v>60</v>
      </c>
      <c r="E34" s="255">
        <v>611</v>
      </c>
      <c r="F34" s="255">
        <v>64</v>
      </c>
      <c r="G34" s="255">
        <v>440</v>
      </c>
      <c r="H34" s="255">
        <v>64</v>
      </c>
      <c r="I34" s="255">
        <v>338</v>
      </c>
      <c r="J34" s="255">
        <v>471</v>
      </c>
      <c r="L34" s="177" t="s">
        <v>131</v>
      </c>
      <c r="M34" s="168">
        <v>6.9</v>
      </c>
      <c r="N34" s="168">
        <v>7.2</v>
      </c>
      <c r="O34" s="169" t="s">
        <v>60</v>
      </c>
      <c r="P34" s="259">
        <v>6.8</v>
      </c>
      <c r="Q34" s="259">
        <v>0.7</v>
      </c>
      <c r="R34" s="259">
        <v>4.5</v>
      </c>
      <c r="S34" s="259">
        <v>0.6</v>
      </c>
      <c r="T34" s="259">
        <v>3.2123170499904963</v>
      </c>
      <c r="U34" s="259">
        <v>4.5410721172387198</v>
      </c>
    </row>
    <row r="35" spans="1:21" ht="14.5" thickBot="1" x14ac:dyDescent="0.35">
      <c r="A35" s="177" t="s">
        <v>132</v>
      </c>
      <c r="B35" s="255">
        <v>183</v>
      </c>
      <c r="C35" s="255">
        <v>214</v>
      </c>
      <c r="D35" s="164" t="s">
        <v>60</v>
      </c>
      <c r="E35" s="255">
        <v>109</v>
      </c>
      <c r="F35" s="255">
        <v>5</v>
      </c>
      <c r="G35" s="255">
        <v>74</v>
      </c>
      <c r="H35" s="255">
        <v>3</v>
      </c>
      <c r="I35" s="255">
        <v>63</v>
      </c>
      <c r="J35" s="255">
        <v>52</v>
      </c>
      <c r="L35" s="177" t="s">
        <v>132</v>
      </c>
      <c r="M35" s="168">
        <v>14.1</v>
      </c>
      <c r="N35" s="168">
        <v>16.2</v>
      </c>
      <c r="O35" s="169" t="s">
        <v>60</v>
      </c>
      <c r="P35" s="259">
        <v>8.5</v>
      </c>
      <c r="Q35" s="259">
        <v>0.4</v>
      </c>
      <c r="R35" s="259">
        <v>5.2</v>
      </c>
      <c r="S35" s="259">
        <v>0.2</v>
      </c>
      <c r="T35" s="259">
        <v>3.7928958458759787</v>
      </c>
      <c r="U35" s="259">
        <v>3.1534263189812006</v>
      </c>
    </row>
    <row r="36" spans="1:21" x14ac:dyDescent="0.3">
      <c r="A36" s="19" t="s">
        <v>303</v>
      </c>
      <c r="B36" s="19"/>
      <c r="C36" s="19"/>
      <c r="D36" s="19"/>
      <c r="E36" s="19"/>
      <c r="F36" s="19"/>
      <c r="G36" s="19"/>
      <c r="H36" s="19"/>
      <c r="I36" s="19"/>
      <c r="J36" s="150"/>
      <c r="L36" s="19" t="s">
        <v>303</v>
      </c>
      <c r="M36" s="19"/>
      <c r="N36" s="19"/>
      <c r="O36" s="19"/>
      <c r="P36" s="19"/>
      <c r="Q36" s="19"/>
      <c r="R36" s="19"/>
      <c r="S36" s="19"/>
      <c r="T36" s="19"/>
      <c r="U36" s="150"/>
    </row>
    <row r="37" spans="1:21" x14ac:dyDescent="0.3">
      <c r="A37" s="9" t="s">
        <v>77</v>
      </c>
      <c r="B37" s="9"/>
      <c r="C37" s="9"/>
      <c r="D37" s="9"/>
      <c r="E37" s="9"/>
      <c r="F37" s="9"/>
      <c r="G37" s="9"/>
      <c r="H37" s="9"/>
      <c r="I37" s="9"/>
      <c r="J37" s="67"/>
      <c r="L37" s="9" t="s">
        <v>77</v>
      </c>
      <c r="M37" s="9"/>
      <c r="N37" s="9"/>
      <c r="O37" s="9"/>
      <c r="P37" s="9"/>
      <c r="Q37" s="9"/>
      <c r="R37" s="9"/>
      <c r="S37" s="9"/>
      <c r="T37" s="9"/>
      <c r="U37" s="67"/>
    </row>
  </sheetData>
  <mergeCells count="10">
    <mergeCell ref="A1:J1"/>
    <mergeCell ref="A5:J5"/>
    <mergeCell ref="A4:J4"/>
    <mergeCell ref="A3:J3"/>
    <mergeCell ref="A2:J2"/>
    <mergeCell ref="L1:U1"/>
    <mergeCell ref="L2:U2"/>
    <mergeCell ref="L3:U3"/>
    <mergeCell ref="L4:U4"/>
    <mergeCell ref="L5:U5"/>
  </mergeCells>
  <hyperlinks>
    <hyperlink ref="W3" location="Contenido!A1" display="Contenido" xr:uid="{0D03EB87-6E30-4637-9771-B8633DB19144}"/>
  </hyperlinks>
  <printOptions horizontalCentered="1"/>
  <pageMargins left="0.39370078740157483" right="0.39370078740157483" top="0.59055118110236227" bottom="0.59055118110236227" header="0.31496062992125984" footer="0.31496062992125984"/>
  <pageSetup scale="63" orientation="landscape" r:id="rId1"/>
  <colBreaks count="1" manualBreakCount="1">
    <brk id="11" max="36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8DCD-F457-422B-BAE4-E9320CB41C7C}">
  <sheetPr>
    <pageSetUpPr fitToPage="1"/>
  </sheetPr>
  <dimension ref="A1:AH37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21.1796875" style="41" customWidth="1"/>
    <col min="2" max="10" width="8.7265625" style="32" customWidth="1"/>
    <col min="11" max="11" width="5" style="226" customWidth="1"/>
    <col min="12" max="12" width="21.1796875" style="41" customWidth="1"/>
    <col min="13" max="21" width="8.7265625" style="32" customWidth="1"/>
    <col min="22" max="22" width="5" style="226" customWidth="1"/>
    <col min="23" max="23" width="13.54296875" style="226" customWidth="1"/>
    <col min="24" max="106" width="10.7265625" style="2" customWidth="1"/>
    <col min="107" max="16384" width="23.453125" style="2"/>
  </cols>
  <sheetData>
    <row r="1" spans="1:34" x14ac:dyDescent="0.3">
      <c r="A1" s="282" t="s">
        <v>328</v>
      </c>
      <c r="B1" s="282"/>
      <c r="C1" s="282"/>
      <c r="D1" s="282"/>
      <c r="E1" s="282"/>
      <c r="F1" s="282"/>
      <c r="G1" s="282"/>
      <c r="H1" s="282"/>
      <c r="I1" s="282"/>
      <c r="J1" s="282"/>
      <c r="L1" s="282" t="s">
        <v>329</v>
      </c>
      <c r="M1" s="282"/>
      <c r="N1" s="282"/>
      <c r="O1" s="282"/>
      <c r="P1" s="282"/>
      <c r="Q1" s="282"/>
      <c r="R1" s="282"/>
      <c r="S1" s="282"/>
      <c r="T1" s="282"/>
      <c r="U1" s="282"/>
      <c r="X1" s="41"/>
      <c r="Y1" s="41"/>
      <c r="Z1" s="41"/>
      <c r="AA1" s="41"/>
      <c r="AB1" s="41"/>
      <c r="AC1" s="41"/>
      <c r="AD1" s="41"/>
    </row>
    <row r="2" spans="1:34" x14ac:dyDescent="0.3">
      <c r="A2" s="280" t="s">
        <v>191</v>
      </c>
      <c r="B2" s="280"/>
      <c r="C2" s="280"/>
      <c r="D2" s="280"/>
      <c r="E2" s="280"/>
      <c r="F2" s="280"/>
      <c r="G2" s="280"/>
      <c r="H2" s="280"/>
      <c r="I2" s="280"/>
      <c r="J2" s="280"/>
      <c r="L2" s="280" t="s">
        <v>384</v>
      </c>
      <c r="M2" s="280"/>
      <c r="N2" s="280"/>
      <c r="O2" s="280"/>
      <c r="P2" s="280"/>
      <c r="Q2" s="280"/>
      <c r="R2" s="280"/>
      <c r="S2" s="280"/>
      <c r="T2" s="280"/>
      <c r="U2" s="280"/>
      <c r="X2" s="41"/>
      <c r="Y2" s="41"/>
      <c r="Z2" s="41"/>
      <c r="AA2" s="41"/>
      <c r="AB2" s="41"/>
      <c r="AC2" s="41"/>
      <c r="AD2" s="41"/>
    </row>
    <row r="3" spans="1:34" x14ac:dyDescent="0.3">
      <c r="A3" s="280" t="s">
        <v>204</v>
      </c>
      <c r="B3" s="280"/>
      <c r="C3" s="280"/>
      <c r="D3" s="280"/>
      <c r="E3" s="280"/>
      <c r="F3" s="280"/>
      <c r="G3" s="280"/>
      <c r="H3" s="280"/>
      <c r="I3" s="280"/>
      <c r="J3" s="280"/>
      <c r="L3" s="280" t="s">
        <v>204</v>
      </c>
      <c r="M3" s="280"/>
      <c r="N3" s="280"/>
      <c r="O3" s="280"/>
      <c r="P3" s="280"/>
      <c r="Q3" s="280"/>
      <c r="R3" s="280"/>
      <c r="S3" s="280"/>
      <c r="T3" s="280"/>
      <c r="U3" s="280"/>
      <c r="W3" s="239" t="s">
        <v>305</v>
      </c>
      <c r="X3" s="41"/>
      <c r="Y3" s="41"/>
      <c r="Z3" s="41"/>
      <c r="AA3" s="41"/>
      <c r="AB3" s="41"/>
      <c r="AC3" s="41"/>
      <c r="AD3" s="41"/>
    </row>
    <row r="4" spans="1:34" x14ac:dyDescent="0.3">
      <c r="A4" s="280" t="s">
        <v>52</v>
      </c>
      <c r="B4" s="280"/>
      <c r="C4" s="280"/>
      <c r="D4" s="280"/>
      <c r="E4" s="280"/>
      <c r="F4" s="280"/>
      <c r="G4" s="280"/>
      <c r="H4" s="280"/>
      <c r="I4" s="280"/>
      <c r="J4" s="280"/>
      <c r="L4" s="280" t="s">
        <v>52</v>
      </c>
      <c r="M4" s="280"/>
      <c r="N4" s="280"/>
      <c r="O4" s="280"/>
      <c r="P4" s="280"/>
      <c r="Q4" s="280"/>
      <c r="R4" s="280"/>
      <c r="S4" s="280"/>
      <c r="T4" s="280"/>
      <c r="U4" s="280"/>
      <c r="X4" s="41"/>
      <c r="Y4" s="41"/>
      <c r="Z4" s="41"/>
      <c r="AA4" s="41"/>
      <c r="AB4" s="41"/>
      <c r="AC4" s="41"/>
      <c r="AD4" s="41"/>
    </row>
    <row r="5" spans="1:34" x14ac:dyDescent="0.3">
      <c r="A5" s="280" t="s">
        <v>377</v>
      </c>
      <c r="B5" s="280"/>
      <c r="C5" s="280"/>
      <c r="D5" s="280"/>
      <c r="E5" s="280"/>
      <c r="F5" s="280"/>
      <c r="G5" s="280"/>
      <c r="H5" s="280"/>
      <c r="I5" s="280"/>
      <c r="J5" s="280"/>
      <c r="L5" s="280" t="s">
        <v>377</v>
      </c>
      <c r="M5" s="280"/>
      <c r="N5" s="280"/>
      <c r="O5" s="280"/>
      <c r="P5" s="280"/>
      <c r="Q5" s="280"/>
      <c r="R5" s="280"/>
      <c r="S5" s="280"/>
      <c r="T5" s="280"/>
      <c r="U5" s="280"/>
      <c r="X5" s="41"/>
      <c r="Y5" s="41"/>
      <c r="Z5" s="41"/>
      <c r="AA5" s="41"/>
      <c r="AB5" s="41"/>
      <c r="AC5" s="41"/>
      <c r="AD5" s="41"/>
    </row>
    <row r="6" spans="1:34" ht="21.75" customHeight="1" x14ac:dyDescent="0.3">
      <c r="A6" s="53" t="s">
        <v>105</v>
      </c>
      <c r="B6" s="7">
        <v>2015</v>
      </c>
      <c r="C6" s="7">
        <v>2016</v>
      </c>
      <c r="D6" s="7">
        <v>2017</v>
      </c>
      <c r="E6" s="7">
        <v>2018</v>
      </c>
      <c r="F6" s="7">
        <v>2019</v>
      </c>
      <c r="G6" s="7">
        <v>2020</v>
      </c>
      <c r="H6" s="7">
        <v>2021</v>
      </c>
      <c r="I6" s="7">
        <v>2022</v>
      </c>
      <c r="J6" s="244">
        <v>2023</v>
      </c>
      <c r="L6" s="53" t="s">
        <v>105</v>
      </c>
      <c r="M6" s="7">
        <v>2015</v>
      </c>
      <c r="N6" s="7">
        <v>2016</v>
      </c>
      <c r="O6" s="7">
        <v>2017</v>
      </c>
      <c r="P6" s="7">
        <v>2018</v>
      </c>
      <c r="Q6" s="7">
        <v>2019</v>
      </c>
      <c r="R6" s="7">
        <v>2020</v>
      </c>
      <c r="S6" s="7">
        <v>2021</v>
      </c>
      <c r="T6" s="7">
        <v>2022</v>
      </c>
      <c r="U6" s="244">
        <v>2023</v>
      </c>
      <c r="W6" s="250"/>
      <c r="X6" s="248"/>
      <c r="Y6" s="248"/>
      <c r="Z6" s="248"/>
      <c r="AA6" s="248"/>
      <c r="AB6" s="248"/>
      <c r="AC6" s="248"/>
      <c r="AD6" s="248"/>
      <c r="AE6" s="248"/>
      <c r="AF6" s="249"/>
      <c r="AG6" s="226"/>
      <c r="AH6" s="226"/>
    </row>
    <row r="7" spans="1:34" x14ac:dyDescent="0.3">
      <c r="A7" s="138"/>
      <c r="B7" s="139"/>
      <c r="C7" s="139"/>
      <c r="D7" s="139"/>
      <c r="E7" s="139"/>
      <c r="F7" s="139"/>
      <c r="G7" s="139"/>
      <c r="H7" s="139"/>
      <c r="I7" s="139"/>
      <c r="J7" s="139"/>
      <c r="L7" s="138"/>
      <c r="M7" s="139"/>
      <c r="N7" s="139"/>
      <c r="O7" s="139"/>
      <c r="P7" s="139"/>
      <c r="Q7" s="139"/>
      <c r="R7" s="139"/>
      <c r="S7" s="139"/>
      <c r="T7" s="139"/>
      <c r="U7" s="139"/>
    </row>
    <row r="8" spans="1:34" x14ac:dyDescent="0.3">
      <c r="A8" s="146" t="s">
        <v>68</v>
      </c>
      <c r="B8" s="256">
        <f>SUM(B9:B35)</f>
        <v>6880</v>
      </c>
      <c r="C8" s="256">
        <f t="shared" ref="C8:I8" si="0">SUM(C9:C35)</f>
        <v>6100</v>
      </c>
      <c r="D8" s="256">
        <v>4471</v>
      </c>
      <c r="E8" s="256">
        <f t="shared" si="0"/>
        <v>3796</v>
      </c>
      <c r="F8" s="256">
        <f t="shared" si="0"/>
        <v>687</v>
      </c>
      <c r="G8" s="256">
        <f t="shared" si="0"/>
        <v>2524</v>
      </c>
      <c r="H8" s="256">
        <f t="shared" si="0"/>
        <v>1121</v>
      </c>
      <c r="I8" s="256">
        <f t="shared" si="0"/>
        <v>3065</v>
      </c>
      <c r="J8" s="256">
        <f>SUM(J9:J35)</f>
        <v>4047</v>
      </c>
      <c r="L8" s="146" t="s">
        <v>68</v>
      </c>
      <c r="M8" s="260">
        <v>7.7</v>
      </c>
      <c r="N8" s="260">
        <v>6.8</v>
      </c>
      <c r="O8" s="260">
        <v>4.9000000000000004</v>
      </c>
      <c r="P8" s="260">
        <v>4.1199518108903046</v>
      </c>
      <c r="Q8" s="260">
        <v>0.7</v>
      </c>
      <c r="R8" s="260">
        <v>2.5</v>
      </c>
      <c r="S8" s="260">
        <v>1.06948300371123</v>
      </c>
      <c r="T8" s="260">
        <v>2.8812275052093201</v>
      </c>
      <c r="U8" s="260">
        <v>3.8383110293350531</v>
      </c>
    </row>
    <row r="9" spans="1:34" x14ac:dyDescent="0.3">
      <c r="A9" s="177" t="s">
        <v>106</v>
      </c>
      <c r="B9" s="255">
        <v>220</v>
      </c>
      <c r="C9" s="255">
        <v>252</v>
      </c>
      <c r="D9" s="255" t="s">
        <v>60</v>
      </c>
      <c r="E9" s="255">
        <v>148</v>
      </c>
      <c r="F9" s="255">
        <v>21</v>
      </c>
      <c r="G9" s="255">
        <v>75</v>
      </c>
      <c r="H9" s="255">
        <v>25</v>
      </c>
      <c r="I9" s="255">
        <v>148</v>
      </c>
      <c r="J9" s="255">
        <v>163</v>
      </c>
      <c r="L9" s="177" t="s">
        <v>106</v>
      </c>
      <c r="M9" s="259">
        <v>4.7</v>
      </c>
      <c r="N9" s="259">
        <v>5.2</v>
      </c>
      <c r="O9" s="259" t="s">
        <v>60</v>
      </c>
      <c r="P9" s="259">
        <v>3.1</v>
      </c>
      <c r="Q9" s="259">
        <v>0.4</v>
      </c>
      <c r="R9" s="259">
        <v>1.4</v>
      </c>
      <c r="S9" s="259">
        <v>0.5</v>
      </c>
      <c r="T9" s="259">
        <v>2.8078163536330867</v>
      </c>
      <c r="U9" s="259">
        <v>3.1136580706781278</v>
      </c>
    </row>
    <row r="10" spans="1:34" x14ac:dyDescent="0.3">
      <c r="A10" s="177" t="s">
        <v>107</v>
      </c>
      <c r="B10" s="255">
        <v>189</v>
      </c>
      <c r="C10" s="255">
        <v>208</v>
      </c>
      <c r="D10" s="255" t="s">
        <v>60</v>
      </c>
      <c r="E10" s="255">
        <v>80</v>
      </c>
      <c r="F10" s="255">
        <v>26</v>
      </c>
      <c r="G10" s="255">
        <v>102</v>
      </c>
      <c r="H10" s="255">
        <v>119</v>
      </c>
      <c r="I10" s="255">
        <v>262</v>
      </c>
      <c r="J10" s="255">
        <v>119</v>
      </c>
      <c r="L10" s="177" t="s">
        <v>107</v>
      </c>
      <c r="M10" s="259">
        <v>6.8</v>
      </c>
      <c r="N10" s="259">
        <v>7.7</v>
      </c>
      <c r="O10" s="259" t="s">
        <v>60</v>
      </c>
      <c r="P10" s="259">
        <v>2.9</v>
      </c>
      <c r="Q10" s="259">
        <v>0.9</v>
      </c>
      <c r="R10" s="259">
        <v>3.4</v>
      </c>
      <c r="S10" s="259">
        <v>3.9</v>
      </c>
      <c r="T10" s="259">
        <v>8.5704939483153417</v>
      </c>
      <c r="U10" s="259">
        <v>3.946932006633499</v>
      </c>
    </row>
    <row r="11" spans="1:34" x14ac:dyDescent="0.3">
      <c r="A11" s="177" t="s">
        <v>108</v>
      </c>
      <c r="B11" s="255">
        <v>25</v>
      </c>
      <c r="C11" s="255">
        <v>19</v>
      </c>
      <c r="D11" s="255" t="s">
        <v>60</v>
      </c>
      <c r="E11" s="255">
        <v>10</v>
      </c>
      <c r="F11" s="255">
        <v>0</v>
      </c>
      <c r="G11" s="255">
        <v>33</v>
      </c>
      <c r="H11" s="255">
        <v>3</v>
      </c>
      <c r="I11" s="255">
        <v>102</v>
      </c>
      <c r="J11" s="255">
        <v>20</v>
      </c>
      <c r="L11" s="177" t="s">
        <v>108</v>
      </c>
      <c r="M11" s="259">
        <v>1.8</v>
      </c>
      <c r="N11" s="259">
        <v>1.3</v>
      </c>
      <c r="O11" s="259" t="s">
        <v>60</v>
      </c>
      <c r="P11" s="259">
        <v>0.5</v>
      </c>
      <c r="Q11" s="259">
        <v>0</v>
      </c>
      <c r="R11" s="259">
        <v>1.7</v>
      </c>
      <c r="S11" s="259">
        <v>0.1</v>
      </c>
      <c r="T11" s="259">
        <v>5.0320670942279229</v>
      </c>
      <c r="U11" s="259">
        <v>0.95102234902520211</v>
      </c>
    </row>
    <row r="12" spans="1:34" x14ac:dyDescent="0.3">
      <c r="A12" s="177" t="s">
        <v>109</v>
      </c>
      <c r="B12" s="255">
        <v>900</v>
      </c>
      <c r="C12" s="255">
        <v>802</v>
      </c>
      <c r="D12" s="255" t="s">
        <v>60</v>
      </c>
      <c r="E12" s="255">
        <v>517</v>
      </c>
      <c r="F12" s="255">
        <v>63</v>
      </c>
      <c r="G12" s="255">
        <v>348</v>
      </c>
      <c r="H12" s="255">
        <v>50</v>
      </c>
      <c r="I12" s="255">
        <v>366</v>
      </c>
      <c r="J12" s="255">
        <v>430</v>
      </c>
      <c r="L12" s="177" t="s">
        <v>109</v>
      </c>
      <c r="M12" s="259">
        <v>9.6</v>
      </c>
      <c r="N12" s="259">
        <v>8.6</v>
      </c>
      <c r="O12" s="259" t="s">
        <v>60</v>
      </c>
      <c r="P12" s="259">
        <v>5.4</v>
      </c>
      <c r="Q12" s="259">
        <v>0.6</v>
      </c>
      <c r="R12" s="259">
        <v>3.4</v>
      </c>
      <c r="S12" s="259">
        <v>0.5</v>
      </c>
      <c r="T12" s="259">
        <v>3.5338418460944285</v>
      </c>
      <c r="U12" s="259">
        <v>4.284575528098844</v>
      </c>
    </row>
    <row r="13" spans="1:34" x14ac:dyDescent="0.3">
      <c r="A13" s="177" t="s">
        <v>110</v>
      </c>
      <c r="B13" s="255">
        <v>136</v>
      </c>
      <c r="C13" s="255">
        <v>81</v>
      </c>
      <c r="D13" s="255" t="s">
        <v>60</v>
      </c>
      <c r="E13" s="255">
        <v>56</v>
      </c>
      <c r="F13" s="255">
        <v>1</v>
      </c>
      <c r="G13" s="255">
        <v>40</v>
      </c>
      <c r="H13" s="255">
        <v>8</v>
      </c>
      <c r="I13" s="255">
        <v>52</v>
      </c>
      <c r="J13" s="255">
        <v>60</v>
      </c>
      <c r="L13" s="177" t="s">
        <v>110</v>
      </c>
      <c r="M13" s="259">
        <v>6.1</v>
      </c>
      <c r="N13" s="259">
        <v>3.7</v>
      </c>
      <c r="O13" s="259" t="s">
        <v>60</v>
      </c>
      <c r="P13" s="259">
        <v>2.7</v>
      </c>
      <c r="Q13" s="259">
        <v>0</v>
      </c>
      <c r="R13" s="259">
        <v>1.7</v>
      </c>
      <c r="S13" s="259">
        <v>0.3</v>
      </c>
      <c r="T13" s="259">
        <v>2.0741922616673314</v>
      </c>
      <c r="U13" s="259">
        <v>2.470152326060107</v>
      </c>
    </row>
    <row r="14" spans="1:34" x14ac:dyDescent="0.3">
      <c r="A14" s="177" t="s">
        <v>111</v>
      </c>
      <c r="B14" s="255">
        <v>269</v>
      </c>
      <c r="C14" s="255">
        <v>187</v>
      </c>
      <c r="D14" s="255" t="s">
        <v>60</v>
      </c>
      <c r="E14" s="255">
        <v>87</v>
      </c>
      <c r="F14" s="255">
        <v>10</v>
      </c>
      <c r="G14" s="255">
        <v>61</v>
      </c>
      <c r="H14" s="255">
        <v>25</v>
      </c>
      <c r="I14" s="255">
        <v>42</v>
      </c>
      <c r="J14" s="255">
        <v>63</v>
      </c>
      <c r="L14" s="177" t="s">
        <v>111</v>
      </c>
      <c r="M14" s="259">
        <v>7.6</v>
      </c>
      <c r="N14" s="259">
        <v>5.5</v>
      </c>
      <c r="O14" s="259" t="s">
        <v>60</v>
      </c>
      <c r="P14" s="259">
        <v>2.7</v>
      </c>
      <c r="Q14" s="259">
        <v>0.3</v>
      </c>
      <c r="R14" s="259">
        <v>1.7</v>
      </c>
      <c r="S14" s="259">
        <v>0.7</v>
      </c>
      <c r="T14" s="259">
        <v>1.1567061415587994</v>
      </c>
      <c r="U14" s="259">
        <v>1.7217819076250342</v>
      </c>
    </row>
    <row r="15" spans="1:34" x14ac:dyDescent="0.3">
      <c r="A15" s="177" t="s">
        <v>112</v>
      </c>
      <c r="B15" s="255">
        <v>67</v>
      </c>
      <c r="C15" s="255">
        <v>91</v>
      </c>
      <c r="D15" s="255" t="s">
        <v>60</v>
      </c>
      <c r="E15" s="255">
        <v>53</v>
      </c>
      <c r="F15" s="255">
        <v>10</v>
      </c>
      <c r="G15" s="255">
        <v>13</v>
      </c>
      <c r="H15" s="255">
        <v>3</v>
      </c>
      <c r="I15" s="255">
        <v>19</v>
      </c>
      <c r="J15" s="255">
        <v>40</v>
      </c>
      <c r="L15" s="177" t="s">
        <v>112</v>
      </c>
      <c r="M15" s="259">
        <v>5.7</v>
      </c>
      <c r="N15" s="259">
        <v>8.1999999999999993</v>
      </c>
      <c r="O15" s="259" t="s">
        <v>60</v>
      </c>
      <c r="P15" s="259">
        <v>5.0999999999999996</v>
      </c>
      <c r="Q15" s="259">
        <v>0.9</v>
      </c>
      <c r="R15" s="259">
        <v>1.1000000000000001</v>
      </c>
      <c r="S15" s="259">
        <v>0.3</v>
      </c>
      <c r="T15" s="259">
        <v>1.5091342335186657</v>
      </c>
      <c r="U15" s="259">
        <v>3.1421838177533385</v>
      </c>
    </row>
    <row r="16" spans="1:34" x14ac:dyDescent="0.3">
      <c r="A16" s="177" t="s">
        <v>113</v>
      </c>
      <c r="B16" s="255">
        <v>496</v>
      </c>
      <c r="C16" s="255">
        <v>442</v>
      </c>
      <c r="D16" s="255" t="s">
        <v>60</v>
      </c>
      <c r="E16" s="255">
        <v>236</v>
      </c>
      <c r="F16" s="255">
        <v>48</v>
      </c>
      <c r="G16" s="255">
        <v>153</v>
      </c>
      <c r="H16" s="255">
        <v>58</v>
      </c>
      <c r="I16" s="255">
        <v>369</v>
      </c>
      <c r="J16" s="255">
        <v>660</v>
      </c>
      <c r="L16" s="177" t="s">
        <v>113</v>
      </c>
      <c r="M16" s="259">
        <v>7.3</v>
      </c>
      <c r="N16" s="259">
        <v>6.2</v>
      </c>
      <c r="O16" s="259" t="s">
        <v>60</v>
      </c>
      <c r="P16" s="259">
        <v>3.2</v>
      </c>
      <c r="Q16" s="259">
        <v>0.6</v>
      </c>
      <c r="R16" s="259">
        <v>1.8</v>
      </c>
      <c r="S16" s="259">
        <v>0.7</v>
      </c>
      <c r="T16" s="259">
        <v>4.2457714877459436</v>
      </c>
      <c r="U16" s="259">
        <v>7.2583305839656873</v>
      </c>
    </row>
    <row r="17" spans="1:21" x14ac:dyDescent="0.3">
      <c r="A17" s="177" t="s">
        <v>114</v>
      </c>
      <c r="B17" s="255">
        <v>337</v>
      </c>
      <c r="C17" s="255">
        <v>246</v>
      </c>
      <c r="D17" s="255" t="s">
        <v>60</v>
      </c>
      <c r="E17" s="255">
        <v>130</v>
      </c>
      <c r="F17" s="255">
        <v>8</v>
      </c>
      <c r="G17" s="255">
        <v>126</v>
      </c>
      <c r="H17" s="255">
        <v>16</v>
      </c>
      <c r="I17" s="255">
        <v>107</v>
      </c>
      <c r="J17" s="255">
        <v>161</v>
      </c>
      <c r="L17" s="177" t="s">
        <v>114</v>
      </c>
      <c r="M17" s="259">
        <v>10.6</v>
      </c>
      <c r="N17" s="259">
        <v>7.9</v>
      </c>
      <c r="O17" s="259" t="s">
        <v>60</v>
      </c>
      <c r="P17" s="259">
        <v>3.7</v>
      </c>
      <c r="Q17" s="259">
        <v>0.2</v>
      </c>
      <c r="R17" s="259">
        <v>3.3</v>
      </c>
      <c r="S17" s="259">
        <v>0.4</v>
      </c>
      <c r="T17" s="259">
        <v>2.6986128625472885</v>
      </c>
      <c r="U17" s="259">
        <v>4.2536327608982827</v>
      </c>
    </row>
    <row r="18" spans="1:21" x14ac:dyDescent="0.3">
      <c r="A18" s="177" t="s">
        <v>115</v>
      </c>
      <c r="B18" s="255">
        <v>739</v>
      </c>
      <c r="C18" s="255">
        <v>452</v>
      </c>
      <c r="D18" s="255" t="s">
        <v>60</v>
      </c>
      <c r="E18" s="255">
        <v>299</v>
      </c>
      <c r="F18" s="255">
        <v>84</v>
      </c>
      <c r="G18" s="255">
        <v>285</v>
      </c>
      <c r="H18" s="255">
        <v>88</v>
      </c>
      <c r="I18" s="255">
        <v>270</v>
      </c>
      <c r="J18" s="255">
        <v>533</v>
      </c>
      <c r="L18" s="177" t="s">
        <v>115</v>
      </c>
      <c r="M18" s="259">
        <v>10.1</v>
      </c>
      <c r="N18" s="259">
        <v>6.1</v>
      </c>
      <c r="O18" s="259" t="s">
        <v>60</v>
      </c>
      <c r="P18" s="259">
        <v>4</v>
      </c>
      <c r="Q18" s="259">
        <v>1</v>
      </c>
      <c r="R18" s="259">
        <v>3.5</v>
      </c>
      <c r="S18" s="259">
        <v>1</v>
      </c>
      <c r="T18" s="259">
        <v>3.1344323194799162</v>
      </c>
      <c r="U18" s="259">
        <v>6.094214498056254</v>
      </c>
    </row>
    <row r="19" spans="1:21" x14ac:dyDescent="0.3">
      <c r="A19" s="177" t="s">
        <v>116</v>
      </c>
      <c r="B19" s="255">
        <v>221</v>
      </c>
      <c r="C19" s="255">
        <v>67</v>
      </c>
      <c r="D19" s="255" t="s">
        <v>60</v>
      </c>
      <c r="E19" s="255">
        <v>47</v>
      </c>
      <c r="F19" s="255">
        <v>1</v>
      </c>
      <c r="G19" s="255">
        <v>17</v>
      </c>
      <c r="H19" s="255">
        <v>5</v>
      </c>
      <c r="I19" s="255">
        <v>27</v>
      </c>
      <c r="J19" s="255">
        <v>80</v>
      </c>
      <c r="L19" s="177" t="s">
        <v>116</v>
      </c>
      <c r="M19" s="259">
        <v>13.2</v>
      </c>
      <c r="N19" s="259">
        <v>4</v>
      </c>
      <c r="O19" s="259" t="s">
        <v>60</v>
      </c>
      <c r="P19" s="259">
        <v>3</v>
      </c>
      <c r="Q19" s="259">
        <v>0.1</v>
      </c>
      <c r="R19" s="259">
        <v>1</v>
      </c>
      <c r="S19" s="259">
        <v>0.3</v>
      </c>
      <c r="T19" s="259">
        <v>1.330704780680138</v>
      </c>
      <c r="U19" s="259">
        <v>3.8647342995169081</v>
      </c>
    </row>
    <row r="20" spans="1:21" x14ac:dyDescent="0.3">
      <c r="A20" s="177" t="s">
        <v>117</v>
      </c>
      <c r="B20" s="255">
        <v>786</v>
      </c>
      <c r="C20" s="255">
        <v>724</v>
      </c>
      <c r="D20" s="255" t="s">
        <v>60</v>
      </c>
      <c r="E20" s="255">
        <v>472</v>
      </c>
      <c r="F20" s="255">
        <v>155</v>
      </c>
      <c r="G20" s="255">
        <v>286</v>
      </c>
      <c r="H20" s="255">
        <v>143</v>
      </c>
      <c r="I20" s="255">
        <v>414</v>
      </c>
      <c r="J20" s="255">
        <v>367</v>
      </c>
      <c r="L20" s="177" t="s">
        <v>117</v>
      </c>
      <c r="M20" s="259">
        <v>12</v>
      </c>
      <c r="N20" s="259">
        <v>10.9</v>
      </c>
      <c r="O20" s="259" t="s">
        <v>60</v>
      </c>
      <c r="P20" s="259">
        <v>6.9</v>
      </c>
      <c r="Q20" s="259">
        <v>2.1</v>
      </c>
      <c r="R20" s="259">
        <v>3.9</v>
      </c>
      <c r="S20" s="259">
        <v>1.9</v>
      </c>
      <c r="T20" s="259">
        <v>5.5281078915743089</v>
      </c>
      <c r="U20" s="259">
        <v>4.9722259856388025</v>
      </c>
    </row>
    <row r="21" spans="1:21" x14ac:dyDescent="0.3">
      <c r="A21" s="177" t="s">
        <v>118</v>
      </c>
      <c r="B21" s="255">
        <v>14</v>
      </c>
      <c r="C21" s="255">
        <v>33</v>
      </c>
      <c r="D21" s="255" t="s">
        <v>60</v>
      </c>
      <c r="E21" s="255">
        <v>33</v>
      </c>
      <c r="F21" s="255">
        <v>2</v>
      </c>
      <c r="G21" s="255">
        <v>12</v>
      </c>
      <c r="H21" s="255">
        <v>0</v>
      </c>
      <c r="I21" s="255">
        <v>14</v>
      </c>
      <c r="J21" s="255">
        <v>23</v>
      </c>
      <c r="L21" s="177" t="s">
        <v>118</v>
      </c>
      <c r="M21" s="259">
        <v>1.7</v>
      </c>
      <c r="N21" s="259">
        <v>3.8</v>
      </c>
      <c r="O21" s="259" t="s">
        <v>60</v>
      </c>
      <c r="P21" s="259">
        <v>3.9</v>
      </c>
      <c r="Q21" s="259">
        <v>0.2</v>
      </c>
      <c r="R21" s="259">
        <v>1.3</v>
      </c>
      <c r="S21" s="259">
        <v>0</v>
      </c>
      <c r="T21" s="259">
        <v>1.3513513513513513</v>
      </c>
      <c r="U21" s="259">
        <v>2.3373983739837398</v>
      </c>
    </row>
    <row r="22" spans="1:21" x14ac:dyDescent="0.3">
      <c r="A22" s="177" t="s">
        <v>119</v>
      </c>
      <c r="B22" s="255">
        <v>110</v>
      </c>
      <c r="C22" s="255">
        <v>157</v>
      </c>
      <c r="D22" s="255" t="s">
        <v>60</v>
      </c>
      <c r="E22" s="255">
        <v>64</v>
      </c>
      <c r="F22" s="255">
        <v>4</v>
      </c>
      <c r="G22" s="255">
        <v>21</v>
      </c>
      <c r="H22" s="255">
        <v>8</v>
      </c>
      <c r="I22" s="255">
        <v>89</v>
      </c>
      <c r="J22" s="255">
        <v>47</v>
      </c>
      <c r="L22" s="177" t="s">
        <v>119</v>
      </c>
      <c r="M22" s="259">
        <v>2.2000000000000002</v>
      </c>
      <c r="N22" s="259">
        <v>2.8</v>
      </c>
      <c r="O22" s="259" t="s">
        <v>60</v>
      </c>
      <c r="P22" s="259">
        <v>1.1000000000000001</v>
      </c>
      <c r="Q22" s="259">
        <v>0.1</v>
      </c>
      <c r="R22" s="259">
        <v>0.3</v>
      </c>
      <c r="S22" s="259">
        <v>0.1</v>
      </c>
      <c r="T22" s="259">
        <v>1.4203638684966486</v>
      </c>
      <c r="U22" s="259">
        <v>0.73760200878844939</v>
      </c>
    </row>
    <row r="23" spans="1:21" x14ac:dyDescent="0.3">
      <c r="A23" s="177" t="s">
        <v>120</v>
      </c>
      <c r="B23" s="255">
        <v>59</v>
      </c>
      <c r="C23" s="255">
        <v>154</v>
      </c>
      <c r="D23" s="255" t="s">
        <v>60</v>
      </c>
      <c r="E23" s="255">
        <v>121</v>
      </c>
      <c r="F23" s="255">
        <v>5</v>
      </c>
      <c r="G23" s="255">
        <v>31</v>
      </c>
      <c r="H23" s="255">
        <v>28</v>
      </c>
      <c r="I23" s="255">
        <v>39</v>
      </c>
      <c r="J23" s="255">
        <v>61</v>
      </c>
      <c r="L23" s="177" t="s">
        <v>120</v>
      </c>
      <c r="M23" s="259">
        <v>5.8</v>
      </c>
      <c r="N23" s="259">
        <v>14.5</v>
      </c>
      <c r="O23" s="259" t="s">
        <v>60</v>
      </c>
      <c r="P23" s="259">
        <v>12.1</v>
      </c>
      <c r="Q23" s="259">
        <v>0.5</v>
      </c>
      <c r="R23" s="259">
        <v>3</v>
      </c>
      <c r="S23" s="259">
        <v>2.5</v>
      </c>
      <c r="T23" s="259">
        <v>3.5845588235294117</v>
      </c>
      <c r="U23" s="259">
        <v>5.4905490549054905</v>
      </c>
    </row>
    <row r="24" spans="1:21" x14ac:dyDescent="0.3">
      <c r="A24" s="177" t="s">
        <v>121</v>
      </c>
      <c r="B24" s="255">
        <v>180</v>
      </c>
      <c r="C24" s="255">
        <v>246</v>
      </c>
      <c r="D24" s="255" t="s">
        <v>60</v>
      </c>
      <c r="E24" s="255">
        <v>141</v>
      </c>
      <c r="F24" s="255">
        <v>6</v>
      </c>
      <c r="G24" s="255">
        <v>63</v>
      </c>
      <c r="H24" s="255">
        <v>13</v>
      </c>
      <c r="I24" s="255">
        <v>55</v>
      </c>
      <c r="J24" s="255">
        <v>91</v>
      </c>
      <c r="L24" s="177" t="s">
        <v>121</v>
      </c>
      <c r="M24" s="259">
        <v>9.3000000000000007</v>
      </c>
      <c r="N24" s="259">
        <v>12.2</v>
      </c>
      <c r="O24" s="259" t="s">
        <v>60</v>
      </c>
      <c r="P24" s="259">
        <v>6.6</v>
      </c>
      <c r="Q24" s="259">
        <v>0.3</v>
      </c>
      <c r="R24" s="259">
        <v>2.9</v>
      </c>
      <c r="S24" s="259">
        <v>0.5</v>
      </c>
      <c r="T24" s="259">
        <v>2.1161985378991921</v>
      </c>
      <c r="U24" s="259">
        <v>3.4640274076893798</v>
      </c>
    </row>
    <row r="25" spans="1:21" x14ac:dyDescent="0.3">
      <c r="A25" s="177" t="s">
        <v>122</v>
      </c>
      <c r="B25" s="255">
        <v>228</v>
      </c>
      <c r="C25" s="255">
        <v>234</v>
      </c>
      <c r="D25" s="255" t="s">
        <v>60</v>
      </c>
      <c r="E25" s="255">
        <v>47</v>
      </c>
      <c r="F25" s="255">
        <v>12</v>
      </c>
      <c r="G25" s="255">
        <v>38</v>
      </c>
      <c r="H25" s="255">
        <v>58</v>
      </c>
      <c r="I25" s="255">
        <v>48</v>
      </c>
      <c r="J25" s="255">
        <v>129</v>
      </c>
      <c r="L25" s="177" t="s">
        <v>122</v>
      </c>
      <c r="M25" s="259">
        <v>7.8</v>
      </c>
      <c r="N25" s="259">
        <v>8.1</v>
      </c>
      <c r="O25" s="259" t="s">
        <v>60</v>
      </c>
      <c r="P25" s="259">
        <v>1.7</v>
      </c>
      <c r="Q25" s="259">
        <v>0.4</v>
      </c>
      <c r="R25" s="259">
        <v>1.3</v>
      </c>
      <c r="S25" s="259">
        <v>1.9</v>
      </c>
      <c r="T25" s="259">
        <v>1.6150740242261103</v>
      </c>
      <c r="U25" s="259">
        <v>4.3536955788052643</v>
      </c>
    </row>
    <row r="26" spans="1:21" x14ac:dyDescent="0.3">
      <c r="A26" s="177" t="s">
        <v>123</v>
      </c>
      <c r="B26" s="255">
        <v>237</v>
      </c>
      <c r="C26" s="255">
        <v>168</v>
      </c>
      <c r="D26" s="255" t="s">
        <v>60</v>
      </c>
      <c r="E26" s="255">
        <v>0</v>
      </c>
      <c r="F26" s="255">
        <v>28</v>
      </c>
      <c r="G26" s="255">
        <v>101</v>
      </c>
      <c r="H26" s="255">
        <v>13</v>
      </c>
      <c r="I26" s="255">
        <v>55</v>
      </c>
      <c r="J26" s="255">
        <v>97</v>
      </c>
      <c r="L26" s="177" t="s">
        <v>123</v>
      </c>
      <c r="M26" s="259">
        <v>8</v>
      </c>
      <c r="N26" s="259">
        <v>5.9</v>
      </c>
      <c r="O26" s="259" t="s">
        <v>60</v>
      </c>
      <c r="P26" s="259">
        <v>0</v>
      </c>
      <c r="Q26" s="259">
        <v>0.9</v>
      </c>
      <c r="R26" s="259">
        <v>3.1</v>
      </c>
      <c r="S26" s="259">
        <v>0.4</v>
      </c>
      <c r="T26" s="259">
        <v>1.4523369421705836</v>
      </c>
      <c r="U26" s="259">
        <v>2.4087409982617332</v>
      </c>
    </row>
    <row r="27" spans="1:21" x14ac:dyDescent="0.3">
      <c r="A27" s="177" t="s">
        <v>124</v>
      </c>
      <c r="B27" s="255">
        <v>70</v>
      </c>
      <c r="C27" s="255">
        <v>62</v>
      </c>
      <c r="D27" s="255" t="s">
        <v>60</v>
      </c>
      <c r="E27" s="255">
        <v>19</v>
      </c>
      <c r="F27" s="255">
        <v>3</v>
      </c>
      <c r="G27" s="255">
        <v>29</v>
      </c>
      <c r="H27" s="255">
        <v>3</v>
      </c>
      <c r="I27" s="255">
        <v>12</v>
      </c>
      <c r="J27" s="255">
        <v>45</v>
      </c>
      <c r="L27" s="177" t="s">
        <v>124</v>
      </c>
      <c r="M27" s="259">
        <v>4.5</v>
      </c>
      <c r="N27" s="259">
        <v>4</v>
      </c>
      <c r="O27" s="259" t="s">
        <v>60</v>
      </c>
      <c r="P27" s="259">
        <v>1.1000000000000001</v>
      </c>
      <c r="Q27" s="259">
        <v>0.2</v>
      </c>
      <c r="R27" s="259">
        <v>1.7</v>
      </c>
      <c r="S27" s="259">
        <v>0.2</v>
      </c>
      <c r="T27" s="259">
        <v>0.66740823136818694</v>
      </c>
      <c r="U27" s="259">
        <v>2.6178010471204187</v>
      </c>
    </row>
    <row r="28" spans="1:21" x14ac:dyDescent="0.3">
      <c r="A28" s="177" t="s">
        <v>125</v>
      </c>
      <c r="B28" s="255">
        <v>157</v>
      </c>
      <c r="C28" s="255">
        <v>120</v>
      </c>
      <c r="D28" s="255" t="s">
        <v>60</v>
      </c>
      <c r="E28" s="255">
        <v>107</v>
      </c>
      <c r="F28" s="255">
        <v>13</v>
      </c>
      <c r="G28" s="255">
        <v>65</v>
      </c>
      <c r="H28" s="255">
        <v>32</v>
      </c>
      <c r="I28" s="255">
        <v>31</v>
      </c>
      <c r="J28" s="255">
        <v>61</v>
      </c>
      <c r="L28" s="177" t="s">
        <v>125</v>
      </c>
      <c r="M28" s="259">
        <v>8.4</v>
      </c>
      <c r="N28" s="259">
        <v>6.2</v>
      </c>
      <c r="O28" s="259" t="s">
        <v>60</v>
      </c>
      <c r="P28" s="259">
        <v>5.4</v>
      </c>
      <c r="Q28" s="259">
        <v>0.6</v>
      </c>
      <c r="R28" s="259">
        <v>3.1</v>
      </c>
      <c r="S28" s="259">
        <v>1.4</v>
      </c>
      <c r="T28" s="259">
        <v>1.3025210084033614</v>
      </c>
      <c r="U28" s="259">
        <v>2.6591107236268527</v>
      </c>
    </row>
    <row r="29" spans="1:21" x14ac:dyDescent="0.3">
      <c r="A29" s="177" t="s">
        <v>126</v>
      </c>
      <c r="B29" s="255">
        <v>267</v>
      </c>
      <c r="C29" s="255">
        <v>216</v>
      </c>
      <c r="D29" s="255" t="s">
        <v>60</v>
      </c>
      <c r="E29" s="255">
        <v>286</v>
      </c>
      <c r="F29" s="255">
        <v>18</v>
      </c>
      <c r="G29" s="255">
        <v>73</v>
      </c>
      <c r="H29" s="255">
        <v>36</v>
      </c>
      <c r="I29" s="255">
        <v>62</v>
      </c>
      <c r="J29" s="255">
        <v>132</v>
      </c>
      <c r="L29" s="177" t="s">
        <v>126</v>
      </c>
      <c r="M29" s="259">
        <v>5.8</v>
      </c>
      <c r="N29" s="259">
        <v>4.7</v>
      </c>
      <c r="O29" s="259" t="s">
        <v>60</v>
      </c>
      <c r="P29" s="259">
        <v>6.1</v>
      </c>
      <c r="Q29" s="259">
        <v>0.4</v>
      </c>
      <c r="R29" s="259">
        <v>1.5</v>
      </c>
      <c r="S29" s="259">
        <v>0.7</v>
      </c>
      <c r="T29" s="259">
        <v>1.2154479513820819</v>
      </c>
      <c r="U29" s="259">
        <v>2.5786286384059389</v>
      </c>
    </row>
    <row r="30" spans="1:21" x14ac:dyDescent="0.3">
      <c r="A30" s="177" t="s">
        <v>127</v>
      </c>
      <c r="B30" s="255">
        <v>286</v>
      </c>
      <c r="C30" s="255">
        <v>247</v>
      </c>
      <c r="D30" s="255" t="s">
        <v>60</v>
      </c>
      <c r="E30" s="255">
        <v>279</v>
      </c>
      <c r="F30" s="255">
        <v>55</v>
      </c>
      <c r="G30" s="255">
        <v>226</v>
      </c>
      <c r="H30" s="255">
        <v>223</v>
      </c>
      <c r="I30" s="255">
        <v>91</v>
      </c>
      <c r="J30" s="255">
        <v>161</v>
      </c>
      <c r="L30" s="177" t="s">
        <v>127</v>
      </c>
      <c r="M30" s="259">
        <v>8.6</v>
      </c>
      <c r="N30" s="259">
        <v>7.3</v>
      </c>
      <c r="O30" s="259" t="s">
        <v>60</v>
      </c>
      <c r="P30" s="259">
        <v>7.8</v>
      </c>
      <c r="Q30" s="259">
        <v>1.4</v>
      </c>
      <c r="R30" s="259">
        <v>5.6</v>
      </c>
      <c r="S30" s="259">
        <v>5.0999999999999996</v>
      </c>
      <c r="T30" s="259">
        <v>2.0861989912883998</v>
      </c>
      <c r="U30" s="259">
        <v>3.7962744635699126</v>
      </c>
    </row>
    <row r="31" spans="1:21" x14ac:dyDescent="0.3">
      <c r="A31" s="177" t="s">
        <v>128</v>
      </c>
      <c r="B31" s="255">
        <v>73</v>
      </c>
      <c r="C31" s="255">
        <v>103</v>
      </c>
      <c r="D31" s="255" t="s">
        <v>60</v>
      </c>
      <c r="E31" s="255">
        <v>69</v>
      </c>
      <c r="F31" s="255">
        <v>10</v>
      </c>
      <c r="G31" s="255">
        <v>21</v>
      </c>
      <c r="H31" s="255">
        <v>13</v>
      </c>
      <c r="I31" s="255">
        <v>60</v>
      </c>
      <c r="J31" s="255">
        <v>18</v>
      </c>
      <c r="L31" s="177" t="s">
        <v>128</v>
      </c>
      <c r="M31" s="259">
        <v>5.6</v>
      </c>
      <c r="N31" s="259">
        <v>8.1</v>
      </c>
      <c r="O31" s="259" t="s">
        <v>60</v>
      </c>
      <c r="P31" s="259">
        <v>5.6</v>
      </c>
      <c r="Q31" s="259">
        <v>0.8</v>
      </c>
      <c r="R31" s="259">
        <v>1.6</v>
      </c>
      <c r="S31" s="259">
        <v>0.9</v>
      </c>
      <c r="T31" s="259">
        <v>4.3509789702683106</v>
      </c>
      <c r="U31" s="259">
        <v>1.2465373961218837</v>
      </c>
    </row>
    <row r="32" spans="1:21" x14ac:dyDescent="0.3">
      <c r="A32" s="177" t="s">
        <v>129</v>
      </c>
      <c r="B32" s="255">
        <v>134</v>
      </c>
      <c r="C32" s="255">
        <v>97</v>
      </c>
      <c r="D32" s="255" t="s">
        <v>60</v>
      </c>
      <c r="E32" s="255">
        <v>119</v>
      </c>
      <c r="F32" s="255">
        <v>18</v>
      </c>
      <c r="G32" s="255">
        <v>38</v>
      </c>
      <c r="H32" s="255">
        <v>11</v>
      </c>
      <c r="I32" s="255">
        <v>79</v>
      </c>
      <c r="J32" s="255">
        <v>132</v>
      </c>
      <c r="L32" s="177" t="s">
        <v>129</v>
      </c>
      <c r="M32" s="259">
        <v>9.1</v>
      </c>
      <c r="N32" s="259">
        <v>7.4</v>
      </c>
      <c r="O32" s="259" t="s">
        <v>60</v>
      </c>
      <c r="P32" s="259">
        <v>8.9</v>
      </c>
      <c r="Q32" s="259">
        <v>1.3</v>
      </c>
      <c r="R32" s="259">
        <v>2.5</v>
      </c>
      <c r="S32" s="259">
        <v>0.7</v>
      </c>
      <c r="T32" s="259">
        <v>4.9560853199498123</v>
      </c>
      <c r="U32" s="259">
        <v>8.8471849865951739</v>
      </c>
    </row>
    <row r="33" spans="1:21" x14ac:dyDescent="0.3">
      <c r="A33" s="177" t="s">
        <v>130</v>
      </c>
      <c r="B33" s="255">
        <v>409</v>
      </c>
      <c r="C33" s="255">
        <v>391</v>
      </c>
      <c r="D33" s="255" t="s">
        <v>60</v>
      </c>
      <c r="E33" s="255">
        <v>254</v>
      </c>
      <c r="F33" s="255">
        <v>62</v>
      </c>
      <c r="G33" s="255">
        <v>149</v>
      </c>
      <c r="H33" s="255">
        <v>23</v>
      </c>
      <c r="I33" s="255">
        <v>161</v>
      </c>
      <c r="J33" s="255">
        <v>169</v>
      </c>
      <c r="L33" s="177" t="s">
        <v>130</v>
      </c>
      <c r="M33" s="259">
        <v>7.5</v>
      </c>
      <c r="N33" s="259">
        <v>7.1</v>
      </c>
      <c r="O33" s="259" t="s">
        <v>60</v>
      </c>
      <c r="P33" s="259">
        <v>4.7</v>
      </c>
      <c r="Q33" s="259">
        <v>1.1000000000000001</v>
      </c>
      <c r="R33" s="259">
        <v>2.6</v>
      </c>
      <c r="S33" s="259">
        <v>0.4</v>
      </c>
      <c r="T33" s="259">
        <v>2.5211399937362979</v>
      </c>
      <c r="U33" s="259">
        <v>2.7333009865760958</v>
      </c>
    </row>
    <row r="34" spans="1:21" x14ac:dyDescent="0.3">
      <c r="A34" s="177" t="s">
        <v>131</v>
      </c>
      <c r="B34" s="255">
        <v>198</v>
      </c>
      <c r="C34" s="255">
        <v>234</v>
      </c>
      <c r="D34" s="255" t="s">
        <v>60</v>
      </c>
      <c r="E34" s="255">
        <v>122</v>
      </c>
      <c r="F34" s="255">
        <v>24</v>
      </c>
      <c r="G34" s="255">
        <v>118</v>
      </c>
      <c r="H34" s="255">
        <v>114</v>
      </c>
      <c r="I34" s="255">
        <v>91</v>
      </c>
      <c r="J34" s="255">
        <v>185</v>
      </c>
      <c r="L34" s="177" t="s">
        <v>131</v>
      </c>
      <c r="M34" s="259">
        <v>5.5</v>
      </c>
      <c r="N34" s="259">
        <v>6.3</v>
      </c>
      <c r="O34" s="259" t="s">
        <v>60</v>
      </c>
      <c r="P34" s="259">
        <v>3.1</v>
      </c>
      <c r="Q34" s="259">
        <v>0.6</v>
      </c>
      <c r="R34" s="259">
        <v>2.7</v>
      </c>
      <c r="S34" s="259">
        <v>2.5</v>
      </c>
      <c r="T34" s="259">
        <v>1.9921190893169878</v>
      </c>
      <c r="U34" s="259">
        <v>4.0008650519031148</v>
      </c>
    </row>
    <row r="35" spans="1:21" ht="14.5" thickBot="1" x14ac:dyDescent="0.35">
      <c r="A35" s="177" t="s">
        <v>132</v>
      </c>
      <c r="B35" s="255">
        <v>73</v>
      </c>
      <c r="C35" s="255">
        <v>67</v>
      </c>
      <c r="D35" s="255" t="s">
        <v>60</v>
      </c>
      <c r="E35" s="255">
        <v>0</v>
      </c>
      <c r="F35" s="255">
        <v>0</v>
      </c>
      <c r="G35" s="255">
        <v>0</v>
      </c>
      <c r="H35" s="255">
        <v>3</v>
      </c>
      <c r="I35" s="255">
        <v>0</v>
      </c>
      <c r="J35" s="255">
        <v>0</v>
      </c>
      <c r="L35" s="177" t="s">
        <v>132</v>
      </c>
      <c r="M35" s="259">
        <v>9.4</v>
      </c>
      <c r="N35" s="259">
        <v>8.6999999999999993</v>
      </c>
      <c r="O35" s="259" t="s">
        <v>60</v>
      </c>
      <c r="P35" s="259">
        <v>0</v>
      </c>
      <c r="Q35" s="259">
        <v>0</v>
      </c>
      <c r="R35" s="259">
        <v>0</v>
      </c>
      <c r="S35" s="259">
        <v>0.2</v>
      </c>
      <c r="T35" s="259">
        <v>0</v>
      </c>
      <c r="U35" s="259">
        <v>0</v>
      </c>
    </row>
    <row r="36" spans="1:21" x14ac:dyDescent="0.3">
      <c r="A36" s="19" t="s">
        <v>303</v>
      </c>
      <c r="B36" s="19"/>
      <c r="C36" s="19"/>
      <c r="D36" s="19"/>
      <c r="E36" s="19"/>
      <c r="F36" s="19"/>
      <c r="G36" s="19"/>
      <c r="H36" s="19"/>
      <c r="I36" s="19"/>
      <c r="J36" s="150"/>
      <c r="L36" s="19" t="s">
        <v>303</v>
      </c>
      <c r="M36" s="19"/>
      <c r="N36" s="19"/>
      <c r="O36" s="19"/>
      <c r="P36" s="19"/>
      <c r="Q36" s="19"/>
      <c r="R36" s="19"/>
      <c r="S36" s="19"/>
      <c r="T36" s="19"/>
      <c r="U36" s="150"/>
    </row>
    <row r="37" spans="1:21" x14ac:dyDescent="0.3">
      <c r="A37" s="9" t="s">
        <v>77</v>
      </c>
      <c r="B37" s="9"/>
      <c r="C37" s="9"/>
      <c r="D37" s="9"/>
      <c r="E37" s="9"/>
      <c r="F37" s="9"/>
      <c r="G37" s="9"/>
      <c r="H37" s="9"/>
      <c r="I37" s="9"/>
      <c r="J37" s="67"/>
      <c r="L37" s="9" t="s">
        <v>77</v>
      </c>
      <c r="M37" s="9"/>
      <c r="N37" s="9"/>
      <c r="O37" s="9"/>
      <c r="P37" s="9"/>
      <c r="Q37" s="9"/>
      <c r="R37" s="9"/>
      <c r="S37" s="9"/>
      <c r="T37" s="9"/>
      <c r="U37" s="67"/>
    </row>
  </sheetData>
  <mergeCells count="10">
    <mergeCell ref="A1:J1"/>
    <mergeCell ref="A5:J5"/>
    <mergeCell ref="A4:J4"/>
    <mergeCell ref="A3:J3"/>
    <mergeCell ref="A2:J2"/>
    <mergeCell ref="L1:U1"/>
    <mergeCell ref="L2:U2"/>
    <mergeCell ref="L3:U3"/>
    <mergeCell ref="L4:U4"/>
    <mergeCell ref="L5:U5"/>
  </mergeCells>
  <hyperlinks>
    <hyperlink ref="W3" location="Contenido!A1" display="Contenido" xr:uid="{2D4D0FC8-ED24-4514-907A-D2B3ED3585F4}"/>
  </hyperlinks>
  <printOptions horizontalCentered="1"/>
  <pageMargins left="0.39370078740157483" right="0.39370078740157483" top="0.59055118110236227" bottom="0.59055118110236227" header="0.31496062992125984" footer="0.31496062992125984"/>
  <pageSetup scale="63" orientation="landscape" r:id="rId1"/>
  <colBreaks count="1" manualBreakCount="1">
    <brk id="11" max="68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0864-FCFF-4BFA-9211-BFEFEAA6FF48}">
  <sheetPr>
    <pageSetUpPr fitToPage="1"/>
  </sheetPr>
  <dimension ref="A1:AH57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21.1796875" style="41" customWidth="1"/>
    <col min="2" max="10" width="8.7265625" style="32" customWidth="1"/>
    <col min="11" max="11" width="5" style="226" customWidth="1"/>
    <col min="12" max="12" width="21.1796875" style="41" customWidth="1"/>
    <col min="13" max="21" width="8.7265625" style="32" customWidth="1"/>
    <col min="22" max="22" width="5" style="226" customWidth="1"/>
    <col min="23" max="23" width="13.54296875" style="226" customWidth="1"/>
    <col min="24" max="94" width="10.7265625" style="2" customWidth="1"/>
    <col min="95" max="16384" width="23.453125" style="2"/>
  </cols>
  <sheetData>
    <row r="1" spans="1:34" x14ac:dyDescent="0.3">
      <c r="A1" s="282" t="s">
        <v>330</v>
      </c>
      <c r="B1" s="282"/>
      <c r="C1" s="282"/>
      <c r="D1" s="282"/>
      <c r="E1" s="282"/>
      <c r="F1" s="282"/>
      <c r="G1" s="282"/>
      <c r="H1" s="282"/>
      <c r="I1" s="282"/>
      <c r="J1" s="282"/>
      <c r="L1" s="282" t="s">
        <v>385</v>
      </c>
      <c r="M1" s="282"/>
      <c r="N1" s="282"/>
      <c r="O1" s="282"/>
      <c r="P1" s="282"/>
      <c r="Q1" s="282"/>
      <c r="R1" s="282"/>
      <c r="S1" s="282"/>
      <c r="T1" s="282"/>
      <c r="U1" s="282"/>
    </row>
    <row r="2" spans="1:34" x14ac:dyDescent="0.3">
      <c r="A2" s="280" t="s">
        <v>206</v>
      </c>
      <c r="B2" s="280"/>
      <c r="C2" s="280"/>
      <c r="D2" s="280"/>
      <c r="E2" s="280"/>
      <c r="F2" s="280"/>
      <c r="G2" s="280"/>
      <c r="H2" s="280"/>
      <c r="I2" s="280"/>
      <c r="J2" s="280"/>
      <c r="L2" s="280" t="s">
        <v>386</v>
      </c>
      <c r="M2" s="280"/>
      <c r="N2" s="280"/>
      <c r="O2" s="280"/>
      <c r="P2" s="280"/>
      <c r="Q2" s="280"/>
      <c r="R2" s="280"/>
      <c r="S2" s="280"/>
      <c r="T2" s="280"/>
      <c r="U2" s="280"/>
    </row>
    <row r="3" spans="1:34" x14ac:dyDescent="0.3">
      <c r="A3" s="280" t="s">
        <v>204</v>
      </c>
      <c r="B3" s="280"/>
      <c r="C3" s="280"/>
      <c r="D3" s="280"/>
      <c r="E3" s="280"/>
      <c r="F3" s="280"/>
      <c r="G3" s="280"/>
      <c r="H3" s="280"/>
      <c r="I3" s="280"/>
      <c r="J3" s="280"/>
      <c r="L3" s="280" t="s">
        <v>204</v>
      </c>
      <c r="M3" s="280"/>
      <c r="N3" s="280"/>
      <c r="O3" s="280"/>
      <c r="P3" s="280"/>
      <c r="Q3" s="280"/>
      <c r="R3" s="280"/>
      <c r="S3" s="280"/>
      <c r="T3" s="280"/>
      <c r="U3" s="280"/>
      <c r="W3" s="239" t="s">
        <v>305</v>
      </c>
    </row>
    <row r="4" spans="1:34" x14ac:dyDescent="0.3">
      <c r="A4" s="280" t="s">
        <v>52</v>
      </c>
      <c r="B4" s="280"/>
      <c r="C4" s="280"/>
      <c r="D4" s="280"/>
      <c r="E4" s="280"/>
      <c r="F4" s="280"/>
      <c r="G4" s="280"/>
      <c r="H4" s="280"/>
      <c r="I4" s="280"/>
      <c r="J4" s="280"/>
      <c r="L4" s="280" t="s">
        <v>52</v>
      </c>
      <c r="M4" s="280"/>
      <c r="N4" s="280"/>
      <c r="O4" s="280"/>
      <c r="P4" s="280"/>
      <c r="Q4" s="280"/>
      <c r="R4" s="280"/>
      <c r="S4" s="280"/>
      <c r="T4" s="280"/>
      <c r="U4" s="280"/>
    </row>
    <row r="5" spans="1:34" x14ac:dyDescent="0.3">
      <c r="A5" s="280" t="s">
        <v>377</v>
      </c>
      <c r="B5" s="280"/>
      <c r="C5" s="280"/>
      <c r="D5" s="280"/>
      <c r="E5" s="280"/>
      <c r="F5" s="280"/>
      <c r="G5" s="280"/>
      <c r="H5" s="280"/>
      <c r="I5" s="280"/>
      <c r="J5" s="280"/>
      <c r="L5" s="280" t="s">
        <v>377</v>
      </c>
      <c r="M5" s="280"/>
      <c r="N5" s="280"/>
      <c r="O5" s="280"/>
      <c r="P5" s="280"/>
      <c r="Q5" s="280"/>
      <c r="R5" s="280"/>
      <c r="S5" s="280"/>
      <c r="T5" s="280"/>
      <c r="U5" s="280"/>
    </row>
    <row r="6" spans="1:34" ht="21.75" customHeight="1" x14ac:dyDescent="0.3">
      <c r="A6" s="53" t="s">
        <v>105</v>
      </c>
      <c r="B6" s="7">
        <v>2015</v>
      </c>
      <c r="C6" s="7">
        <v>2016</v>
      </c>
      <c r="D6" s="7">
        <v>2017</v>
      </c>
      <c r="E6" s="7">
        <v>2018</v>
      </c>
      <c r="F6" s="7">
        <v>2019</v>
      </c>
      <c r="G6" s="7">
        <v>2020</v>
      </c>
      <c r="H6" s="7">
        <v>2021</v>
      </c>
      <c r="I6" s="7">
        <v>2022</v>
      </c>
      <c r="J6" s="244">
        <v>2023</v>
      </c>
      <c r="L6" s="53" t="s">
        <v>105</v>
      </c>
      <c r="M6" s="7">
        <v>2015</v>
      </c>
      <c r="N6" s="7">
        <v>2016</v>
      </c>
      <c r="O6" s="7">
        <v>2017</v>
      </c>
      <c r="P6" s="7">
        <v>2018</v>
      </c>
      <c r="Q6" s="7">
        <v>2019</v>
      </c>
      <c r="R6" s="7">
        <v>2020</v>
      </c>
      <c r="S6" s="7">
        <v>2021</v>
      </c>
      <c r="T6" s="7">
        <v>2022</v>
      </c>
      <c r="U6" s="244">
        <v>2023</v>
      </c>
      <c r="W6" s="250"/>
      <c r="X6" s="248"/>
      <c r="Y6" s="248"/>
      <c r="Z6" s="248"/>
      <c r="AA6" s="248"/>
      <c r="AB6" s="248"/>
      <c r="AC6" s="248"/>
      <c r="AD6" s="248"/>
      <c r="AE6" s="248"/>
      <c r="AF6" s="249"/>
      <c r="AG6" s="226"/>
      <c r="AH6" s="226"/>
    </row>
    <row r="7" spans="1:34" x14ac:dyDescent="0.3">
      <c r="A7" s="138"/>
      <c r="B7" s="139"/>
      <c r="C7" s="139"/>
      <c r="D7" s="139"/>
      <c r="E7" s="139"/>
      <c r="F7" s="139"/>
      <c r="G7" s="139"/>
      <c r="H7" s="139"/>
      <c r="I7" s="139"/>
      <c r="J7" s="139"/>
      <c r="L7" s="138"/>
      <c r="M7" s="139"/>
      <c r="N7" s="139"/>
      <c r="O7" s="139"/>
      <c r="P7" s="139"/>
      <c r="Q7" s="139"/>
      <c r="R7" s="139"/>
      <c r="S7" s="139"/>
      <c r="T7" s="139"/>
      <c r="U7" s="139"/>
    </row>
    <row r="8" spans="1:34" x14ac:dyDescent="0.3">
      <c r="A8" s="146" t="s">
        <v>68</v>
      </c>
      <c r="B8" s="256">
        <v>7262</v>
      </c>
      <c r="C8" s="256">
        <v>6650</v>
      </c>
      <c r="D8" s="256">
        <v>5654</v>
      </c>
      <c r="E8" s="256">
        <v>6066</v>
      </c>
      <c r="F8" s="256">
        <v>4541</v>
      </c>
      <c r="G8" s="256">
        <v>5483</v>
      </c>
      <c r="H8" s="256">
        <v>3929</v>
      </c>
      <c r="I8" s="256">
        <v>4721</v>
      </c>
      <c r="J8" s="256">
        <v>4808</v>
      </c>
      <c r="L8" s="146" t="s">
        <v>68</v>
      </c>
      <c r="M8" s="260">
        <v>14.908949064854543</v>
      </c>
      <c r="N8" s="260">
        <v>13.792960404870055</v>
      </c>
      <c r="O8" s="260">
        <v>11.869922112820944</v>
      </c>
      <c r="P8" s="260">
        <v>12.650413964255177</v>
      </c>
      <c r="Q8" s="260">
        <v>8.9767919977859485</v>
      </c>
      <c r="R8" s="260">
        <v>10.899946325268871</v>
      </c>
      <c r="S8" s="260">
        <v>6.9003670594847115</v>
      </c>
      <c r="T8" s="260">
        <v>9.3340978290956542</v>
      </c>
      <c r="U8" s="260">
        <v>10.400398018559779</v>
      </c>
    </row>
    <row r="9" spans="1:34" x14ac:dyDescent="0.3">
      <c r="A9" s="177" t="s">
        <v>106</v>
      </c>
      <c r="B9" s="255">
        <v>103</v>
      </c>
      <c r="C9" s="255">
        <v>66</v>
      </c>
      <c r="D9" s="255" t="s">
        <v>60</v>
      </c>
      <c r="E9" s="255">
        <v>113</v>
      </c>
      <c r="F9" s="255">
        <v>69</v>
      </c>
      <c r="G9" s="255">
        <v>70</v>
      </c>
      <c r="H9" s="255">
        <v>53</v>
      </c>
      <c r="I9" s="255">
        <v>66</v>
      </c>
      <c r="J9" s="255">
        <v>55</v>
      </c>
      <c r="L9" s="177" t="s">
        <v>106</v>
      </c>
      <c r="M9" s="259">
        <v>12.716049382716049</v>
      </c>
      <c r="N9" s="259">
        <v>7.8384798099762465</v>
      </c>
      <c r="O9" s="259" t="s">
        <v>60</v>
      </c>
      <c r="P9" s="259">
        <v>12.111468381564846</v>
      </c>
      <c r="Q9" s="259">
        <v>6.7448680351906152</v>
      </c>
      <c r="R9" s="259">
        <v>7.608695652173914</v>
      </c>
      <c r="S9" s="259">
        <v>4.5729076790336496</v>
      </c>
      <c r="T9" s="259">
        <v>6.25</v>
      </c>
      <c r="U9" s="259">
        <v>5.2783109404990407</v>
      </c>
    </row>
    <row r="10" spans="1:34" x14ac:dyDescent="0.3">
      <c r="A10" s="177" t="s">
        <v>107</v>
      </c>
      <c r="B10" s="255">
        <v>298</v>
      </c>
      <c r="C10" s="255">
        <v>195</v>
      </c>
      <c r="D10" s="255" t="s">
        <v>60</v>
      </c>
      <c r="E10" s="255">
        <v>262</v>
      </c>
      <c r="F10" s="255">
        <v>152</v>
      </c>
      <c r="G10" s="255">
        <v>220</v>
      </c>
      <c r="H10" s="255">
        <v>184</v>
      </c>
      <c r="I10" s="255">
        <v>180</v>
      </c>
      <c r="J10" s="255">
        <v>225</v>
      </c>
      <c r="L10" s="177" t="s">
        <v>107</v>
      </c>
      <c r="M10" s="259">
        <v>14.914914914914915</v>
      </c>
      <c r="N10" s="259">
        <v>10.455764075067025</v>
      </c>
      <c r="O10" s="259" t="s">
        <v>60</v>
      </c>
      <c r="P10" s="259">
        <v>15.91737545565006</v>
      </c>
      <c r="Q10" s="259">
        <v>9.3251533742331283</v>
      </c>
      <c r="R10" s="259">
        <v>12.956419316843345</v>
      </c>
      <c r="S10" s="259">
        <v>8.7452471482889731</v>
      </c>
      <c r="T10" s="259">
        <v>8.4309133489461363</v>
      </c>
      <c r="U10" s="259">
        <v>10.47973917093619</v>
      </c>
    </row>
    <row r="11" spans="1:34" x14ac:dyDescent="0.3">
      <c r="A11" s="177" t="s">
        <v>108</v>
      </c>
      <c r="B11" s="255">
        <v>0</v>
      </c>
      <c r="C11" s="255">
        <v>0</v>
      </c>
      <c r="D11" s="255" t="s">
        <v>60</v>
      </c>
      <c r="E11" s="255">
        <v>0</v>
      </c>
      <c r="F11" s="255">
        <v>1</v>
      </c>
      <c r="G11" s="255">
        <v>4</v>
      </c>
      <c r="H11" s="255">
        <v>0</v>
      </c>
      <c r="I11" s="255">
        <v>0</v>
      </c>
      <c r="J11" s="255">
        <v>1</v>
      </c>
      <c r="L11" s="177" t="s">
        <v>108</v>
      </c>
      <c r="M11" s="259">
        <v>0</v>
      </c>
      <c r="N11" s="259">
        <v>0</v>
      </c>
      <c r="O11" s="259" t="s">
        <v>60</v>
      </c>
      <c r="P11" s="259">
        <v>0</v>
      </c>
      <c r="Q11" s="259">
        <v>0.30769230769230771</v>
      </c>
      <c r="R11" s="259">
        <v>0.90090090090090091</v>
      </c>
      <c r="S11" s="259">
        <v>0</v>
      </c>
      <c r="T11" s="259">
        <v>0</v>
      </c>
      <c r="U11" s="259">
        <v>0.21691973969631237</v>
      </c>
    </row>
    <row r="12" spans="1:34" x14ac:dyDescent="0.3">
      <c r="A12" s="177" t="s">
        <v>109</v>
      </c>
      <c r="B12" s="255">
        <v>203</v>
      </c>
      <c r="C12" s="255">
        <v>124</v>
      </c>
      <c r="D12" s="255" t="s">
        <v>60</v>
      </c>
      <c r="E12" s="255">
        <v>162</v>
      </c>
      <c r="F12" s="255">
        <v>148</v>
      </c>
      <c r="G12" s="255">
        <v>162</v>
      </c>
      <c r="H12" s="255">
        <v>34</v>
      </c>
      <c r="I12" s="255">
        <v>196</v>
      </c>
      <c r="J12" s="255">
        <v>150</v>
      </c>
      <c r="L12" s="177" t="s">
        <v>109</v>
      </c>
      <c r="M12" s="259">
        <v>10.972972972972974</v>
      </c>
      <c r="N12" s="259">
        <v>6.7538126361655779</v>
      </c>
      <c r="O12" s="259" t="s">
        <v>60</v>
      </c>
      <c r="P12" s="259">
        <v>7.7884615384615383</v>
      </c>
      <c r="Q12" s="259">
        <v>6.429192006950478</v>
      </c>
      <c r="R12" s="259">
        <v>6.5428109854604202</v>
      </c>
      <c r="S12" s="259">
        <v>1.363818692338548</v>
      </c>
      <c r="T12" s="259">
        <v>8.2456878418174178</v>
      </c>
      <c r="U12" s="259">
        <v>5.9952038369304557</v>
      </c>
    </row>
    <row r="13" spans="1:34" x14ac:dyDescent="0.3">
      <c r="A13" s="177" t="s">
        <v>110</v>
      </c>
      <c r="B13" s="255">
        <v>265</v>
      </c>
      <c r="C13" s="255">
        <v>499</v>
      </c>
      <c r="D13" s="255" t="s">
        <v>60</v>
      </c>
      <c r="E13" s="255">
        <v>123</v>
      </c>
      <c r="F13" s="255">
        <v>31</v>
      </c>
      <c r="G13" s="255">
        <v>110</v>
      </c>
      <c r="H13" s="255">
        <v>68</v>
      </c>
      <c r="I13" s="255">
        <v>123</v>
      </c>
      <c r="J13" s="255">
        <v>130</v>
      </c>
      <c r="L13" s="177" t="s">
        <v>110</v>
      </c>
      <c r="M13" s="259">
        <v>28.221512247071352</v>
      </c>
      <c r="N13" s="259">
        <v>53.141640042598503</v>
      </c>
      <c r="O13" s="259" t="s">
        <v>60</v>
      </c>
      <c r="P13" s="259">
        <v>13.636363636363635</v>
      </c>
      <c r="Q13" s="259">
        <v>3.2597266035751837</v>
      </c>
      <c r="R13" s="259">
        <v>11.640211640211639</v>
      </c>
      <c r="S13" s="259">
        <v>5.9701492537313428</v>
      </c>
      <c r="T13" s="259">
        <v>14.855072463768115</v>
      </c>
      <c r="U13" s="259">
        <v>18.055555555555554</v>
      </c>
    </row>
    <row r="14" spans="1:34" x14ac:dyDescent="0.3">
      <c r="A14" s="177" t="s">
        <v>111</v>
      </c>
      <c r="B14" s="255">
        <v>1021</v>
      </c>
      <c r="C14" s="255">
        <v>1042</v>
      </c>
      <c r="D14" s="255" t="s">
        <v>60</v>
      </c>
      <c r="E14" s="255">
        <v>971</v>
      </c>
      <c r="F14" s="255">
        <v>495</v>
      </c>
      <c r="G14" s="255">
        <v>680</v>
      </c>
      <c r="H14" s="255">
        <v>531</v>
      </c>
      <c r="I14" s="255">
        <v>443</v>
      </c>
      <c r="J14" s="255">
        <v>348</v>
      </c>
      <c r="L14" s="177" t="s">
        <v>111</v>
      </c>
      <c r="M14" s="259">
        <v>27.949630440733642</v>
      </c>
      <c r="N14" s="259">
        <v>28.920344157646404</v>
      </c>
      <c r="O14" s="259" t="s">
        <v>60</v>
      </c>
      <c r="P14" s="259">
        <v>26.964732018883641</v>
      </c>
      <c r="Q14" s="259">
        <v>12.573025146050293</v>
      </c>
      <c r="R14" s="259">
        <v>18.707015130674005</v>
      </c>
      <c r="S14" s="259">
        <v>13.085263676688024</v>
      </c>
      <c r="T14" s="259">
        <v>12.744533947065593</v>
      </c>
      <c r="U14" s="259">
        <v>11.877133105802047</v>
      </c>
    </row>
    <row r="15" spans="1:34" x14ac:dyDescent="0.3">
      <c r="A15" s="177" t="s">
        <v>112</v>
      </c>
      <c r="B15" s="255">
        <v>0</v>
      </c>
      <c r="C15" s="255">
        <v>0</v>
      </c>
      <c r="D15" s="255" t="s">
        <v>60</v>
      </c>
      <c r="E15" s="255">
        <v>0</v>
      </c>
      <c r="F15" s="255">
        <v>0</v>
      </c>
      <c r="G15" s="255">
        <v>0</v>
      </c>
      <c r="H15" s="255">
        <v>8</v>
      </c>
      <c r="I15" s="255">
        <v>0</v>
      </c>
      <c r="J15" s="255">
        <v>3</v>
      </c>
      <c r="L15" s="177" t="s">
        <v>112</v>
      </c>
      <c r="M15" s="259">
        <v>0</v>
      </c>
      <c r="N15" s="259">
        <v>0</v>
      </c>
      <c r="O15" s="259" t="s">
        <v>60</v>
      </c>
      <c r="P15" s="259">
        <v>0</v>
      </c>
      <c r="Q15" s="259">
        <v>0</v>
      </c>
      <c r="R15" s="259">
        <v>0</v>
      </c>
      <c r="S15" s="259">
        <v>2.3529411764705883</v>
      </c>
      <c r="T15" s="259">
        <v>0</v>
      </c>
      <c r="U15" s="259">
        <v>0.95846645367412142</v>
      </c>
    </row>
    <row r="16" spans="1:34" x14ac:dyDescent="0.3">
      <c r="A16" s="177" t="s">
        <v>113</v>
      </c>
      <c r="B16" s="255">
        <v>394</v>
      </c>
      <c r="C16" s="255">
        <v>539</v>
      </c>
      <c r="D16" s="255" t="s">
        <v>60</v>
      </c>
      <c r="E16" s="255">
        <v>193</v>
      </c>
      <c r="F16" s="255">
        <v>367</v>
      </c>
      <c r="G16" s="255">
        <v>357</v>
      </c>
      <c r="H16" s="255">
        <v>391</v>
      </c>
      <c r="I16" s="255">
        <v>440</v>
      </c>
      <c r="J16" s="255">
        <v>486</v>
      </c>
      <c r="L16" s="177" t="s">
        <v>113</v>
      </c>
      <c r="M16" s="259">
        <v>11.46348559790515</v>
      </c>
      <c r="N16" s="259">
        <v>14.319872476089266</v>
      </c>
      <c r="O16" s="259" t="s">
        <v>60</v>
      </c>
      <c r="P16" s="259">
        <v>5.3065713500137477</v>
      </c>
      <c r="Q16" s="259">
        <v>9.5324675324675319</v>
      </c>
      <c r="R16" s="259">
        <v>8.5304659498207887</v>
      </c>
      <c r="S16" s="259">
        <v>8.3887577773010076</v>
      </c>
      <c r="T16" s="259">
        <v>9.1438071487946804</v>
      </c>
      <c r="U16" s="259">
        <v>10.347030019161167</v>
      </c>
    </row>
    <row r="17" spans="1:21" x14ac:dyDescent="0.3">
      <c r="A17" s="177" t="s">
        <v>114</v>
      </c>
      <c r="B17" s="255">
        <v>930</v>
      </c>
      <c r="C17" s="255">
        <v>668</v>
      </c>
      <c r="D17" s="255" t="s">
        <v>60</v>
      </c>
      <c r="E17" s="255">
        <v>424</v>
      </c>
      <c r="F17" s="255">
        <v>310</v>
      </c>
      <c r="G17" s="255">
        <v>386</v>
      </c>
      <c r="H17" s="255">
        <v>344</v>
      </c>
      <c r="I17" s="255">
        <v>412</v>
      </c>
      <c r="J17" s="255">
        <v>468</v>
      </c>
      <c r="L17" s="177" t="s">
        <v>114</v>
      </c>
      <c r="M17" s="259">
        <v>26.563838903170524</v>
      </c>
      <c r="N17" s="259">
        <v>20.102317183268131</v>
      </c>
      <c r="O17" s="259" t="s">
        <v>60</v>
      </c>
      <c r="P17" s="259">
        <v>14.063018242122718</v>
      </c>
      <c r="Q17" s="259">
        <v>10.110893672537507</v>
      </c>
      <c r="R17" s="259">
        <v>13.319530710835059</v>
      </c>
      <c r="S17" s="259">
        <v>10.790464240903388</v>
      </c>
      <c r="T17" s="259">
        <v>14.285714285714285</v>
      </c>
      <c r="U17" s="259">
        <v>18.660287081339714</v>
      </c>
    </row>
    <row r="18" spans="1:21" x14ac:dyDescent="0.3">
      <c r="A18" s="177" t="s">
        <v>115</v>
      </c>
      <c r="B18" s="255">
        <v>4</v>
      </c>
      <c r="C18" s="255">
        <v>0</v>
      </c>
      <c r="D18" s="255" t="s">
        <v>60</v>
      </c>
      <c r="E18" s="255">
        <v>2</v>
      </c>
      <c r="F18" s="255">
        <v>0</v>
      </c>
      <c r="G18" s="255">
        <v>4</v>
      </c>
      <c r="H18" s="255">
        <v>7</v>
      </c>
      <c r="I18" s="255">
        <v>13</v>
      </c>
      <c r="J18" s="255">
        <v>4</v>
      </c>
      <c r="L18" s="177" t="s">
        <v>115</v>
      </c>
      <c r="M18" s="259">
        <v>0.54200542005420049</v>
      </c>
      <c r="N18" s="259">
        <v>0</v>
      </c>
      <c r="O18" s="259" t="s">
        <v>60</v>
      </c>
      <c r="P18" s="259">
        <v>0.19230769230769232</v>
      </c>
      <c r="Q18" s="259">
        <v>0</v>
      </c>
      <c r="R18" s="259">
        <v>0.34843205574912894</v>
      </c>
      <c r="S18" s="259">
        <v>0.5709624796084829</v>
      </c>
      <c r="T18" s="259">
        <v>1.161751563896336</v>
      </c>
      <c r="U18" s="259">
        <v>0.36529680365296802</v>
      </c>
    </row>
    <row r="19" spans="1:21" x14ac:dyDescent="0.3">
      <c r="A19" s="177" t="s">
        <v>116</v>
      </c>
      <c r="B19" s="255">
        <v>1</v>
      </c>
      <c r="C19" s="255">
        <v>0</v>
      </c>
      <c r="D19" s="255" t="s">
        <v>60</v>
      </c>
      <c r="E19" s="255">
        <v>0</v>
      </c>
      <c r="F19" s="255">
        <v>2</v>
      </c>
      <c r="G19" s="255">
        <v>0</v>
      </c>
      <c r="H19" s="255">
        <v>6</v>
      </c>
      <c r="I19" s="255">
        <v>5</v>
      </c>
      <c r="J19" s="255">
        <v>6</v>
      </c>
      <c r="L19" s="177" t="s">
        <v>116</v>
      </c>
      <c r="M19" s="259">
        <v>0.51546391752577314</v>
      </c>
      <c r="N19" s="259">
        <v>0</v>
      </c>
      <c r="O19" s="259" t="s">
        <v>60</v>
      </c>
      <c r="P19" s="259">
        <v>0</v>
      </c>
      <c r="Q19" s="259">
        <v>0.70921985815602839</v>
      </c>
      <c r="R19" s="259">
        <v>0</v>
      </c>
      <c r="S19" s="259">
        <v>1.7191977077363898</v>
      </c>
      <c r="T19" s="259">
        <v>1.6666666666666667</v>
      </c>
      <c r="U19" s="259">
        <v>2.4896265560165975</v>
      </c>
    </row>
    <row r="20" spans="1:21" x14ac:dyDescent="0.3">
      <c r="A20" s="177" t="s">
        <v>117</v>
      </c>
      <c r="B20" s="255">
        <v>433</v>
      </c>
      <c r="C20" s="255">
        <v>427</v>
      </c>
      <c r="D20" s="255" t="s">
        <v>60</v>
      </c>
      <c r="E20" s="255">
        <v>550</v>
      </c>
      <c r="F20" s="255">
        <v>480</v>
      </c>
      <c r="G20" s="255">
        <v>471</v>
      </c>
      <c r="H20" s="255">
        <v>370</v>
      </c>
      <c r="I20" s="255">
        <v>519</v>
      </c>
      <c r="J20" s="255">
        <v>623</v>
      </c>
      <c r="L20" s="177" t="s">
        <v>117</v>
      </c>
      <c r="M20" s="259">
        <v>9.0851867394041115</v>
      </c>
      <c r="N20" s="259">
        <v>9.1278324070115442</v>
      </c>
      <c r="O20" s="259" t="s">
        <v>60</v>
      </c>
      <c r="P20" s="259">
        <v>12.093227792436236</v>
      </c>
      <c r="Q20" s="259">
        <v>9.8340503995082962</v>
      </c>
      <c r="R20" s="259">
        <v>9.3341260404280622</v>
      </c>
      <c r="S20" s="259">
        <v>6.2637548671068233</v>
      </c>
      <c r="T20" s="259">
        <v>10.322195704057279</v>
      </c>
      <c r="U20" s="259">
        <v>12.917271407837447</v>
      </c>
    </row>
    <row r="21" spans="1:21" x14ac:dyDescent="0.3">
      <c r="A21" s="177" t="s">
        <v>118</v>
      </c>
      <c r="B21" s="255">
        <v>108</v>
      </c>
      <c r="C21" s="255">
        <v>118</v>
      </c>
      <c r="D21" s="255" t="s">
        <v>60</v>
      </c>
      <c r="E21" s="255">
        <v>0</v>
      </c>
      <c r="F21" s="255">
        <v>76</v>
      </c>
      <c r="G21" s="255">
        <v>76</v>
      </c>
      <c r="H21" s="255">
        <v>0</v>
      </c>
      <c r="I21" s="255">
        <v>23</v>
      </c>
      <c r="J21" s="255">
        <v>68</v>
      </c>
      <c r="L21" s="177" t="s">
        <v>118</v>
      </c>
      <c r="M21" s="259">
        <v>15.929203539823009</v>
      </c>
      <c r="N21" s="259">
        <v>17.151162790697676</v>
      </c>
      <c r="O21" s="259" t="s">
        <v>60</v>
      </c>
      <c r="P21" s="259">
        <v>0</v>
      </c>
      <c r="Q21" s="259">
        <v>9.488139825218477</v>
      </c>
      <c r="R21" s="259">
        <v>9.4763092269326688</v>
      </c>
      <c r="S21" s="259">
        <v>0</v>
      </c>
      <c r="T21" s="259">
        <v>2.5727069351230423</v>
      </c>
      <c r="U21" s="259">
        <v>9.0666666666666664</v>
      </c>
    </row>
    <row r="22" spans="1:21" x14ac:dyDescent="0.3">
      <c r="A22" s="177" t="s">
        <v>119</v>
      </c>
      <c r="B22" s="255">
        <v>374</v>
      </c>
      <c r="C22" s="255">
        <v>440</v>
      </c>
      <c r="D22" s="255" t="s">
        <v>60</v>
      </c>
      <c r="E22" s="255">
        <v>310</v>
      </c>
      <c r="F22" s="255">
        <v>468</v>
      </c>
      <c r="G22" s="255">
        <v>274</v>
      </c>
      <c r="H22" s="255">
        <v>313</v>
      </c>
      <c r="I22" s="255">
        <v>275</v>
      </c>
      <c r="J22" s="255">
        <v>79</v>
      </c>
      <c r="L22" s="177" t="s">
        <v>119</v>
      </c>
      <c r="M22" s="259">
        <v>15.754001684919967</v>
      </c>
      <c r="N22" s="259">
        <v>18.181818181818183</v>
      </c>
      <c r="O22" s="259" t="s">
        <v>60</v>
      </c>
      <c r="P22" s="259">
        <v>13.197105151128138</v>
      </c>
      <c r="Q22" s="259">
        <v>17.713853141559426</v>
      </c>
      <c r="R22" s="259">
        <v>10.562837316885119</v>
      </c>
      <c r="S22" s="259">
        <v>10.737564322469984</v>
      </c>
      <c r="T22" s="259">
        <v>10.65891472868217</v>
      </c>
      <c r="U22" s="259">
        <v>3.0667701863354035</v>
      </c>
    </row>
    <row r="23" spans="1:21" x14ac:dyDescent="0.3">
      <c r="A23" s="177" t="s">
        <v>120</v>
      </c>
      <c r="B23" s="255">
        <v>307</v>
      </c>
      <c r="C23" s="255">
        <v>214</v>
      </c>
      <c r="D23" s="255" t="s">
        <v>60</v>
      </c>
      <c r="E23" s="255">
        <v>384</v>
      </c>
      <c r="F23" s="255">
        <v>149</v>
      </c>
      <c r="G23" s="255">
        <v>215</v>
      </c>
      <c r="H23" s="255">
        <v>209</v>
      </c>
      <c r="I23" s="255">
        <v>240</v>
      </c>
      <c r="J23" s="255">
        <v>186</v>
      </c>
      <c r="L23" s="177" t="s">
        <v>120</v>
      </c>
      <c r="M23" s="259">
        <v>17.122141662018965</v>
      </c>
      <c r="N23" s="259">
        <v>11.592632719393283</v>
      </c>
      <c r="O23" s="259" t="s">
        <v>60</v>
      </c>
      <c r="P23" s="259">
        <v>19.896373056994818</v>
      </c>
      <c r="Q23" s="259">
        <v>7.716209218021751</v>
      </c>
      <c r="R23" s="259">
        <v>11.865342163355407</v>
      </c>
      <c r="S23" s="259">
        <v>11.128860489882854</v>
      </c>
      <c r="T23" s="259">
        <v>14.405762304921968</v>
      </c>
      <c r="U23" s="259">
        <v>12.593094109681788</v>
      </c>
    </row>
    <row r="24" spans="1:21" x14ac:dyDescent="0.3">
      <c r="A24" s="177" t="s">
        <v>121</v>
      </c>
      <c r="B24" s="255">
        <v>257</v>
      </c>
      <c r="C24" s="255">
        <v>177</v>
      </c>
      <c r="D24" s="255" t="s">
        <v>60</v>
      </c>
      <c r="E24" s="255">
        <v>194</v>
      </c>
      <c r="F24" s="255">
        <v>199</v>
      </c>
      <c r="G24" s="255">
        <v>710</v>
      </c>
      <c r="H24" s="255">
        <v>268</v>
      </c>
      <c r="I24" s="255">
        <v>226</v>
      </c>
      <c r="J24" s="255">
        <v>226</v>
      </c>
      <c r="L24" s="177" t="s">
        <v>121</v>
      </c>
      <c r="M24" s="259">
        <v>14.907192575406034</v>
      </c>
      <c r="N24" s="259">
        <v>9.7306212204507965</v>
      </c>
      <c r="O24" s="259" t="s">
        <v>60</v>
      </c>
      <c r="P24" s="259">
        <v>10.210526315789474</v>
      </c>
      <c r="Q24" s="259">
        <v>9.7215437225207619</v>
      </c>
      <c r="R24" s="259">
        <v>32.916087158089944</v>
      </c>
      <c r="S24" s="259">
        <v>11.037891268533773</v>
      </c>
      <c r="T24" s="259">
        <v>10.695693327023189</v>
      </c>
      <c r="U24" s="259">
        <v>13.856529736358061</v>
      </c>
    </row>
    <row r="25" spans="1:21" x14ac:dyDescent="0.3">
      <c r="A25" s="177" t="s">
        <v>122</v>
      </c>
      <c r="B25" s="255">
        <v>122</v>
      </c>
      <c r="C25" s="255">
        <v>42</v>
      </c>
      <c r="D25" s="255" t="s">
        <v>60</v>
      </c>
      <c r="E25" s="255">
        <v>33</v>
      </c>
      <c r="F25" s="255">
        <v>32</v>
      </c>
      <c r="G25" s="255">
        <v>28</v>
      </c>
      <c r="H25" s="255">
        <v>31</v>
      </c>
      <c r="I25" s="255">
        <v>7</v>
      </c>
      <c r="J25" s="255">
        <v>12</v>
      </c>
      <c r="L25" s="177" t="s">
        <v>122</v>
      </c>
      <c r="M25" s="259">
        <v>9.1454272863568224</v>
      </c>
      <c r="N25" s="259">
        <v>3.5029190992493744</v>
      </c>
      <c r="O25" s="259" t="s">
        <v>60</v>
      </c>
      <c r="P25" s="259">
        <v>2.6591458501208702</v>
      </c>
      <c r="Q25" s="259">
        <v>2.6272577996715927</v>
      </c>
      <c r="R25" s="259">
        <v>2.1806853582554515</v>
      </c>
      <c r="S25" s="259">
        <v>2.072192513368984</v>
      </c>
      <c r="T25" s="259">
        <v>0.58139534883720934</v>
      </c>
      <c r="U25" s="259">
        <v>1.1039558417663293</v>
      </c>
    </row>
    <row r="26" spans="1:21" x14ac:dyDescent="0.3">
      <c r="A26" s="177" t="s">
        <v>123</v>
      </c>
      <c r="B26" s="255">
        <v>3</v>
      </c>
      <c r="C26" s="255">
        <v>35</v>
      </c>
      <c r="D26" s="255" t="s">
        <v>60</v>
      </c>
      <c r="E26" s="255">
        <v>0</v>
      </c>
      <c r="F26" s="255">
        <v>2</v>
      </c>
      <c r="G26" s="255">
        <v>17</v>
      </c>
      <c r="H26" s="255">
        <v>42</v>
      </c>
      <c r="I26" s="255">
        <v>8</v>
      </c>
      <c r="J26" s="255">
        <v>10</v>
      </c>
      <c r="L26" s="177" t="s">
        <v>123</v>
      </c>
      <c r="M26" s="259">
        <v>0.2288329519450801</v>
      </c>
      <c r="N26" s="259">
        <v>2.7450980392156863</v>
      </c>
      <c r="O26" s="259" t="s">
        <v>60</v>
      </c>
      <c r="P26" s="259">
        <v>0</v>
      </c>
      <c r="Q26" s="259">
        <v>0.15698587127158556</v>
      </c>
      <c r="R26" s="259">
        <v>1.1772853185595569</v>
      </c>
      <c r="S26" s="259">
        <v>2.5454545454545454</v>
      </c>
      <c r="T26" s="259">
        <v>0.60468631897203329</v>
      </c>
      <c r="U26" s="259">
        <v>0.89928057553956831</v>
      </c>
    </row>
    <row r="27" spans="1:21" x14ac:dyDescent="0.3">
      <c r="A27" s="177" t="s">
        <v>124</v>
      </c>
      <c r="B27" s="255">
        <v>187</v>
      </c>
      <c r="C27" s="255">
        <v>194</v>
      </c>
      <c r="D27" s="255" t="s">
        <v>60</v>
      </c>
      <c r="E27" s="255">
        <v>81</v>
      </c>
      <c r="F27" s="255">
        <v>94</v>
      </c>
      <c r="G27" s="255">
        <v>78</v>
      </c>
      <c r="H27" s="255">
        <v>53</v>
      </c>
      <c r="I27" s="255">
        <v>60</v>
      </c>
      <c r="J27" s="255">
        <v>83</v>
      </c>
      <c r="L27" s="177" t="s">
        <v>124</v>
      </c>
      <c r="M27" s="259">
        <v>15.277777777777779</v>
      </c>
      <c r="N27" s="259">
        <v>17.477477477477478</v>
      </c>
      <c r="O27" s="259" t="s">
        <v>60</v>
      </c>
      <c r="P27" s="259">
        <v>7.0434782608695654</v>
      </c>
      <c r="Q27" s="259">
        <v>8.8180112570356481</v>
      </c>
      <c r="R27" s="259">
        <v>7.2829131652661072</v>
      </c>
      <c r="S27" s="259">
        <v>4.4915254237288131</v>
      </c>
      <c r="T27" s="259">
        <v>6.3025210084033612</v>
      </c>
      <c r="U27" s="259">
        <v>9.7762073027090697</v>
      </c>
    </row>
    <row r="28" spans="1:21" x14ac:dyDescent="0.3">
      <c r="A28" s="177" t="s">
        <v>125</v>
      </c>
      <c r="B28" s="255">
        <v>228</v>
      </c>
      <c r="C28" s="255">
        <v>73</v>
      </c>
      <c r="D28" s="255" t="s">
        <v>60</v>
      </c>
      <c r="E28" s="255">
        <v>102</v>
      </c>
      <c r="F28" s="255">
        <v>101</v>
      </c>
      <c r="G28" s="255">
        <v>144</v>
      </c>
      <c r="H28" s="255">
        <v>88</v>
      </c>
      <c r="I28" s="255">
        <v>84</v>
      </c>
      <c r="J28" s="255">
        <v>40</v>
      </c>
      <c r="L28" s="177" t="s">
        <v>125</v>
      </c>
      <c r="M28" s="259">
        <v>24.568965517241377</v>
      </c>
      <c r="N28" s="259">
        <v>6.266094420600858</v>
      </c>
      <c r="O28" s="259" t="s">
        <v>60</v>
      </c>
      <c r="P28" s="259">
        <v>9.6135721017907638</v>
      </c>
      <c r="Q28" s="259">
        <v>9.5372993389990555</v>
      </c>
      <c r="R28" s="259">
        <v>15.91160220994475</v>
      </c>
      <c r="S28" s="259">
        <v>7.625649913344887</v>
      </c>
      <c r="T28" s="259">
        <v>9.0712742980561565</v>
      </c>
      <c r="U28" s="259">
        <v>5.025125628140704</v>
      </c>
    </row>
    <row r="29" spans="1:21" x14ac:dyDescent="0.3">
      <c r="A29" s="177" t="s">
        <v>126</v>
      </c>
      <c r="B29" s="255">
        <v>643</v>
      </c>
      <c r="C29" s="255">
        <v>442</v>
      </c>
      <c r="D29" s="255" t="s">
        <v>60</v>
      </c>
      <c r="E29" s="255">
        <v>669</v>
      </c>
      <c r="F29" s="255">
        <v>417</v>
      </c>
      <c r="G29" s="255">
        <v>361</v>
      </c>
      <c r="H29" s="255">
        <v>260</v>
      </c>
      <c r="I29" s="255">
        <v>444</v>
      </c>
      <c r="J29" s="255">
        <v>513</v>
      </c>
      <c r="L29" s="177" t="s">
        <v>126</v>
      </c>
      <c r="M29" s="259">
        <v>18.724519510774606</v>
      </c>
      <c r="N29" s="259">
        <v>12.675652423286493</v>
      </c>
      <c r="O29" s="259" t="s">
        <v>60</v>
      </c>
      <c r="P29" s="259">
        <v>19.705449189985274</v>
      </c>
      <c r="Q29" s="259">
        <v>11.622073578595318</v>
      </c>
      <c r="R29" s="259">
        <v>10.238230289279638</v>
      </c>
      <c r="S29" s="259">
        <v>6.3045586808923373</v>
      </c>
      <c r="T29" s="259">
        <v>12.061939690301548</v>
      </c>
      <c r="U29" s="259">
        <v>14.934497816593886</v>
      </c>
    </row>
    <row r="30" spans="1:21" x14ac:dyDescent="0.3">
      <c r="A30" s="177" t="s">
        <v>127</v>
      </c>
      <c r="B30" s="255">
        <v>319</v>
      </c>
      <c r="C30" s="255">
        <v>249</v>
      </c>
      <c r="D30" s="255" t="s">
        <v>60</v>
      </c>
      <c r="E30" s="255">
        <v>373</v>
      </c>
      <c r="F30" s="255">
        <v>306</v>
      </c>
      <c r="G30" s="255">
        <v>252</v>
      </c>
      <c r="H30" s="255">
        <v>86</v>
      </c>
      <c r="I30" s="255">
        <v>215</v>
      </c>
      <c r="J30" s="255">
        <v>347</v>
      </c>
      <c r="L30" s="177" t="s">
        <v>127</v>
      </c>
      <c r="M30" s="259">
        <v>12.868091972569584</v>
      </c>
      <c r="N30" s="259">
        <v>10.978835978835978</v>
      </c>
      <c r="O30" s="259" t="s">
        <v>60</v>
      </c>
      <c r="P30" s="259">
        <v>16.908431550317317</v>
      </c>
      <c r="Q30" s="259">
        <v>12.205823693657758</v>
      </c>
      <c r="R30" s="259">
        <v>10.601598653765249</v>
      </c>
      <c r="S30" s="259">
        <v>2.9391660970608342</v>
      </c>
      <c r="T30" s="259">
        <v>8.1935975609756095</v>
      </c>
      <c r="U30" s="259">
        <v>14.759676733304977</v>
      </c>
    </row>
    <row r="31" spans="1:21" x14ac:dyDescent="0.3">
      <c r="A31" s="177" t="s">
        <v>128</v>
      </c>
      <c r="B31" s="255">
        <v>379</v>
      </c>
      <c r="C31" s="255">
        <v>421</v>
      </c>
      <c r="D31" s="255" t="s">
        <v>60</v>
      </c>
      <c r="E31" s="255">
        <v>344</v>
      </c>
      <c r="F31" s="255">
        <v>286</v>
      </c>
      <c r="G31" s="255">
        <v>417</v>
      </c>
      <c r="H31" s="255">
        <v>279</v>
      </c>
      <c r="I31" s="255">
        <v>314</v>
      </c>
      <c r="J31" s="255">
        <v>303</v>
      </c>
      <c r="L31" s="177" t="s">
        <v>128</v>
      </c>
      <c r="M31" s="259">
        <v>13.511586452762922</v>
      </c>
      <c r="N31" s="259">
        <v>15.691390234811777</v>
      </c>
      <c r="O31" s="259" t="s">
        <v>60</v>
      </c>
      <c r="P31" s="259">
        <v>14.682031583440033</v>
      </c>
      <c r="Q31" s="259">
        <v>12.543859649122806</v>
      </c>
      <c r="R31" s="259">
        <v>20.351390922401173</v>
      </c>
      <c r="S31" s="259">
        <v>12.757201646090536</v>
      </c>
      <c r="T31" s="259">
        <v>17.386489479512733</v>
      </c>
      <c r="U31" s="259">
        <v>17.897223862965149</v>
      </c>
    </row>
    <row r="32" spans="1:21" x14ac:dyDescent="0.3">
      <c r="A32" s="177" t="s">
        <v>129</v>
      </c>
      <c r="B32" s="255">
        <v>4</v>
      </c>
      <c r="C32" s="255">
        <v>6</v>
      </c>
      <c r="D32" s="255" t="s">
        <v>60</v>
      </c>
      <c r="E32" s="255">
        <v>0</v>
      </c>
      <c r="F32" s="255">
        <v>0</v>
      </c>
      <c r="G32" s="255">
        <v>0</v>
      </c>
      <c r="H32" s="255">
        <v>0</v>
      </c>
      <c r="I32" s="255">
        <v>8</v>
      </c>
      <c r="J32" s="255">
        <v>0</v>
      </c>
      <c r="L32" s="177" t="s">
        <v>129</v>
      </c>
      <c r="M32" s="259">
        <v>1.8433179723502304</v>
      </c>
      <c r="N32" s="259">
        <v>2.510460251046025</v>
      </c>
      <c r="O32" s="259" t="s">
        <v>60</v>
      </c>
      <c r="P32" s="259">
        <v>0</v>
      </c>
      <c r="Q32" s="259">
        <v>0</v>
      </c>
      <c r="R32" s="259">
        <v>0</v>
      </c>
      <c r="S32" s="259">
        <v>0</v>
      </c>
      <c r="T32" s="259">
        <v>1.7467248908296942</v>
      </c>
      <c r="U32" s="259">
        <v>0</v>
      </c>
    </row>
    <row r="33" spans="1:21" x14ac:dyDescent="0.3">
      <c r="A33" s="177" t="s">
        <v>130</v>
      </c>
      <c r="B33" s="255">
        <v>464</v>
      </c>
      <c r="C33" s="255">
        <v>478</v>
      </c>
      <c r="D33" s="255" t="s">
        <v>60</v>
      </c>
      <c r="E33" s="255">
        <v>527</v>
      </c>
      <c r="F33" s="255">
        <v>221</v>
      </c>
      <c r="G33" s="255">
        <v>200</v>
      </c>
      <c r="H33" s="255">
        <v>100</v>
      </c>
      <c r="I33" s="255">
        <v>201</v>
      </c>
      <c r="J33" s="255">
        <v>252</v>
      </c>
      <c r="L33" s="177" t="s">
        <v>130</v>
      </c>
      <c r="M33" s="259">
        <v>12.754260582737768</v>
      </c>
      <c r="N33" s="259">
        <v>13.483779971791254</v>
      </c>
      <c r="O33" s="259" t="s">
        <v>60</v>
      </c>
      <c r="P33" s="259">
        <v>15.070060051472693</v>
      </c>
      <c r="Q33" s="259">
        <v>5.9762033531638723</v>
      </c>
      <c r="R33" s="259">
        <v>5.9648076349537726</v>
      </c>
      <c r="S33" s="259">
        <v>2.8034763106251752</v>
      </c>
      <c r="T33" s="259">
        <v>5.8927000879507476</v>
      </c>
      <c r="U33" s="259">
        <v>8.6479066575154437</v>
      </c>
    </row>
    <row r="34" spans="1:21" x14ac:dyDescent="0.3">
      <c r="A34" s="177" t="s">
        <v>131</v>
      </c>
      <c r="B34" s="255">
        <v>190</v>
      </c>
      <c r="C34" s="255">
        <v>164</v>
      </c>
      <c r="D34" s="255" t="s">
        <v>60</v>
      </c>
      <c r="E34" s="255">
        <v>200</v>
      </c>
      <c r="F34" s="255">
        <v>131</v>
      </c>
      <c r="G34" s="255">
        <v>216</v>
      </c>
      <c r="H34" s="255">
        <v>203</v>
      </c>
      <c r="I34" s="255">
        <v>216</v>
      </c>
      <c r="J34" s="255">
        <v>181</v>
      </c>
      <c r="L34" s="177" t="s">
        <v>131</v>
      </c>
      <c r="M34" s="259">
        <v>8.1475128644939971</v>
      </c>
      <c r="N34" s="259">
        <v>7.7872744539411203</v>
      </c>
      <c r="O34" s="259" t="s">
        <v>60</v>
      </c>
      <c r="P34" s="259">
        <v>8.8652482269503547</v>
      </c>
      <c r="Q34" s="259">
        <v>5.725524475524475</v>
      </c>
      <c r="R34" s="259">
        <v>9.5238095238095237</v>
      </c>
      <c r="S34" s="259">
        <v>8.1723027375201287</v>
      </c>
      <c r="T34" s="259">
        <v>10.827067669172932</v>
      </c>
      <c r="U34" s="259">
        <v>11.978821972203839</v>
      </c>
    </row>
    <row r="35" spans="1:21" ht="14.5" thickBot="1" x14ac:dyDescent="0.35">
      <c r="A35" s="177" t="s">
        <v>132</v>
      </c>
      <c r="B35" s="255">
        <v>25</v>
      </c>
      <c r="C35" s="255">
        <v>37</v>
      </c>
      <c r="D35" s="255" t="s">
        <v>60</v>
      </c>
      <c r="E35" s="255">
        <v>49</v>
      </c>
      <c r="F35" s="255">
        <v>4</v>
      </c>
      <c r="G35" s="255">
        <v>31</v>
      </c>
      <c r="H35" s="255">
        <v>1</v>
      </c>
      <c r="I35" s="255">
        <v>3</v>
      </c>
      <c r="J35" s="255">
        <v>9</v>
      </c>
      <c r="L35" s="177" t="s">
        <v>132</v>
      </c>
      <c r="M35" s="259">
        <v>12.254901960784313</v>
      </c>
      <c r="N35" s="259">
        <v>18.226600985221676</v>
      </c>
      <c r="O35" s="259" t="s">
        <v>60</v>
      </c>
      <c r="P35" s="259">
        <v>21.491228070175438</v>
      </c>
      <c r="Q35" s="259">
        <v>1.6460905349794239</v>
      </c>
      <c r="R35" s="259">
        <v>14.418604651162791</v>
      </c>
      <c r="S35" s="259">
        <v>0.44444444444444442</v>
      </c>
      <c r="T35" s="259">
        <v>1.875</v>
      </c>
      <c r="U35" s="259">
        <v>7.8260869565217401</v>
      </c>
    </row>
    <row r="36" spans="1:21" x14ac:dyDescent="0.3">
      <c r="A36" s="283" t="s">
        <v>303</v>
      </c>
      <c r="B36" s="283"/>
      <c r="C36" s="283"/>
      <c r="D36" s="283"/>
      <c r="E36" s="283"/>
      <c r="F36" s="283"/>
      <c r="G36" s="283"/>
      <c r="H36" s="283"/>
      <c r="I36" s="283"/>
      <c r="J36" s="150"/>
      <c r="L36" s="283" t="s">
        <v>303</v>
      </c>
      <c r="M36" s="283"/>
      <c r="N36" s="283"/>
      <c r="O36" s="283"/>
      <c r="P36" s="283"/>
      <c r="Q36" s="283"/>
      <c r="R36" s="283"/>
      <c r="S36" s="283"/>
      <c r="T36" s="283"/>
      <c r="U36" s="150"/>
    </row>
    <row r="37" spans="1:21" x14ac:dyDescent="0.3">
      <c r="A37" s="9" t="s">
        <v>77</v>
      </c>
      <c r="B37" s="9"/>
      <c r="C37" s="9"/>
      <c r="D37" s="9"/>
      <c r="E37" s="9"/>
      <c r="F37" s="9"/>
      <c r="G37" s="9"/>
      <c r="H37" s="9"/>
      <c r="I37" s="9"/>
      <c r="J37" s="67"/>
      <c r="L37" s="9" t="s">
        <v>77</v>
      </c>
      <c r="M37" s="9"/>
      <c r="N37" s="9"/>
      <c r="O37" s="9"/>
      <c r="P37" s="9"/>
      <c r="Q37" s="9"/>
      <c r="R37" s="9"/>
      <c r="S37" s="9"/>
      <c r="T37" s="9"/>
      <c r="U37" s="67"/>
    </row>
    <row r="38" spans="1:21" x14ac:dyDescent="0.3">
      <c r="A38" s="143"/>
      <c r="B38" s="140"/>
      <c r="C38" s="140"/>
      <c r="D38" s="140"/>
      <c r="E38" s="140"/>
      <c r="F38" s="140"/>
      <c r="G38" s="140"/>
      <c r="H38" s="140"/>
      <c r="I38" s="140"/>
      <c r="J38" s="140"/>
      <c r="L38" s="143"/>
      <c r="M38" s="140"/>
      <c r="N38" s="140"/>
      <c r="O38" s="140"/>
      <c r="P38" s="140"/>
      <c r="Q38" s="140"/>
      <c r="R38" s="140"/>
      <c r="S38" s="140"/>
      <c r="T38" s="140"/>
      <c r="U38" s="140"/>
    </row>
    <row r="39" spans="1:21" x14ac:dyDescent="0.3">
      <c r="A39" s="158"/>
      <c r="D39" s="159"/>
      <c r="E39" s="160"/>
      <c r="L39" s="158"/>
      <c r="O39" s="159"/>
      <c r="P39" s="160"/>
    </row>
    <row r="40" spans="1:21" x14ac:dyDescent="0.3">
      <c r="A40" s="158"/>
      <c r="L40" s="158"/>
    </row>
    <row r="55" spans="11:23" s="32" customFormat="1" x14ac:dyDescent="0.3">
      <c r="K55" s="226"/>
      <c r="V55" s="226"/>
      <c r="W55" s="226"/>
    </row>
    <row r="56" spans="11:23" s="32" customFormat="1" x14ac:dyDescent="0.3">
      <c r="K56" s="226"/>
      <c r="V56" s="226"/>
      <c r="W56" s="226"/>
    </row>
    <row r="57" spans="11:23" s="32" customFormat="1" x14ac:dyDescent="0.3">
      <c r="K57" s="226"/>
      <c r="V57" s="226"/>
      <c r="W57" s="226"/>
    </row>
  </sheetData>
  <mergeCells count="12">
    <mergeCell ref="A36:I36"/>
    <mergeCell ref="A1:J1"/>
    <mergeCell ref="A2:J2"/>
    <mergeCell ref="A3:J3"/>
    <mergeCell ref="A4:J4"/>
    <mergeCell ref="A5:J5"/>
    <mergeCell ref="L36:T36"/>
    <mergeCell ref="L1:U1"/>
    <mergeCell ref="L2:U2"/>
    <mergeCell ref="L3:U3"/>
    <mergeCell ref="L4:U4"/>
    <mergeCell ref="L5:U5"/>
  </mergeCells>
  <hyperlinks>
    <hyperlink ref="W3" location="Contenido!A1" display="Contenido" xr:uid="{A154C6AF-82FF-48B9-A961-41BD0B376330}"/>
  </hyperlinks>
  <printOptions horizontalCentered="1"/>
  <pageMargins left="0.39370078740157483" right="0.39370078740157483" top="0.59055118110236227" bottom="0.59055118110236227" header="0.31496062992125984" footer="0.31496062992125984"/>
  <pageSetup scale="63" orientation="landscape" r:id="rId1"/>
  <colBreaks count="1" manualBreakCount="1">
    <brk id="11" max="3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B31F9-BBD7-4CD9-B5BB-D5EB8FDF6EEC}">
  <sheetPr>
    <pageSetUpPr fitToPage="1"/>
  </sheetPr>
  <dimension ref="A1:AH32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21.1796875" style="41" customWidth="1"/>
    <col min="2" max="10" width="8.81640625" style="32" customWidth="1"/>
    <col min="11" max="11" width="5" style="226" customWidth="1"/>
    <col min="12" max="12" width="21.1796875" style="41" customWidth="1"/>
    <col min="13" max="21" width="8.81640625" style="32" customWidth="1"/>
    <col min="22" max="22" width="5" style="226" customWidth="1"/>
    <col min="23" max="23" width="13.54296875" style="226" customWidth="1"/>
    <col min="24" max="106" width="10.7265625" style="2" customWidth="1"/>
    <col min="107" max="16384" width="23.453125" style="2"/>
  </cols>
  <sheetData>
    <row r="1" spans="1:34" x14ac:dyDescent="0.3">
      <c r="A1" s="280" t="s">
        <v>331</v>
      </c>
      <c r="B1" s="280"/>
      <c r="C1" s="280"/>
      <c r="D1" s="280"/>
      <c r="E1" s="280"/>
      <c r="F1" s="280"/>
      <c r="G1" s="280"/>
      <c r="H1" s="280"/>
      <c r="I1" s="280"/>
      <c r="J1" s="280"/>
      <c r="L1" s="280" t="s">
        <v>332</v>
      </c>
      <c r="M1" s="280"/>
      <c r="N1" s="280"/>
      <c r="O1" s="280"/>
      <c r="P1" s="280"/>
      <c r="Q1" s="280"/>
      <c r="R1" s="280"/>
      <c r="S1" s="280"/>
      <c r="T1" s="280"/>
      <c r="U1" s="280"/>
      <c r="X1" s="41"/>
      <c r="Y1" s="41"/>
      <c r="Z1" s="41"/>
      <c r="AA1" s="41"/>
      <c r="AB1" s="41"/>
      <c r="AC1" s="41"/>
    </row>
    <row r="2" spans="1:34" x14ac:dyDescent="0.3">
      <c r="A2" s="280" t="s">
        <v>92</v>
      </c>
      <c r="B2" s="280"/>
      <c r="C2" s="280"/>
      <c r="D2" s="280"/>
      <c r="E2" s="280"/>
      <c r="F2" s="280"/>
      <c r="G2" s="280"/>
      <c r="H2" s="280"/>
      <c r="I2" s="280"/>
      <c r="J2" s="280"/>
      <c r="L2" s="280" t="s">
        <v>387</v>
      </c>
      <c r="M2" s="280"/>
      <c r="N2" s="280"/>
      <c r="O2" s="280"/>
      <c r="P2" s="280"/>
      <c r="Q2" s="280"/>
      <c r="R2" s="280"/>
      <c r="S2" s="280"/>
      <c r="T2" s="280"/>
      <c r="U2" s="280"/>
      <c r="X2" s="41"/>
      <c r="Y2" s="41"/>
      <c r="Z2" s="41"/>
      <c r="AA2" s="41"/>
      <c r="AB2" s="41"/>
      <c r="AC2" s="41"/>
    </row>
    <row r="3" spans="1:34" x14ac:dyDescent="0.3">
      <c r="A3" s="280" t="s">
        <v>204</v>
      </c>
      <c r="B3" s="280"/>
      <c r="C3" s="280"/>
      <c r="D3" s="280"/>
      <c r="E3" s="280"/>
      <c r="F3" s="280"/>
      <c r="G3" s="280"/>
      <c r="H3" s="280"/>
      <c r="I3" s="280"/>
      <c r="J3" s="280"/>
      <c r="L3" s="280" t="s">
        <v>204</v>
      </c>
      <c r="M3" s="280"/>
      <c r="N3" s="280"/>
      <c r="O3" s="280"/>
      <c r="P3" s="280"/>
      <c r="Q3" s="280"/>
      <c r="R3" s="280"/>
      <c r="S3" s="280"/>
      <c r="T3" s="280"/>
      <c r="U3" s="280"/>
      <c r="W3" s="239" t="s">
        <v>305</v>
      </c>
      <c r="X3" s="41"/>
      <c r="Y3" s="41"/>
      <c r="Z3" s="41"/>
      <c r="AA3" s="41"/>
      <c r="AB3" s="41"/>
      <c r="AC3" s="41"/>
    </row>
    <row r="4" spans="1:34" x14ac:dyDescent="0.3">
      <c r="A4" s="280" t="s">
        <v>52</v>
      </c>
      <c r="B4" s="280"/>
      <c r="C4" s="280"/>
      <c r="D4" s="280"/>
      <c r="E4" s="280"/>
      <c r="F4" s="280"/>
      <c r="G4" s="280"/>
      <c r="H4" s="280"/>
      <c r="I4" s="280"/>
      <c r="J4" s="280"/>
      <c r="L4" s="280" t="s">
        <v>52</v>
      </c>
      <c r="M4" s="280"/>
      <c r="N4" s="280"/>
      <c r="O4" s="280"/>
      <c r="P4" s="280"/>
      <c r="Q4" s="280"/>
      <c r="R4" s="280"/>
      <c r="S4" s="280"/>
      <c r="T4" s="280"/>
      <c r="U4" s="280"/>
      <c r="X4" s="41"/>
      <c r="Y4" s="41"/>
      <c r="Z4" s="41"/>
      <c r="AA4" s="41"/>
      <c r="AB4" s="41"/>
      <c r="AC4" s="41"/>
    </row>
    <row r="5" spans="1:34" x14ac:dyDescent="0.3">
      <c r="A5" s="280" t="s">
        <v>377</v>
      </c>
      <c r="B5" s="280"/>
      <c r="C5" s="280"/>
      <c r="D5" s="280"/>
      <c r="E5" s="280"/>
      <c r="F5" s="280"/>
      <c r="G5" s="280"/>
      <c r="H5" s="280"/>
      <c r="I5" s="280"/>
      <c r="J5" s="280"/>
      <c r="L5" s="280" t="s">
        <v>377</v>
      </c>
      <c r="M5" s="280"/>
      <c r="N5" s="280"/>
      <c r="O5" s="280"/>
      <c r="P5" s="280"/>
      <c r="Q5" s="280"/>
      <c r="R5" s="280"/>
      <c r="S5" s="280"/>
      <c r="T5" s="280"/>
      <c r="U5" s="280"/>
      <c r="X5" s="41"/>
      <c r="Y5" s="41"/>
      <c r="Z5" s="41"/>
      <c r="AA5" s="41"/>
      <c r="AB5" s="41"/>
      <c r="AC5" s="41"/>
    </row>
    <row r="6" spans="1:34" ht="21.75" customHeight="1" x14ac:dyDescent="0.3">
      <c r="A6" s="53" t="s">
        <v>105</v>
      </c>
      <c r="B6" s="7">
        <v>2015</v>
      </c>
      <c r="C6" s="7">
        <v>2016</v>
      </c>
      <c r="D6" s="7">
        <v>2017</v>
      </c>
      <c r="E6" s="7">
        <v>2018</v>
      </c>
      <c r="F6" s="7">
        <v>2019</v>
      </c>
      <c r="G6" s="7">
        <v>2020</v>
      </c>
      <c r="H6" s="7">
        <v>2021</v>
      </c>
      <c r="I6" s="7">
        <v>2022</v>
      </c>
      <c r="J6" s="244">
        <v>2023</v>
      </c>
      <c r="L6" s="53" t="s">
        <v>105</v>
      </c>
      <c r="M6" s="7">
        <v>2015</v>
      </c>
      <c r="N6" s="7">
        <v>2016</v>
      </c>
      <c r="O6" s="7">
        <v>2017</v>
      </c>
      <c r="P6" s="7">
        <v>2018</v>
      </c>
      <c r="Q6" s="7">
        <v>2019</v>
      </c>
      <c r="R6" s="7">
        <v>2020</v>
      </c>
      <c r="S6" s="7">
        <v>2021</v>
      </c>
      <c r="T6" s="7">
        <v>2022</v>
      </c>
      <c r="U6" s="244">
        <v>2023</v>
      </c>
      <c r="W6" s="250"/>
      <c r="X6" s="248"/>
      <c r="Y6" s="248"/>
      <c r="Z6" s="248"/>
      <c r="AA6" s="248"/>
      <c r="AB6" s="248"/>
      <c r="AC6" s="248"/>
      <c r="AD6" s="248"/>
      <c r="AE6" s="248"/>
      <c r="AF6" s="249"/>
      <c r="AG6" s="226"/>
      <c r="AH6" s="226"/>
    </row>
    <row r="7" spans="1:34" x14ac:dyDescent="0.3">
      <c r="A7" s="138"/>
      <c r="B7" s="139"/>
      <c r="C7" s="139"/>
      <c r="D7" s="139"/>
      <c r="E7" s="139"/>
      <c r="F7" s="139"/>
      <c r="G7" s="139"/>
      <c r="H7" s="139"/>
      <c r="I7" s="139"/>
      <c r="J7" s="139"/>
      <c r="L7" s="138"/>
      <c r="M7" s="139"/>
      <c r="N7" s="139"/>
      <c r="O7" s="139"/>
      <c r="P7" s="139"/>
      <c r="Q7" s="139"/>
      <c r="R7" s="139"/>
      <c r="S7" s="139"/>
      <c r="T7" s="139"/>
      <c r="U7" s="139"/>
    </row>
    <row r="8" spans="1:34" x14ac:dyDescent="0.3">
      <c r="A8" s="146" t="s">
        <v>68</v>
      </c>
      <c r="B8" s="256">
        <f>SUM(B9:B30)</f>
        <v>7202</v>
      </c>
      <c r="C8" s="256">
        <f>SUM(C9:C30)</f>
        <v>6534</v>
      </c>
      <c r="D8" s="256">
        <v>5627</v>
      </c>
      <c r="E8" s="256">
        <f t="shared" ref="E8:J8" si="0">SUM(E9:E30)</f>
        <v>6024</v>
      </c>
      <c r="F8" s="256">
        <f t="shared" si="0"/>
        <v>4380</v>
      </c>
      <c r="G8" s="256">
        <f t="shared" si="0"/>
        <v>5429</v>
      </c>
      <c r="H8" s="256">
        <f t="shared" si="0"/>
        <v>3824</v>
      </c>
      <c r="I8" s="256">
        <f t="shared" si="0"/>
        <v>4613</v>
      </c>
      <c r="J8" s="256">
        <f t="shared" si="0"/>
        <v>4737</v>
      </c>
      <c r="L8" s="146" t="s">
        <v>68</v>
      </c>
      <c r="M8" s="260">
        <v>19.899999999999999</v>
      </c>
      <c r="N8" s="260">
        <v>18.7</v>
      </c>
      <c r="O8" s="260">
        <v>16.8</v>
      </c>
      <c r="P8" s="260">
        <v>18.3</v>
      </c>
      <c r="Q8" s="260">
        <v>12.9</v>
      </c>
      <c r="R8" s="260">
        <v>16.899999999999999</v>
      </c>
      <c r="S8" s="260">
        <v>10.4</v>
      </c>
      <c r="T8" s="260">
        <v>14.4</v>
      </c>
      <c r="U8" s="260">
        <v>17.064735761374688</v>
      </c>
    </row>
    <row r="9" spans="1:34" x14ac:dyDescent="0.3">
      <c r="A9" s="177" t="s">
        <v>106</v>
      </c>
      <c r="B9" s="255">
        <v>103</v>
      </c>
      <c r="C9" s="255">
        <v>66</v>
      </c>
      <c r="D9" s="255" t="s">
        <v>60</v>
      </c>
      <c r="E9" s="255">
        <v>107</v>
      </c>
      <c r="F9" s="255">
        <v>67</v>
      </c>
      <c r="G9" s="255">
        <v>70</v>
      </c>
      <c r="H9" s="255">
        <v>53</v>
      </c>
      <c r="I9" s="255">
        <v>66</v>
      </c>
      <c r="J9" s="255">
        <v>55</v>
      </c>
      <c r="L9" s="177" t="s">
        <v>106</v>
      </c>
      <c r="M9" s="259">
        <v>22.8</v>
      </c>
      <c r="N9" s="259">
        <v>13.3</v>
      </c>
      <c r="O9" s="259" t="s">
        <v>60</v>
      </c>
      <c r="P9" s="259">
        <v>18.100000000000001</v>
      </c>
      <c r="Q9" s="259">
        <v>11</v>
      </c>
      <c r="R9" s="259">
        <v>14.1</v>
      </c>
      <c r="S9" s="259">
        <v>8.9</v>
      </c>
      <c r="T9" s="259">
        <v>12.267657992565056</v>
      </c>
      <c r="U9" s="259">
        <v>10.7421875</v>
      </c>
    </row>
    <row r="10" spans="1:34" x14ac:dyDescent="0.3">
      <c r="A10" s="177" t="s">
        <v>107</v>
      </c>
      <c r="B10" s="255">
        <v>290</v>
      </c>
      <c r="C10" s="255">
        <v>195</v>
      </c>
      <c r="D10" s="255" t="s">
        <v>60</v>
      </c>
      <c r="E10" s="255">
        <v>262</v>
      </c>
      <c r="F10" s="255">
        <v>152</v>
      </c>
      <c r="G10" s="255">
        <v>220</v>
      </c>
      <c r="H10" s="255">
        <v>172</v>
      </c>
      <c r="I10" s="255">
        <v>175</v>
      </c>
      <c r="J10" s="255">
        <v>223</v>
      </c>
      <c r="L10" s="177" t="s">
        <v>107</v>
      </c>
      <c r="M10" s="259">
        <v>20.3</v>
      </c>
      <c r="N10" s="259">
        <v>14.3</v>
      </c>
      <c r="O10" s="259" t="s">
        <v>60</v>
      </c>
      <c r="P10" s="259">
        <v>23.5</v>
      </c>
      <c r="Q10" s="259">
        <v>15.1</v>
      </c>
      <c r="R10" s="259">
        <v>21</v>
      </c>
      <c r="S10" s="259">
        <v>13.7</v>
      </c>
      <c r="T10" s="259">
        <v>13.482280431432974</v>
      </c>
      <c r="U10" s="259">
        <v>16.229985443959244</v>
      </c>
    </row>
    <row r="11" spans="1:34" x14ac:dyDescent="0.3">
      <c r="A11" s="177" t="s">
        <v>109</v>
      </c>
      <c r="B11" s="255">
        <v>197</v>
      </c>
      <c r="C11" s="255">
        <v>122</v>
      </c>
      <c r="D11" s="255" t="s">
        <v>60</v>
      </c>
      <c r="E11" s="255">
        <v>162</v>
      </c>
      <c r="F11" s="255">
        <v>147</v>
      </c>
      <c r="G11" s="255">
        <v>161</v>
      </c>
      <c r="H11" s="255">
        <v>34</v>
      </c>
      <c r="I11" s="255">
        <v>191</v>
      </c>
      <c r="J11" s="255">
        <v>140</v>
      </c>
      <c r="L11" s="177" t="s">
        <v>109</v>
      </c>
      <c r="M11" s="259">
        <v>22.9</v>
      </c>
      <c r="N11" s="259">
        <v>14.7</v>
      </c>
      <c r="O11" s="259" t="s">
        <v>60</v>
      </c>
      <c r="P11" s="259">
        <v>17.2</v>
      </c>
      <c r="Q11" s="259">
        <v>14.6</v>
      </c>
      <c r="R11" s="259">
        <v>14.4</v>
      </c>
      <c r="S11" s="259">
        <v>3.3</v>
      </c>
      <c r="T11" s="259">
        <v>19.751809720785936</v>
      </c>
      <c r="U11" s="259">
        <v>14.17004048582996</v>
      </c>
    </row>
    <row r="12" spans="1:34" x14ac:dyDescent="0.3">
      <c r="A12" s="177" t="s">
        <v>110</v>
      </c>
      <c r="B12" s="255">
        <v>263</v>
      </c>
      <c r="C12" s="255">
        <v>499</v>
      </c>
      <c r="D12" s="255" t="s">
        <v>60</v>
      </c>
      <c r="E12" s="255">
        <v>123</v>
      </c>
      <c r="F12" s="255">
        <v>31</v>
      </c>
      <c r="G12" s="255">
        <v>110</v>
      </c>
      <c r="H12" s="255">
        <v>67</v>
      </c>
      <c r="I12" s="255">
        <v>123</v>
      </c>
      <c r="J12" s="255">
        <v>130</v>
      </c>
      <c r="L12" s="177" t="s">
        <v>110</v>
      </c>
      <c r="M12" s="259">
        <v>33.1</v>
      </c>
      <c r="N12" s="259">
        <v>63.8</v>
      </c>
      <c r="O12" s="259" t="s">
        <v>60</v>
      </c>
      <c r="P12" s="259">
        <v>17.7</v>
      </c>
      <c r="Q12" s="259">
        <v>4.5</v>
      </c>
      <c r="R12" s="259">
        <v>17.8</v>
      </c>
      <c r="S12" s="259">
        <v>8.4</v>
      </c>
      <c r="T12" s="259">
        <v>22.282608695652172</v>
      </c>
      <c r="U12" s="259">
        <v>27.484143763213531</v>
      </c>
    </row>
    <row r="13" spans="1:34" x14ac:dyDescent="0.3">
      <c r="A13" s="177" t="s">
        <v>111</v>
      </c>
      <c r="B13" s="255">
        <v>1021</v>
      </c>
      <c r="C13" s="255">
        <v>1042</v>
      </c>
      <c r="D13" s="255" t="s">
        <v>60</v>
      </c>
      <c r="E13" s="255">
        <v>971</v>
      </c>
      <c r="F13" s="255">
        <v>495</v>
      </c>
      <c r="G13" s="255">
        <v>680</v>
      </c>
      <c r="H13" s="255">
        <v>531</v>
      </c>
      <c r="I13" s="255">
        <v>438</v>
      </c>
      <c r="J13" s="255">
        <v>348</v>
      </c>
      <c r="L13" s="177" t="s">
        <v>111</v>
      </c>
      <c r="M13" s="259">
        <v>30.3</v>
      </c>
      <c r="N13" s="259">
        <v>32.200000000000003</v>
      </c>
      <c r="O13" s="259" t="s">
        <v>60</v>
      </c>
      <c r="P13" s="259">
        <v>30.5</v>
      </c>
      <c r="Q13" s="259">
        <v>15.3</v>
      </c>
      <c r="R13" s="259">
        <v>23.9</v>
      </c>
      <c r="S13" s="259">
        <v>16</v>
      </c>
      <c r="T13" s="259">
        <v>16.559546313799622</v>
      </c>
      <c r="U13" s="259">
        <v>16.539923954372622</v>
      </c>
    </row>
    <row r="14" spans="1:34" x14ac:dyDescent="0.3">
      <c r="A14" s="177" t="s">
        <v>113</v>
      </c>
      <c r="B14" s="255">
        <v>378</v>
      </c>
      <c r="C14" s="255">
        <v>456</v>
      </c>
      <c r="D14" s="255" t="s">
        <v>60</v>
      </c>
      <c r="E14" s="255">
        <v>191</v>
      </c>
      <c r="F14" s="255">
        <v>247</v>
      </c>
      <c r="G14" s="255">
        <v>347</v>
      </c>
      <c r="H14" s="255">
        <v>386</v>
      </c>
      <c r="I14" s="255">
        <v>413</v>
      </c>
      <c r="J14" s="255">
        <v>476</v>
      </c>
      <c r="L14" s="177" t="s">
        <v>113</v>
      </c>
      <c r="M14" s="259">
        <v>18</v>
      </c>
      <c r="N14" s="259">
        <v>19.7</v>
      </c>
      <c r="O14" s="259" t="s">
        <v>60</v>
      </c>
      <c r="P14" s="259">
        <v>9.8000000000000007</v>
      </c>
      <c r="Q14" s="259">
        <v>12</v>
      </c>
      <c r="R14" s="259">
        <v>15.7</v>
      </c>
      <c r="S14" s="259">
        <v>13.6</v>
      </c>
      <c r="T14" s="259">
        <v>14.882882882882884</v>
      </c>
      <c r="U14" s="259">
        <v>18.174875906834671</v>
      </c>
    </row>
    <row r="15" spans="1:34" x14ac:dyDescent="0.3">
      <c r="A15" s="177" t="s">
        <v>114</v>
      </c>
      <c r="B15" s="255">
        <v>927</v>
      </c>
      <c r="C15" s="255">
        <v>668</v>
      </c>
      <c r="D15" s="255" t="s">
        <v>60</v>
      </c>
      <c r="E15" s="255">
        <v>423</v>
      </c>
      <c r="F15" s="255">
        <v>310</v>
      </c>
      <c r="G15" s="255">
        <v>384</v>
      </c>
      <c r="H15" s="255">
        <v>343</v>
      </c>
      <c r="I15" s="255">
        <v>412</v>
      </c>
      <c r="J15" s="255">
        <v>468</v>
      </c>
      <c r="L15" s="177" t="s">
        <v>114</v>
      </c>
      <c r="M15" s="259">
        <v>31.6</v>
      </c>
      <c r="N15" s="259">
        <v>24.3</v>
      </c>
      <c r="O15" s="259" t="s">
        <v>60</v>
      </c>
      <c r="P15" s="259">
        <v>16.7</v>
      </c>
      <c r="Q15" s="259">
        <v>12.2</v>
      </c>
      <c r="R15" s="259">
        <v>16.3</v>
      </c>
      <c r="S15" s="259">
        <v>13.1</v>
      </c>
      <c r="T15" s="259">
        <v>17.195325542570952</v>
      </c>
      <c r="U15" s="259">
        <v>23.283582089552237</v>
      </c>
    </row>
    <row r="16" spans="1:34" x14ac:dyDescent="0.3">
      <c r="A16" s="177" t="s">
        <v>117</v>
      </c>
      <c r="B16" s="255">
        <v>431</v>
      </c>
      <c r="C16" s="255">
        <v>416</v>
      </c>
      <c r="D16" s="255" t="s">
        <v>60</v>
      </c>
      <c r="E16" s="255">
        <v>536</v>
      </c>
      <c r="F16" s="255">
        <v>468</v>
      </c>
      <c r="G16" s="255">
        <v>458</v>
      </c>
      <c r="H16" s="255">
        <v>356</v>
      </c>
      <c r="I16" s="255">
        <v>502</v>
      </c>
      <c r="J16" s="255">
        <v>613</v>
      </c>
      <c r="L16" s="177" t="s">
        <v>117</v>
      </c>
      <c r="M16" s="259">
        <v>12.7</v>
      </c>
      <c r="N16" s="259">
        <v>13</v>
      </c>
      <c r="O16" s="259" t="s">
        <v>60</v>
      </c>
      <c r="P16" s="259">
        <v>17.100000000000001</v>
      </c>
      <c r="Q16" s="259">
        <v>13.6</v>
      </c>
      <c r="R16" s="259">
        <v>12.9</v>
      </c>
      <c r="S16" s="259">
        <v>8.1</v>
      </c>
      <c r="T16" s="259">
        <v>13.991081382385731</v>
      </c>
      <c r="U16" s="259">
        <v>18.325859491778772</v>
      </c>
    </row>
    <row r="17" spans="1:21" x14ac:dyDescent="0.3">
      <c r="A17" s="177" t="s">
        <v>118</v>
      </c>
      <c r="B17" s="255">
        <v>108</v>
      </c>
      <c r="C17" s="255">
        <v>118</v>
      </c>
      <c r="D17" s="255" t="s">
        <v>60</v>
      </c>
      <c r="E17" s="255">
        <v>0</v>
      </c>
      <c r="F17" s="255">
        <v>76</v>
      </c>
      <c r="G17" s="255">
        <v>76</v>
      </c>
      <c r="H17" s="255">
        <v>0</v>
      </c>
      <c r="I17" s="255">
        <v>23</v>
      </c>
      <c r="J17" s="255">
        <v>67</v>
      </c>
      <c r="L17" s="177" t="s">
        <v>118</v>
      </c>
      <c r="M17" s="259">
        <v>17.7</v>
      </c>
      <c r="N17" s="259">
        <v>19</v>
      </c>
      <c r="O17" s="259" t="s">
        <v>60</v>
      </c>
      <c r="P17" s="259">
        <v>0</v>
      </c>
      <c r="Q17" s="259">
        <v>12.1</v>
      </c>
      <c r="R17" s="259">
        <v>12.1</v>
      </c>
      <c r="S17" s="259">
        <v>0</v>
      </c>
      <c r="T17" s="259">
        <v>3.4954407294832825</v>
      </c>
      <c r="U17" s="259">
        <v>12.316176470588236</v>
      </c>
    </row>
    <row r="18" spans="1:21" x14ac:dyDescent="0.3">
      <c r="A18" s="177" t="s">
        <v>119</v>
      </c>
      <c r="B18" s="255">
        <v>374</v>
      </c>
      <c r="C18" s="255">
        <v>439</v>
      </c>
      <c r="D18" s="255" t="s">
        <v>60</v>
      </c>
      <c r="E18" s="255">
        <v>310</v>
      </c>
      <c r="F18" s="255">
        <v>468</v>
      </c>
      <c r="G18" s="255">
        <v>274</v>
      </c>
      <c r="H18" s="255">
        <v>301</v>
      </c>
      <c r="I18" s="255">
        <v>273</v>
      </c>
      <c r="J18" s="255">
        <v>79</v>
      </c>
      <c r="L18" s="177" t="s">
        <v>119</v>
      </c>
      <c r="M18" s="259">
        <v>17</v>
      </c>
      <c r="N18" s="259">
        <v>21</v>
      </c>
      <c r="O18" s="259" t="s">
        <v>60</v>
      </c>
      <c r="P18" s="259">
        <v>16.5</v>
      </c>
      <c r="Q18" s="259">
        <v>22.3</v>
      </c>
      <c r="R18" s="259">
        <v>13.4</v>
      </c>
      <c r="S18" s="259">
        <v>13.4</v>
      </c>
      <c r="T18" s="259">
        <v>14.115822130299897</v>
      </c>
      <c r="U18" s="259">
        <v>4.2291220556745186</v>
      </c>
    </row>
    <row r="19" spans="1:21" x14ac:dyDescent="0.3">
      <c r="A19" s="177" t="s">
        <v>120</v>
      </c>
      <c r="B19" s="255">
        <v>307</v>
      </c>
      <c r="C19" s="255">
        <v>213</v>
      </c>
      <c r="D19" s="255" t="s">
        <v>60</v>
      </c>
      <c r="E19" s="255">
        <v>380</v>
      </c>
      <c r="F19" s="255">
        <v>149</v>
      </c>
      <c r="G19" s="255">
        <v>214</v>
      </c>
      <c r="H19" s="255">
        <v>209</v>
      </c>
      <c r="I19" s="255">
        <v>238</v>
      </c>
      <c r="J19" s="255">
        <v>184</v>
      </c>
      <c r="L19" s="177" t="s">
        <v>120</v>
      </c>
      <c r="M19" s="259">
        <v>18.5</v>
      </c>
      <c r="N19" s="259">
        <v>12.6</v>
      </c>
      <c r="O19" s="259" t="s">
        <v>60</v>
      </c>
      <c r="P19" s="259">
        <v>21.7</v>
      </c>
      <c r="Q19" s="259">
        <v>8.6</v>
      </c>
      <c r="R19" s="259">
        <v>13.2</v>
      </c>
      <c r="S19" s="259">
        <v>12.5</v>
      </c>
      <c r="T19" s="259">
        <v>15.994623655913978</v>
      </c>
      <c r="U19" s="259">
        <v>14.408770555990602</v>
      </c>
    </row>
    <row r="20" spans="1:21" x14ac:dyDescent="0.3">
      <c r="A20" s="177" t="s">
        <v>121</v>
      </c>
      <c r="B20" s="255">
        <v>256</v>
      </c>
      <c r="C20" s="255">
        <v>177</v>
      </c>
      <c r="D20" s="255" t="s">
        <v>60</v>
      </c>
      <c r="E20" s="255">
        <v>194</v>
      </c>
      <c r="F20" s="255">
        <v>199</v>
      </c>
      <c r="G20" s="255">
        <v>710</v>
      </c>
      <c r="H20" s="255">
        <v>268</v>
      </c>
      <c r="I20" s="255">
        <v>226</v>
      </c>
      <c r="J20" s="255">
        <v>226</v>
      </c>
      <c r="L20" s="177" t="s">
        <v>121</v>
      </c>
      <c r="M20" s="259">
        <v>16.5</v>
      </c>
      <c r="N20" s="259">
        <v>11.2</v>
      </c>
      <c r="O20" s="259" t="s">
        <v>60</v>
      </c>
      <c r="P20" s="259">
        <v>11.5</v>
      </c>
      <c r="Q20" s="259">
        <v>11.3</v>
      </c>
      <c r="R20" s="259">
        <v>40.6</v>
      </c>
      <c r="S20" s="259">
        <v>14</v>
      </c>
      <c r="T20" s="259">
        <v>13.532934131736527</v>
      </c>
      <c r="U20" s="259">
        <v>18.403908794788272</v>
      </c>
    </row>
    <row r="21" spans="1:21" x14ac:dyDescent="0.3">
      <c r="A21" s="177" t="s">
        <v>122</v>
      </c>
      <c r="B21" s="255">
        <v>120</v>
      </c>
      <c r="C21" s="255">
        <v>37</v>
      </c>
      <c r="D21" s="255" t="s">
        <v>60</v>
      </c>
      <c r="E21" s="255">
        <v>32</v>
      </c>
      <c r="F21" s="255">
        <v>32</v>
      </c>
      <c r="G21" s="255">
        <v>24</v>
      </c>
      <c r="H21" s="255">
        <v>23</v>
      </c>
      <c r="I21" s="255">
        <v>3</v>
      </c>
      <c r="J21" s="255">
        <v>1</v>
      </c>
      <c r="L21" s="177" t="s">
        <v>122</v>
      </c>
      <c r="M21" s="259">
        <v>23.1</v>
      </c>
      <c r="N21" s="259">
        <v>8</v>
      </c>
      <c r="O21" s="259" t="s">
        <v>60</v>
      </c>
      <c r="P21" s="259">
        <v>10.7</v>
      </c>
      <c r="Q21" s="259">
        <v>11.7</v>
      </c>
      <c r="R21" s="259">
        <v>8.4</v>
      </c>
      <c r="S21" s="259">
        <v>8.3000000000000007</v>
      </c>
      <c r="T21" s="259">
        <v>1.5384615384615385</v>
      </c>
      <c r="U21" s="259">
        <v>0.61728395061728392</v>
      </c>
    </row>
    <row r="22" spans="1:21" x14ac:dyDescent="0.3">
      <c r="A22" s="177" t="s">
        <v>123</v>
      </c>
      <c r="B22" s="255">
        <v>3</v>
      </c>
      <c r="C22" s="255">
        <v>35</v>
      </c>
      <c r="D22" s="255" t="s">
        <v>60</v>
      </c>
      <c r="E22" s="255">
        <v>0</v>
      </c>
      <c r="F22" s="255">
        <v>2</v>
      </c>
      <c r="G22" s="255">
        <v>15</v>
      </c>
      <c r="H22" s="255">
        <v>42</v>
      </c>
      <c r="I22" s="255">
        <v>8</v>
      </c>
      <c r="J22" s="255">
        <v>10</v>
      </c>
      <c r="L22" s="177" t="s">
        <v>123</v>
      </c>
      <c r="M22" s="259">
        <v>0.9</v>
      </c>
      <c r="N22" s="259">
        <v>11</v>
      </c>
      <c r="O22" s="259" t="s">
        <v>60</v>
      </c>
      <c r="P22" s="259">
        <v>0</v>
      </c>
      <c r="Q22" s="259">
        <v>0.9</v>
      </c>
      <c r="R22" s="259">
        <v>6.5</v>
      </c>
      <c r="S22" s="259">
        <v>16.399999999999999</v>
      </c>
      <c r="T22" s="259">
        <v>4.5454545454545459</v>
      </c>
      <c r="U22" s="259">
        <v>6.9930069930069934</v>
      </c>
    </row>
    <row r="23" spans="1:21" x14ac:dyDescent="0.3">
      <c r="A23" s="177" t="s">
        <v>124</v>
      </c>
      <c r="B23" s="255">
        <v>182</v>
      </c>
      <c r="C23" s="255">
        <v>194</v>
      </c>
      <c r="D23" s="255" t="s">
        <v>60</v>
      </c>
      <c r="E23" s="255">
        <v>81</v>
      </c>
      <c r="F23" s="255">
        <v>94</v>
      </c>
      <c r="G23" s="255">
        <v>78</v>
      </c>
      <c r="H23" s="255">
        <v>53</v>
      </c>
      <c r="I23" s="255">
        <v>60</v>
      </c>
      <c r="J23" s="255">
        <v>83</v>
      </c>
      <c r="L23" s="177" t="s">
        <v>124</v>
      </c>
      <c r="M23" s="259">
        <v>19.7</v>
      </c>
      <c r="N23" s="259">
        <v>24.9</v>
      </c>
      <c r="O23" s="259" t="s">
        <v>60</v>
      </c>
      <c r="P23" s="259">
        <v>10</v>
      </c>
      <c r="Q23" s="259">
        <v>12.6</v>
      </c>
      <c r="R23" s="259">
        <v>11.2</v>
      </c>
      <c r="S23" s="259">
        <v>7</v>
      </c>
      <c r="T23" s="259">
        <v>11.029411764705882</v>
      </c>
      <c r="U23" s="259">
        <v>17.364016736401673</v>
      </c>
    </row>
    <row r="24" spans="1:21" x14ac:dyDescent="0.3">
      <c r="A24" s="177" t="s">
        <v>125</v>
      </c>
      <c r="B24" s="255">
        <v>228</v>
      </c>
      <c r="C24" s="255">
        <v>73</v>
      </c>
      <c r="D24" s="255" t="s">
        <v>60</v>
      </c>
      <c r="E24" s="255">
        <v>102</v>
      </c>
      <c r="F24" s="255">
        <v>92</v>
      </c>
      <c r="G24" s="255">
        <v>142</v>
      </c>
      <c r="H24" s="255">
        <v>88</v>
      </c>
      <c r="I24" s="255">
        <v>79</v>
      </c>
      <c r="J24" s="255">
        <v>36</v>
      </c>
      <c r="L24" s="177" t="s">
        <v>125</v>
      </c>
      <c r="M24" s="259">
        <v>36.799999999999997</v>
      </c>
      <c r="N24" s="259">
        <v>9.9</v>
      </c>
      <c r="O24" s="259" t="s">
        <v>60</v>
      </c>
      <c r="P24" s="259">
        <v>15.4</v>
      </c>
      <c r="Q24" s="259">
        <v>14.3</v>
      </c>
      <c r="R24" s="259">
        <v>26.3</v>
      </c>
      <c r="S24" s="259">
        <v>11.8</v>
      </c>
      <c r="T24" s="259">
        <v>14.933837429111533</v>
      </c>
      <c r="U24" s="259">
        <v>8.3720930232558146</v>
      </c>
    </row>
    <row r="25" spans="1:21" x14ac:dyDescent="0.3">
      <c r="A25" s="177" t="s">
        <v>126</v>
      </c>
      <c r="B25" s="255">
        <v>643</v>
      </c>
      <c r="C25" s="255">
        <v>442</v>
      </c>
      <c r="D25" s="255" t="s">
        <v>60</v>
      </c>
      <c r="E25" s="255">
        <v>668</v>
      </c>
      <c r="F25" s="255">
        <v>415</v>
      </c>
      <c r="G25" s="255">
        <v>355</v>
      </c>
      <c r="H25" s="255">
        <v>257</v>
      </c>
      <c r="I25" s="255">
        <v>441</v>
      </c>
      <c r="J25" s="255">
        <v>513</v>
      </c>
      <c r="L25" s="177" t="s">
        <v>126</v>
      </c>
      <c r="M25" s="259">
        <v>21.6</v>
      </c>
      <c r="N25" s="259">
        <v>15</v>
      </c>
      <c r="O25" s="259" t="s">
        <v>60</v>
      </c>
      <c r="P25" s="259">
        <v>24.3</v>
      </c>
      <c r="Q25" s="259">
        <v>14.6</v>
      </c>
      <c r="R25" s="259">
        <v>13.5</v>
      </c>
      <c r="S25" s="259">
        <v>8.6999999999999993</v>
      </c>
      <c r="T25" s="259">
        <v>17.375886524822697</v>
      </c>
      <c r="U25" s="259">
        <v>22.8</v>
      </c>
    </row>
    <row r="26" spans="1:21" x14ac:dyDescent="0.3">
      <c r="A26" s="177" t="s">
        <v>127</v>
      </c>
      <c r="B26" s="255">
        <v>315</v>
      </c>
      <c r="C26" s="255">
        <v>247</v>
      </c>
      <c r="D26" s="255" t="s">
        <v>60</v>
      </c>
      <c r="E26" s="255">
        <v>370</v>
      </c>
      <c r="F26" s="255">
        <v>294</v>
      </c>
      <c r="G26" s="255">
        <v>251</v>
      </c>
      <c r="H26" s="255">
        <v>86</v>
      </c>
      <c r="I26" s="255">
        <v>214</v>
      </c>
      <c r="J26" s="255">
        <v>343</v>
      </c>
      <c r="L26" s="177" t="s">
        <v>127</v>
      </c>
      <c r="M26" s="259">
        <v>15.8</v>
      </c>
      <c r="N26" s="259">
        <v>13.7</v>
      </c>
      <c r="O26" s="259" t="s">
        <v>60</v>
      </c>
      <c r="P26" s="259">
        <v>21.7</v>
      </c>
      <c r="Q26" s="259">
        <v>15.3</v>
      </c>
      <c r="R26" s="259">
        <v>14.2</v>
      </c>
      <c r="S26" s="259">
        <v>4.0999999999999996</v>
      </c>
      <c r="T26" s="259">
        <v>10.753768844221105</v>
      </c>
      <c r="U26" s="259">
        <v>19.22645739910314</v>
      </c>
    </row>
    <row r="27" spans="1:21" x14ac:dyDescent="0.3">
      <c r="A27" s="177" t="s">
        <v>128</v>
      </c>
      <c r="B27" s="255">
        <v>378</v>
      </c>
      <c r="C27" s="255">
        <v>421</v>
      </c>
      <c r="D27" s="255" t="s">
        <v>60</v>
      </c>
      <c r="E27" s="255">
        <v>344</v>
      </c>
      <c r="F27" s="255">
        <v>286</v>
      </c>
      <c r="G27" s="255">
        <v>417</v>
      </c>
      <c r="H27" s="255">
        <v>279</v>
      </c>
      <c r="I27" s="255">
        <v>314</v>
      </c>
      <c r="J27" s="255">
        <v>302</v>
      </c>
      <c r="L27" s="177" t="s">
        <v>128</v>
      </c>
      <c r="M27" s="259">
        <v>17</v>
      </c>
      <c r="N27" s="259">
        <v>20.9</v>
      </c>
      <c r="O27" s="259" t="s">
        <v>60</v>
      </c>
      <c r="P27" s="259">
        <v>20.8</v>
      </c>
      <c r="Q27" s="259">
        <v>17.5</v>
      </c>
      <c r="R27" s="259">
        <v>29.1</v>
      </c>
      <c r="S27" s="259">
        <v>17.899999999999999</v>
      </c>
      <c r="T27" s="259">
        <v>24.265842349304481</v>
      </c>
      <c r="U27" s="259">
        <v>26.67844522968198</v>
      </c>
    </row>
    <row r="28" spans="1:21" x14ac:dyDescent="0.3">
      <c r="A28" s="177" t="s">
        <v>130</v>
      </c>
      <c r="B28" s="255">
        <v>463</v>
      </c>
      <c r="C28" s="255">
        <v>473</v>
      </c>
      <c r="D28" s="255" t="s">
        <v>60</v>
      </c>
      <c r="E28" s="255">
        <v>520</v>
      </c>
      <c r="F28" s="255">
        <v>221</v>
      </c>
      <c r="G28" s="255">
        <v>199</v>
      </c>
      <c r="H28" s="255">
        <v>85</v>
      </c>
      <c r="I28" s="255">
        <v>201</v>
      </c>
      <c r="J28" s="255">
        <v>250</v>
      </c>
      <c r="L28" s="177" t="s">
        <v>130</v>
      </c>
      <c r="M28" s="259">
        <v>16</v>
      </c>
      <c r="N28" s="259">
        <v>17.3</v>
      </c>
      <c r="O28" s="259" t="s">
        <v>60</v>
      </c>
      <c r="P28" s="259">
        <v>20.6</v>
      </c>
      <c r="Q28" s="259">
        <v>8.5</v>
      </c>
      <c r="R28" s="259">
        <v>8.8000000000000007</v>
      </c>
      <c r="S28" s="259">
        <v>3.6</v>
      </c>
      <c r="T28" s="259">
        <v>8.7926509186351716</v>
      </c>
      <c r="U28" s="259">
        <v>14.310246136233543</v>
      </c>
    </row>
    <row r="29" spans="1:21" x14ac:dyDescent="0.3">
      <c r="A29" s="177" t="s">
        <v>131</v>
      </c>
      <c r="B29" s="255">
        <v>190</v>
      </c>
      <c r="C29" s="255">
        <v>164</v>
      </c>
      <c r="D29" s="255" t="s">
        <v>60</v>
      </c>
      <c r="E29" s="255">
        <v>199</v>
      </c>
      <c r="F29" s="255">
        <v>131</v>
      </c>
      <c r="G29" s="255">
        <v>213</v>
      </c>
      <c r="H29" s="255">
        <v>190</v>
      </c>
      <c r="I29" s="255">
        <v>210</v>
      </c>
      <c r="J29" s="255">
        <v>181</v>
      </c>
      <c r="L29" s="177" t="s">
        <v>131</v>
      </c>
      <c r="M29" s="259">
        <v>8.9</v>
      </c>
      <c r="N29" s="259">
        <v>8.6999999999999993</v>
      </c>
      <c r="O29" s="259" t="s">
        <v>60</v>
      </c>
      <c r="P29" s="259">
        <v>9.9</v>
      </c>
      <c r="Q29" s="259">
        <v>6.7</v>
      </c>
      <c r="R29" s="259">
        <v>11.5</v>
      </c>
      <c r="S29" s="259">
        <v>8.9</v>
      </c>
      <c r="T29" s="259">
        <v>12.316715542521994</v>
      </c>
      <c r="U29" s="259">
        <v>15.391156462585034</v>
      </c>
    </row>
    <row r="30" spans="1:21" ht="14.5" thickBot="1" x14ac:dyDescent="0.35">
      <c r="A30" s="177" t="s">
        <v>132</v>
      </c>
      <c r="B30" s="255">
        <v>25</v>
      </c>
      <c r="C30" s="255">
        <v>37</v>
      </c>
      <c r="D30" s="255" t="s">
        <v>60</v>
      </c>
      <c r="E30" s="255">
        <v>49</v>
      </c>
      <c r="F30" s="255">
        <v>4</v>
      </c>
      <c r="G30" s="255">
        <v>31</v>
      </c>
      <c r="H30" s="255">
        <v>1</v>
      </c>
      <c r="I30" s="255">
        <v>3</v>
      </c>
      <c r="J30" s="255">
        <v>9</v>
      </c>
      <c r="L30" s="177" t="s">
        <v>132</v>
      </c>
      <c r="M30" s="259">
        <v>12.3</v>
      </c>
      <c r="N30" s="259">
        <v>18.2</v>
      </c>
      <c r="O30" s="259" t="s">
        <v>60</v>
      </c>
      <c r="P30" s="259">
        <v>21.5</v>
      </c>
      <c r="Q30" s="259">
        <v>1.6</v>
      </c>
      <c r="R30" s="259">
        <v>14.4</v>
      </c>
      <c r="S30" s="259">
        <v>0.4</v>
      </c>
      <c r="T30" s="259">
        <v>1.875</v>
      </c>
      <c r="U30" s="259">
        <v>7.8260869565217401</v>
      </c>
    </row>
    <row r="31" spans="1:21" x14ac:dyDescent="0.3">
      <c r="A31" s="19" t="s">
        <v>303</v>
      </c>
      <c r="B31" s="19"/>
      <c r="C31" s="19"/>
      <c r="D31" s="19"/>
      <c r="E31" s="19"/>
      <c r="F31" s="19"/>
      <c r="G31" s="19"/>
      <c r="H31" s="19"/>
      <c r="I31" s="19"/>
      <c r="J31" s="100"/>
      <c r="L31" s="19" t="s">
        <v>303</v>
      </c>
      <c r="M31" s="19"/>
      <c r="N31" s="19"/>
      <c r="O31" s="19"/>
      <c r="P31" s="19"/>
      <c r="Q31" s="19"/>
      <c r="R31" s="19"/>
      <c r="S31" s="19"/>
      <c r="T31" s="19"/>
      <c r="U31" s="67"/>
    </row>
    <row r="32" spans="1:21" x14ac:dyDescent="0.3">
      <c r="A32" s="9" t="s">
        <v>77</v>
      </c>
      <c r="B32" s="9"/>
      <c r="C32" s="9"/>
      <c r="D32" s="9"/>
      <c r="E32" s="9"/>
      <c r="F32" s="9"/>
      <c r="G32" s="9"/>
      <c r="H32" s="9"/>
      <c r="I32" s="9"/>
      <c r="J32" s="67"/>
      <c r="L32" s="9" t="s">
        <v>77</v>
      </c>
      <c r="M32" s="9"/>
      <c r="N32" s="9"/>
      <c r="O32" s="9"/>
      <c r="P32" s="9"/>
      <c r="Q32" s="9"/>
      <c r="R32" s="9"/>
      <c r="S32" s="9"/>
      <c r="T32" s="9"/>
      <c r="U32" s="67"/>
    </row>
  </sheetData>
  <mergeCells count="10">
    <mergeCell ref="A1:J1"/>
    <mergeCell ref="A2:J2"/>
    <mergeCell ref="A3:J3"/>
    <mergeCell ref="A4:J4"/>
    <mergeCell ref="A5:J5"/>
    <mergeCell ref="L1:U1"/>
    <mergeCell ref="L2:U2"/>
    <mergeCell ref="L3:U3"/>
    <mergeCell ref="L4:U4"/>
    <mergeCell ref="L5:U5"/>
  </mergeCells>
  <hyperlinks>
    <hyperlink ref="W3" location="Contenido!A1" display="Contenido" xr:uid="{DD5963C7-8161-4995-8C2D-C1FDB52AFB87}"/>
  </hyperlinks>
  <printOptions horizontalCentered="1"/>
  <pageMargins left="0.39370078740157483" right="0.39370078740157483" top="0.59055118110236227" bottom="0.59055118110236227" header="0.31496062992125984" footer="0.31496062992125984"/>
  <pageSetup scale="63" orientation="landscape" r:id="rId1"/>
  <colBreaks count="1" manualBreakCount="1">
    <brk id="11" max="32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376E-5DF3-4F3C-BC4E-1A03344DA06E}">
  <sheetPr>
    <pageSetUpPr fitToPage="1"/>
  </sheetPr>
  <dimension ref="A1:AH36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21.1796875" style="41" customWidth="1"/>
    <col min="2" max="10" width="8.7265625" style="32" customWidth="1"/>
    <col min="11" max="11" width="5" style="226" customWidth="1"/>
    <col min="12" max="12" width="21.1796875" style="41" customWidth="1"/>
    <col min="13" max="21" width="8.7265625" style="32" customWidth="1"/>
    <col min="22" max="22" width="5" style="226" customWidth="1"/>
    <col min="23" max="23" width="13.54296875" style="226" customWidth="1"/>
    <col min="24" max="104" width="10.7265625" style="2" customWidth="1"/>
    <col min="105" max="16384" width="23.453125" style="2"/>
  </cols>
  <sheetData>
    <row r="1" spans="1:34" x14ac:dyDescent="0.3">
      <c r="A1" s="282" t="s">
        <v>333</v>
      </c>
      <c r="B1" s="282"/>
      <c r="C1" s="282"/>
      <c r="D1" s="282"/>
      <c r="E1" s="282"/>
      <c r="F1" s="282"/>
      <c r="G1" s="282"/>
      <c r="H1" s="282"/>
      <c r="I1" s="282"/>
      <c r="J1" s="282"/>
      <c r="L1" s="282" t="s">
        <v>334</v>
      </c>
      <c r="M1" s="282"/>
      <c r="N1" s="282"/>
      <c r="O1" s="282"/>
      <c r="P1" s="282"/>
      <c r="Q1" s="282"/>
      <c r="R1" s="282"/>
      <c r="S1" s="282"/>
      <c r="T1" s="282"/>
      <c r="U1" s="282"/>
      <c r="X1" s="41"/>
      <c r="Y1" s="41"/>
      <c r="Z1" s="41"/>
      <c r="AA1" s="41"/>
    </row>
    <row r="2" spans="1:34" x14ac:dyDescent="0.3">
      <c r="A2" s="280" t="s">
        <v>93</v>
      </c>
      <c r="B2" s="280"/>
      <c r="C2" s="280"/>
      <c r="D2" s="280"/>
      <c r="E2" s="280"/>
      <c r="F2" s="280"/>
      <c r="G2" s="280"/>
      <c r="H2" s="280"/>
      <c r="I2" s="280"/>
      <c r="J2" s="280"/>
      <c r="L2" s="280" t="s">
        <v>388</v>
      </c>
      <c r="M2" s="280"/>
      <c r="N2" s="280"/>
      <c r="O2" s="280"/>
      <c r="P2" s="280"/>
      <c r="Q2" s="280"/>
      <c r="R2" s="280"/>
      <c r="S2" s="280"/>
      <c r="T2" s="280"/>
      <c r="U2" s="280"/>
      <c r="X2" s="41"/>
      <c r="Y2" s="41"/>
      <c r="Z2" s="41"/>
      <c r="AA2" s="41"/>
    </row>
    <row r="3" spans="1:34" x14ac:dyDescent="0.3">
      <c r="A3" s="280" t="s">
        <v>204</v>
      </c>
      <c r="B3" s="280"/>
      <c r="C3" s="280"/>
      <c r="D3" s="280"/>
      <c r="E3" s="280"/>
      <c r="F3" s="280"/>
      <c r="G3" s="280"/>
      <c r="H3" s="280"/>
      <c r="I3" s="280"/>
      <c r="J3" s="280"/>
      <c r="L3" s="280" t="s">
        <v>204</v>
      </c>
      <c r="M3" s="280"/>
      <c r="N3" s="280"/>
      <c r="O3" s="280"/>
      <c r="P3" s="280"/>
      <c r="Q3" s="280"/>
      <c r="R3" s="280"/>
      <c r="S3" s="280"/>
      <c r="T3" s="280"/>
      <c r="U3" s="280"/>
      <c r="W3" s="239" t="s">
        <v>305</v>
      </c>
      <c r="X3" s="41"/>
      <c r="Y3" s="41"/>
      <c r="Z3" s="41"/>
      <c r="AA3" s="41"/>
    </row>
    <row r="4" spans="1:34" x14ac:dyDescent="0.3">
      <c r="A4" s="280" t="s">
        <v>52</v>
      </c>
      <c r="B4" s="280"/>
      <c r="C4" s="280"/>
      <c r="D4" s="280"/>
      <c r="E4" s="280"/>
      <c r="F4" s="280"/>
      <c r="G4" s="280"/>
      <c r="H4" s="280"/>
      <c r="I4" s="280"/>
      <c r="J4" s="280"/>
      <c r="L4" s="280" t="s">
        <v>52</v>
      </c>
      <c r="M4" s="280"/>
      <c r="N4" s="280"/>
      <c r="O4" s="280"/>
      <c r="P4" s="280"/>
      <c r="Q4" s="280"/>
      <c r="R4" s="280"/>
      <c r="S4" s="280"/>
      <c r="T4" s="280"/>
      <c r="U4" s="280"/>
      <c r="X4" s="41"/>
      <c r="Y4" s="41"/>
      <c r="Z4" s="41"/>
      <c r="AA4" s="41"/>
    </row>
    <row r="5" spans="1:34" x14ac:dyDescent="0.3">
      <c r="A5" s="280" t="s">
        <v>377</v>
      </c>
      <c r="B5" s="280"/>
      <c r="C5" s="280"/>
      <c r="D5" s="280"/>
      <c r="E5" s="280"/>
      <c r="F5" s="280"/>
      <c r="G5" s="280"/>
      <c r="H5" s="280"/>
      <c r="I5" s="280"/>
      <c r="J5" s="280"/>
      <c r="L5" s="280" t="s">
        <v>377</v>
      </c>
      <c r="M5" s="280"/>
      <c r="N5" s="280"/>
      <c r="O5" s="280"/>
      <c r="P5" s="280"/>
      <c r="Q5" s="280"/>
      <c r="R5" s="280"/>
      <c r="S5" s="280"/>
      <c r="T5" s="280"/>
      <c r="U5" s="280"/>
      <c r="X5" s="41"/>
      <c r="Y5" s="41"/>
      <c r="Z5" s="41"/>
      <c r="AA5" s="41"/>
    </row>
    <row r="6" spans="1:34" ht="21.75" customHeight="1" x14ac:dyDescent="0.3">
      <c r="A6" s="53" t="s">
        <v>105</v>
      </c>
      <c r="B6" s="7">
        <v>2015</v>
      </c>
      <c r="C6" s="7">
        <v>2016</v>
      </c>
      <c r="D6" s="7">
        <v>2017</v>
      </c>
      <c r="E6" s="7">
        <v>2018</v>
      </c>
      <c r="F6" s="7">
        <v>2019</v>
      </c>
      <c r="G6" s="7">
        <v>2020</v>
      </c>
      <c r="H6" s="7">
        <v>2021</v>
      </c>
      <c r="I6" s="7">
        <v>2022</v>
      </c>
      <c r="J6" s="244">
        <v>2023</v>
      </c>
      <c r="L6" s="53" t="s">
        <v>105</v>
      </c>
      <c r="M6" s="7">
        <v>2015</v>
      </c>
      <c r="N6" s="7">
        <v>2016</v>
      </c>
      <c r="O6" s="7">
        <v>2017</v>
      </c>
      <c r="P6" s="7">
        <v>2018</v>
      </c>
      <c r="Q6" s="7">
        <v>2019</v>
      </c>
      <c r="R6" s="7">
        <v>2020</v>
      </c>
      <c r="S6" s="7">
        <v>2021</v>
      </c>
      <c r="T6" s="7">
        <v>2022</v>
      </c>
      <c r="U6" s="244">
        <v>2023</v>
      </c>
      <c r="W6" s="250"/>
      <c r="X6" s="248"/>
      <c r="Y6" s="248"/>
      <c r="Z6" s="248"/>
      <c r="AA6" s="248"/>
      <c r="AB6" s="248"/>
      <c r="AC6" s="248"/>
      <c r="AD6" s="248"/>
      <c r="AE6" s="248"/>
      <c r="AF6" s="249"/>
      <c r="AG6" s="226"/>
      <c r="AH6" s="226"/>
    </row>
    <row r="7" spans="1:34" x14ac:dyDescent="0.3">
      <c r="A7" s="138"/>
      <c r="B7" s="139"/>
      <c r="C7" s="139"/>
      <c r="D7" s="139"/>
      <c r="E7" s="139"/>
      <c r="F7" s="139"/>
      <c r="G7" s="139"/>
      <c r="H7" s="139"/>
      <c r="I7" s="139"/>
      <c r="J7" s="139"/>
      <c r="L7" s="138"/>
      <c r="M7" s="139"/>
      <c r="N7" s="139"/>
      <c r="O7" s="139"/>
      <c r="P7" s="139"/>
      <c r="Q7" s="139"/>
      <c r="R7" s="139"/>
      <c r="S7" s="139"/>
      <c r="T7" s="139"/>
      <c r="U7" s="139"/>
    </row>
    <row r="8" spans="1:34" x14ac:dyDescent="0.3">
      <c r="A8" s="146" t="s">
        <v>68</v>
      </c>
      <c r="B8" s="256">
        <f>SUM(B9:B34)</f>
        <v>60</v>
      </c>
      <c r="C8" s="256">
        <f>SUM(C9:C34)</f>
        <v>116</v>
      </c>
      <c r="D8" s="256">
        <v>27</v>
      </c>
      <c r="E8" s="256">
        <f t="shared" ref="E8:J8" si="0">SUM(E9:E34)</f>
        <v>42</v>
      </c>
      <c r="F8" s="256">
        <f t="shared" si="0"/>
        <v>161</v>
      </c>
      <c r="G8" s="256">
        <f t="shared" si="0"/>
        <v>54</v>
      </c>
      <c r="H8" s="256">
        <f t="shared" si="0"/>
        <v>105</v>
      </c>
      <c r="I8" s="256">
        <f t="shared" si="0"/>
        <v>108</v>
      </c>
      <c r="J8" s="256">
        <f t="shared" si="0"/>
        <v>71</v>
      </c>
      <c r="L8" s="146" t="s">
        <v>68</v>
      </c>
      <c r="M8" s="260">
        <v>0.5</v>
      </c>
      <c r="N8" s="260">
        <v>0.9</v>
      </c>
      <c r="O8" s="260">
        <v>0.2</v>
      </c>
      <c r="P8" s="260">
        <v>0.3</v>
      </c>
      <c r="Q8" s="260">
        <v>1</v>
      </c>
      <c r="R8" s="260">
        <v>0.3</v>
      </c>
      <c r="S8" s="260">
        <v>0.5</v>
      </c>
      <c r="T8" s="260">
        <v>0.6</v>
      </c>
      <c r="U8" s="260">
        <v>0.38440714672441795</v>
      </c>
    </row>
    <row r="9" spans="1:34" x14ac:dyDescent="0.3">
      <c r="A9" s="177" t="s">
        <v>106</v>
      </c>
      <c r="B9" s="255">
        <v>0</v>
      </c>
      <c r="C9" s="255">
        <v>0</v>
      </c>
      <c r="D9" s="255" t="s">
        <v>60</v>
      </c>
      <c r="E9" s="255">
        <v>6</v>
      </c>
      <c r="F9" s="255">
        <v>2</v>
      </c>
      <c r="G9" s="255">
        <v>0</v>
      </c>
      <c r="H9" s="255">
        <v>0</v>
      </c>
      <c r="I9" s="255">
        <v>0</v>
      </c>
      <c r="J9" s="255">
        <v>0</v>
      </c>
      <c r="L9" s="177" t="s">
        <v>106</v>
      </c>
      <c r="M9" s="259">
        <v>0</v>
      </c>
      <c r="N9" s="259">
        <v>0</v>
      </c>
      <c r="O9" s="259" t="s">
        <v>60</v>
      </c>
      <c r="P9" s="259">
        <v>1.8</v>
      </c>
      <c r="Q9" s="259">
        <v>0.5</v>
      </c>
      <c r="R9" s="259">
        <v>0</v>
      </c>
      <c r="S9" s="259">
        <v>0</v>
      </c>
      <c r="T9" s="259">
        <v>0</v>
      </c>
      <c r="U9" s="259">
        <v>0</v>
      </c>
    </row>
    <row r="10" spans="1:34" x14ac:dyDescent="0.3">
      <c r="A10" s="177" t="s">
        <v>107</v>
      </c>
      <c r="B10" s="255">
        <v>8</v>
      </c>
      <c r="C10" s="255">
        <v>0</v>
      </c>
      <c r="D10" s="255" t="s">
        <v>60</v>
      </c>
      <c r="E10" s="255">
        <v>0</v>
      </c>
      <c r="F10" s="255">
        <v>0</v>
      </c>
      <c r="G10" s="255">
        <v>0</v>
      </c>
      <c r="H10" s="255">
        <v>12</v>
      </c>
      <c r="I10" s="255">
        <v>5</v>
      </c>
      <c r="J10" s="255">
        <v>2</v>
      </c>
      <c r="L10" s="177" t="s">
        <v>107</v>
      </c>
      <c r="M10" s="259">
        <v>1.4</v>
      </c>
      <c r="N10" s="259">
        <v>0</v>
      </c>
      <c r="O10" s="259" t="s">
        <v>60</v>
      </c>
      <c r="P10" s="259">
        <v>0</v>
      </c>
      <c r="Q10" s="259">
        <v>0</v>
      </c>
      <c r="R10" s="259">
        <v>0</v>
      </c>
      <c r="S10" s="259">
        <v>1.4</v>
      </c>
      <c r="T10" s="259">
        <v>0.6</v>
      </c>
      <c r="U10" s="259">
        <v>0.25873221216041398</v>
      </c>
    </row>
    <row r="11" spans="1:34" x14ac:dyDescent="0.3">
      <c r="A11" s="177" t="s">
        <v>108</v>
      </c>
      <c r="B11" s="255">
        <v>0</v>
      </c>
      <c r="C11" s="255">
        <v>0</v>
      </c>
      <c r="D11" s="255" t="s">
        <v>60</v>
      </c>
      <c r="E11" s="255">
        <v>0</v>
      </c>
      <c r="F11" s="255">
        <v>1</v>
      </c>
      <c r="G11" s="255">
        <v>4</v>
      </c>
      <c r="H11" s="255">
        <v>0</v>
      </c>
      <c r="I11" s="255">
        <v>0</v>
      </c>
      <c r="J11" s="255">
        <v>1</v>
      </c>
      <c r="L11" s="177" t="s">
        <v>108</v>
      </c>
      <c r="M11" s="259">
        <v>0</v>
      </c>
      <c r="N11" s="259">
        <v>0</v>
      </c>
      <c r="O11" s="259" t="s">
        <v>60</v>
      </c>
      <c r="P11" s="259">
        <v>0</v>
      </c>
      <c r="Q11" s="259">
        <v>0.3</v>
      </c>
      <c r="R11" s="259">
        <v>0.9</v>
      </c>
      <c r="S11" s="259">
        <v>0</v>
      </c>
      <c r="T11" s="259">
        <v>0</v>
      </c>
      <c r="U11" s="259">
        <v>0.21691973969631237</v>
      </c>
    </row>
    <row r="12" spans="1:34" x14ac:dyDescent="0.3">
      <c r="A12" s="177" t="s">
        <v>109</v>
      </c>
      <c r="B12" s="255">
        <v>6</v>
      </c>
      <c r="C12" s="255">
        <v>2</v>
      </c>
      <c r="D12" s="255" t="s">
        <v>60</v>
      </c>
      <c r="E12" s="255">
        <v>0</v>
      </c>
      <c r="F12" s="255">
        <v>1</v>
      </c>
      <c r="G12" s="255">
        <v>1</v>
      </c>
      <c r="H12" s="255">
        <v>0</v>
      </c>
      <c r="I12" s="255">
        <v>5</v>
      </c>
      <c r="J12" s="255">
        <v>10</v>
      </c>
      <c r="L12" s="177" t="s">
        <v>109</v>
      </c>
      <c r="M12" s="259">
        <v>0.6</v>
      </c>
      <c r="N12" s="259">
        <v>0.2</v>
      </c>
      <c r="O12" s="259" t="s">
        <v>60</v>
      </c>
      <c r="P12" s="259">
        <v>0</v>
      </c>
      <c r="Q12" s="259">
        <v>0.1</v>
      </c>
      <c r="R12" s="259">
        <v>0.1</v>
      </c>
      <c r="S12" s="259">
        <v>0</v>
      </c>
      <c r="T12" s="259">
        <v>0.4</v>
      </c>
      <c r="U12" s="259">
        <v>0.66050198150594452</v>
      </c>
    </row>
    <row r="13" spans="1:34" x14ac:dyDescent="0.3">
      <c r="A13" s="177" t="s">
        <v>110</v>
      </c>
      <c r="B13" s="255">
        <v>2</v>
      </c>
      <c r="C13" s="255">
        <v>0</v>
      </c>
      <c r="D13" s="255" t="s">
        <v>60</v>
      </c>
      <c r="E13" s="255">
        <v>0</v>
      </c>
      <c r="F13" s="255">
        <v>0</v>
      </c>
      <c r="G13" s="255">
        <v>0</v>
      </c>
      <c r="H13" s="255">
        <v>1</v>
      </c>
      <c r="I13" s="255">
        <v>0</v>
      </c>
      <c r="J13" s="255">
        <v>0</v>
      </c>
      <c r="L13" s="177" t="s">
        <v>110</v>
      </c>
      <c r="M13" s="259">
        <v>1.4</v>
      </c>
      <c r="N13" s="259">
        <v>0</v>
      </c>
      <c r="O13" s="259" t="s">
        <v>60</v>
      </c>
      <c r="P13" s="259">
        <v>0</v>
      </c>
      <c r="Q13" s="259">
        <v>0</v>
      </c>
      <c r="R13" s="259">
        <v>0</v>
      </c>
      <c r="S13" s="259">
        <v>0.3</v>
      </c>
      <c r="T13" s="259">
        <v>0</v>
      </c>
      <c r="U13" s="259">
        <v>0</v>
      </c>
    </row>
    <row r="14" spans="1:34" x14ac:dyDescent="0.3">
      <c r="A14" s="177" t="s">
        <v>111</v>
      </c>
      <c r="B14" s="255">
        <v>0</v>
      </c>
      <c r="C14" s="255">
        <v>0</v>
      </c>
      <c r="D14" s="255" t="s">
        <v>60</v>
      </c>
      <c r="E14" s="255">
        <v>0</v>
      </c>
      <c r="F14" s="255">
        <v>0</v>
      </c>
      <c r="G14" s="255">
        <v>0</v>
      </c>
      <c r="H14" s="255">
        <v>0</v>
      </c>
      <c r="I14" s="255">
        <v>5</v>
      </c>
      <c r="J14" s="255">
        <v>0</v>
      </c>
      <c r="L14" s="177" t="s">
        <v>111</v>
      </c>
      <c r="M14" s="259">
        <v>0</v>
      </c>
      <c r="N14" s="259">
        <v>0</v>
      </c>
      <c r="O14" s="259" t="s">
        <v>60</v>
      </c>
      <c r="P14" s="259">
        <v>0</v>
      </c>
      <c r="Q14" s="259">
        <v>0</v>
      </c>
      <c r="R14" s="259">
        <v>0</v>
      </c>
      <c r="S14" s="259">
        <v>0</v>
      </c>
      <c r="T14" s="259">
        <v>0.6</v>
      </c>
      <c r="U14" s="259">
        <v>0</v>
      </c>
    </row>
    <row r="15" spans="1:34" x14ac:dyDescent="0.3">
      <c r="A15" s="177" t="s">
        <v>112</v>
      </c>
      <c r="B15" s="255">
        <v>0</v>
      </c>
      <c r="C15" s="255">
        <v>0</v>
      </c>
      <c r="D15" s="255" t="s">
        <v>60</v>
      </c>
      <c r="E15" s="255">
        <v>0</v>
      </c>
      <c r="F15" s="255">
        <v>0</v>
      </c>
      <c r="G15" s="255">
        <v>0</v>
      </c>
      <c r="H15" s="255">
        <v>8</v>
      </c>
      <c r="I15" s="255">
        <v>0</v>
      </c>
      <c r="J15" s="255">
        <v>3</v>
      </c>
      <c r="L15" s="177" t="s">
        <v>112</v>
      </c>
      <c r="M15" s="259">
        <v>0</v>
      </c>
      <c r="N15" s="259">
        <v>0</v>
      </c>
      <c r="O15" s="259" t="s">
        <v>60</v>
      </c>
      <c r="P15" s="259">
        <v>0</v>
      </c>
      <c r="Q15" s="259">
        <v>0</v>
      </c>
      <c r="R15" s="259">
        <v>0</v>
      </c>
      <c r="S15" s="259">
        <v>2.4</v>
      </c>
      <c r="T15" s="259">
        <v>0</v>
      </c>
      <c r="U15" s="259">
        <v>0.95846645367412142</v>
      </c>
    </row>
    <row r="16" spans="1:34" x14ac:dyDescent="0.3">
      <c r="A16" s="177" t="s">
        <v>113</v>
      </c>
      <c r="B16" s="255">
        <v>16</v>
      </c>
      <c r="C16" s="255">
        <v>83</v>
      </c>
      <c r="D16" s="255" t="s">
        <v>60</v>
      </c>
      <c r="E16" s="255">
        <v>2</v>
      </c>
      <c r="F16" s="255">
        <v>120</v>
      </c>
      <c r="G16" s="255">
        <v>10</v>
      </c>
      <c r="H16" s="255">
        <v>5</v>
      </c>
      <c r="I16" s="255">
        <v>27</v>
      </c>
      <c r="J16" s="255">
        <v>10</v>
      </c>
      <c r="L16" s="177" t="s">
        <v>113</v>
      </c>
      <c r="M16" s="259">
        <v>1.2</v>
      </c>
      <c r="N16" s="259">
        <v>5.7</v>
      </c>
      <c r="O16" s="259" t="s">
        <v>60</v>
      </c>
      <c r="P16" s="259">
        <v>0.1</v>
      </c>
      <c r="Q16" s="259">
        <v>6.7</v>
      </c>
      <c r="R16" s="259">
        <v>0.5</v>
      </c>
      <c r="S16" s="259">
        <v>0.3</v>
      </c>
      <c r="T16" s="259">
        <v>1.3</v>
      </c>
      <c r="U16" s="259">
        <v>0.48123195380173239</v>
      </c>
    </row>
    <row r="17" spans="1:21" x14ac:dyDescent="0.3">
      <c r="A17" s="177" t="s">
        <v>114</v>
      </c>
      <c r="B17" s="255">
        <v>3</v>
      </c>
      <c r="C17" s="255">
        <v>0</v>
      </c>
      <c r="D17" s="255" t="s">
        <v>60</v>
      </c>
      <c r="E17" s="255">
        <v>1</v>
      </c>
      <c r="F17" s="255">
        <v>0</v>
      </c>
      <c r="G17" s="255">
        <v>2</v>
      </c>
      <c r="H17" s="255">
        <v>1</v>
      </c>
      <c r="I17" s="255">
        <v>0</v>
      </c>
      <c r="J17" s="255">
        <v>0</v>
      </c>
      <c r="L17" s="177" t="s">
        <v>114</v>
      </c>
      <c r="M17" s="259">
        <v>0.5</v>
      </c>
      <c r="N17" s="259">
        <v>0</v>
      </c>
      <c r="O17" s="259" t="s">
        <v>60</v>
      </c>
      <c r="P17" s="259">
        <v>0.2</v>
      </c>
      <c r="Q17" s="259">
        <v>0</v>
      </c>
      <c r="R17" s="259">
        <v>0.4</v>
      </c>
      <c r="S17" s="259">
        <v>0.2</v>
      </c>
      <c r="T17" s="259">
        <v>0</v>
      </c>
      <c r="U17" s="259">
        <v>0</v>
      </c>
    </row>
    <row r="18" spans="1:21" x14ac:dyDescent="0.3">
      <c r="A18" s="177" t="s">
        <v>115</v>
      </c>
      <c r="B18" s="255">
        <v>4</v>
      </c>
      <c r="C18" s="255">
        <v>0</v>
      </c>
      <c r="D18" s="255" t="s">
        <v>60</v>
      </c>
      <c r="E18" s="255">
        <v>2</v>
      </c>
      <c r="F18" s="255">
        <v>0</v>
      </c>
      <c r="G18" s="255">
        <v>4</v>
      </c>
      <c r="H18" s="255">
        <v>7</v>
      </c>
      <c r="I18" s="255">
        <v>13</v>
      </c>
      <c r="J18" s="255">
        <v>4</v>
      </c>
      <c r="L18" s="177" t="s">
        <v>115</v>
      </c>
      <c r="M18" s="259">
        <v>0.5</v>
      </c>
      <c r="N18" s="259">
        <v>0</v>
      </c>
      <c r="O18" s="259" t="s">
        <v>60</v>
      </c>
      <c r="P18" s="259">
        <v>0.2</v>
      </c>
      <c r="Q18" s="259">
        <v>0</v>
      </c>
      <c r="R18" s="259">
        <v>0.3</v>
      </c>
      <c r="S18" s="259">
        <v>0.6</v>
      </c>
      <c r="T18" s="259">
        <v>1.2</v>
      </c>
      <c r="U18" s="259">
        <v>0.36529680365296802</v>
      </c>
    </row>
    <row r="19" spans="1:21" x14ac:dyDescent="0.3">
      <c r="A19" s="177" t="s">
        <v>116</v>
      </c>
      <c r="B19" s="255">
        <v>1</v>
      </c>
      <c r="C19" s="255">
        <v>0</v>
      </c>
      <c r="D19" s="255" t="s">
        <v>60</v>
      </c>
      <c r="E19" s="255">
        <v>0</v>
      </c>
      <c r="F19" s="255">
        <v>2</v>
      </c>
      <c r="G19" s="255">
        <v>0</v>
      </c>
      <c r="H19" s="255">
        <v>6</v>
      </c>
      <c r="I19" s="255">
        <v>5</v>
      </c>
      <c r="J19" s="255">
        <v>6</v>
      </c>
      <c r="L19" s="177" t="s">
        <v>116</v>
      </c>
      <c r="M19" s="259">
        <v>0.5</v>
      </c>
      <c r="N19" s="259">
        <v>0</v>
      </c>
      <c r="O19" s="259" t="s">
        <v>60</v>
      </c>
      <c r="P19" s="259">
        <v>0</v>
      </c>
      <c r="Q19" s="259">
        <v>0.7</v>
      </c>
      <c r="R19" s="259">
        <v>0</v>
      </c>
      <c r="S19" s="259">
        <v>1.7</v>
      </c>
      <c r="T19" s="259">
        <v>1.7</v>
      </c>
      <c r="U19" s="259">
        <v>2.4896265560165975</v>
      </c>
    </row>
    <row r="20" spans="1:21" x14ac:dyDescent="0.3">
      <c r="A20" s="177" t="s">
        <v>117</v>
      </c>
      <c r="B20" s="255">
        <v>2</v>
      </c>
      <c r="C20" s="255">
        <v>11</v>
      </c>
      <c r="D20" s="255" t="s">
        <v>60</v>
      </c>
      <c r="E20" s="255">
        <v>14</v>
      </c>
      <c r="F20" s="255">
        <v>12</v>
      </c>
      <c r="G20" s="255">
        <v>13</v>
      </c>
      <c r="H20" s="255">
        <v>14</v>
      </c>
      <c r="I20" s="255">
        <v>17</v>
      </c>
      <c r="J20" s="255">
        <v>10</v>
      </c>
      <c r="L20" s="177" t="s">
        <v>117</v>
      </c>
      <c r="M20" s="259">
        <v>0.1</v>
      </c>
      <c r="N20" s="259">
        <v>0.7</v>
      </c>
      <c r="O20" s="259" t="s">
        <v>60</v>
      </c>
      <c r="P20" s="259">
        <v>1</v>
      </c>
      <c r="Q20" s="259">
        <v>0.8</v>
      </c>
      <c r="R20" s="259">
        <v>0.9</v>
      </c>
      <c r="S20" s="259">
        <v>0.9</v>
      </c>
      <c r="T20" s="259">
        <v>1.2</v>
      </c>
      <c r="U20" s="259">
        <v>0.67658998646820023</v>
      </c>
    </row>
    <row r="21" spans="1:21" x14ac:dyDescent="0.3">
      <c r="A21" s="177" t="s">
        <v>118</v>
      </c>
      <c r="B21" s="255">
        <v>0</v>
      </c>
      <c r="C21" s="255">
        <v>0</v>
      </c>
      <c r="D21" s="255" t="s">
        <v>60</v>
      </c>
      <c r="E21" s="255">
        <v>0</v>
      </c>
      <c r="F21" s="255">
        <v>0</v>
      </c>
      <c r="G21" s="255">
        <v>0</v>
      </c>
      <c r="H21" s="255">
        <v>0</v>
      </c>
      <c r="I21" s="255">
        <v>0</v>
      </c>
      <c r="J21" s="255">
        <v>1</v>
      </c>
      <c r="L21" s="177" t="s">
        <v>118</v>
      </c>
      <c r="M21" s="259">
        <v>0</v>
      </c>
      <c r="N21" s="259">
        <v>0</v>
      </c>
      <c r="O21" s="259" t="s">
        <v>60</v>
      </c>
      <c r="P21" s="259">
        <v>0</v>
      </c>
      <c r="Q21" s="259">
        <v>0</v>
      </c>
      <c r="R21" s="259">
        <v>0</v>
      </c>
      <c r="S21" s="259">
        <v>0</v>
      </c>
      <c r="T21" s="259">
        <v>0</v>
      </c>
      <c r="U21" s="259">
        <v>0.48543689320388345</v>
      </c>
    </row>
    <row r="22" spans="1:21" x14ac:dyDescent="0.3">
      <c r="A22" s="177" t="s">
        <v>119</v>
      </c>
      <c r="B22" s="255">
        <v>0</v>
      </c>
      <c r="C22" s="255">
        <v>1</v>
      </c>
      <c r="D22" s="255" t="s">
        <v>60</v>
      </c>
      <c r="E22" s="255">
        <v>0</v>
      </c>
      <c r="F22" s="255">
        <v>0</v>
      </c>
      <c r="G22" s="255">
        <v>0</v>
      </c>
      <c r="H22" s="255">
        <v>12</v>
      </c>
      <c r="I22" s="255">
        <v>2</v>
      </c>
      <c r="J22" s="255">
        <v>0</v>
      </c>
      <c r="L22" s="177" t="s">
        <v>119</v>
      </c>
      <c r="M22" s="259">
        <v>0</v>
      </c>
      <c r="N22" s="259">
        <v>0.3</v>
      </c>
      <c r="O22" s="259" t="s">
        <v>60</v>
      </c>
      <c r="P22" s="259">
        <v>0</v>
      </c>
      <c r="Q22" s="259">
        <v>0</v>
      </c>
      <c r="R22" s="259">
        <v>0</v>
      </c>
      <c r="S22" s="259">
        <v>1.8</v>
      </c>
      <c r="T22" s="259">
        <v>0.3</v>
      </c>
      <c r="U22" s="259">
        <v>0</v>
      </c>
    </row>
    <row r="23" spans="1:21" x14ac:dyDescent="0.3">
      <c r="A23" s="177" t="s">
        <v>120</v>
      </c>
      <c r="B23" s="255">
        <v>0</v>
      </c>
      <c r="C23" s="255">
        <v>1</v>
      </c>
      <c r="D23" s="255" t="s">
        <v>60</v>
      </c>
      <c r="E23" s="255">
        <v>4</v>
      </c>
      <c r="F23" s="255">
        <v>0</v>
      </c>
      <c r="G23" s="255">
        <v>1</v>
      </c>
      <c r="H23" s="255">
        <v>0</v>
      </c>
      <c r="I23" s="255">
        <v>2</v>
      </c>
      <c r="J23" s="255">
        <v>2</v>
      </c>
      <c r="L23" s="177" t="s">
        <v>120</v>
      </c>
      <c r="M23" s="259">
        <v>0</v>
      </c>
      <c r="N23" s="259">
        <v>0.7</v>
      </c>
      <c r="O23" s="259" t="s">
        <v>60</v>
      </c>
      <c r="P23" s="259">
        <v>2.2000000000000002</v>
      </c>
      <c r="Q23" s="259">
        <v>0</v>
      </c>
      <c r="R23" s="259">
        <v>0.5</v>
      </c>
      <c r="S23" s="259">
        <v>0</v>
      </c>
      <c r="T23" s="259">
        <v>1.1000000000000001</v>
      </c>
      <c r="U23" s="259">
        <v>1</v>
      </c>
    </row>
    <row r="24" spans="1:21" x14ac:dyDescent="0.3">
      <c r="A24" s="177" t="s">
        <v>121</v>
      </c>
      <c r="B24" s="255">
        <v>1</v>
      </c>
      <c r="C24" s="255">
        <v>0</v>
      </c>
      <c r="D24" s="255" t="s">
        <v>60</v>
      </c>
      <c r="E24" s="255">
        <v>0</v>
      </c>
      <c r="F24" s="255">
        <v>0</v>
      </c>
      <c r="G24" s="255">
        <v>0</v>
      </c>
      <c r="H24" s="255">
        <v>0</v>
      </c>
      <c r="I24" s="255">
        <v>0</v>
      </c>
      <c r="J24" s="255">
        <v>0</v>
      </c>
      <c r="L24" s="177" t="s">
        <v>121</v>
      </c>
      <c r="M24" s="259">
        <v>0.6</v>
      </c>
      <c r="N24" s="259">
        <v>0</v>
      </c>
      <c r="O24" s="259" t="s">
        <v>60</v>
      </c>
      <c r="P24" s="259">
        <v>0</v>
      </c>
      <c r="Q24" s="259">
        <v>0</v>
      </c>
      <c r="R24" s="259">
        <v>0</v>
      </c>
      <c r="S24" s="259">
        <v>0</v>
      </c>
      <c r="T24" s="259">
        <v>0</v>
      </c>
      <c r="U24" s="259">
        <v>0</v>
      </c>
    </row>
    <row r="25" spans="1:21" x14ac:dyDescent="0.3">
      <c r="A25" s="177" t="s">
        <v>122</v>
      </c>
      <c r="B25" s="255">
        <v>2</v>
      </c>
      <c r="C25" s="255">
        <v>5</v>
      </c>
      <c r="D25" s="255" t="s">
        <v>60</v>
      </c>
      <c r="E25" s="255">
        <v>1</v>
      </c>
      <c r="F25" s="255">
        <v>0</v>
      </c>
      <c r="G25" s="255">
        <v>4</v>
      </c>
      <c r="H25" s="255">
        <v>8</v>
      </c>
      <c r="I25" s="255">
        <v>4</v>
      </c>
      <c r="J25" s="255">
        <v>11</v>
      </c>
      <c r="L25" s="177" t="s">
        <v>122</v>
      </c>
      <c r="M25" s="259">
        <v>0.2</v>
      </c>
      <c r="N25" s="259">
        <v>0.7</v>
      </c>
      <c r="O25" s="259" t="s">
        <v>60</v>
      </c>
      <c r="P25" s="259">
        <v>0.1</v>
      </c>
      <c r="Q25" s="259">
        <v>0</v>
      </c>
      <c r="R25" s="259">
        <v>0.4</v>
      </c>
      <c r="S25" s="259">
        <v>0.7</v>
      </c>
      <c r="T25" s="259">
        <v>0.4</v>
      </c>
      <c r="U25" s="259">
        <v>1.1891891891891893</v>
      </c>
    </row>
    <row r="26" spans="1:21" x14ac:dyDescent="0.3">
      <c r="A26" s="177" t="s">
        <v>123</v>
      </c>
      <c r="B26" s="255">
        <v>0</v>
      </c>
      <c r="C26" s="255">
        <v>0</v>
      </c>
      <c r="D26" s="255" t="s">
        <v>60</v>
      </c>
      <c r="E26" s="255">
        <v>0</v>
      </c>
      <c r="F26" s="255">
        <v>0</v>
      </c>
      <c r="G26" s="255">
        <v>2</v>
      </c>
      <c r="H26" s="255">
        <v>0</v>
      </c>
      <c r="I26" s="255">
        <v>0</v>
      </c>
      <c r="J26" s="255">
        <v>0</v>
      </c>
      <c r="L26" s="177" t="s">
        <v>123</v>
      </c>
      <c r="M26" s="259">
        <v>0</v>
      </c>
      <c r="N26" s="259">
        <v>0</v>
      </c>
      <c r="O26" s="259" t="s">
        <v>60</v>
      </c>
      <c r="P26" s="259">
        <v>0</v>
      </c>
      <c r="Q26" s="259">
        <v>0</v>
      </c>
      <c r="R26" s="259">
        <v>0.2</v>
      </c>
      <c r="S26" s="259">
        <v>0</v>
      </c>
      <c r="T26" s="259">
        <v>0</v>
      </c>
      <c r="U26" s="259">
        <v>0</v>
      </c>
    </row>
    <row r="27" spans="1:21" x14ac:dyDescent="0.3">
      <c r="A27" s="177" t="s">
        <v>124</v>
      </c>
      <c r="B27" s="255">
        <v>5</v>
      </c>
      <c r="C27" s="255">
        <v>0</v>
      </c>
      <c r="D27" s="255" t="s">
        <v>60</v>
      </c>
      <c r="E27" s="255">
        <v>0</v>
      </c>
      <c r="F27" s="255">
        <v>0</v>
      </c>
      <c r="G27" s="255">
        <v>0</v>
      </c>
      <c r="H27" s="255">
        <v>0</v>
      </c>
      <c r="I27" s="255">
        <v>0</v>
      </c>
      <c r="J27" s="255">
        <v>0</v>
      </c>
      <c r="L27" s="177" t="s">
        <v>124</v>
      </c>
      <c r="M27" s="259">
        <v>1.7</v>
      </c>
      <c r="N27" s="259">
        <v>0</v>
      </c>
      <c r="O27" s="259" t="s">
        <v>60</v>
      </c>
      <c r="P27" s="259">
        <v>0</v>
      </c>
      <c r="Q27" s="259">
        <v>0</v>
      </c>
      <c r="R27" s="259">
        <v>0</v>
      </c>
      <c r="S27" s="259">
        <v>0</v>
      </c>
      <c r="T27" s="259">
        <v>0</v>
      </c>
      <c r="U27" s="259">
        <v>0</v>
      </c>
    </row>
    <row r="28" spans="1:21" x14ac:dyDescent="0.3">
      <c r="A28" s="177" t="s">
        <v>125</v>
      </c>
      <c r="B28" s="255">
        <v>0</v>
      </c>
      <c r="C28" s="255">
        <v>0</v>
      </c>
      <c r="D28" s="255" t="s">
        <v>60</v>
      </c>
      <c r="E28" s="255">
        <v>0</v>
      </c>
      <c r="F28" s="255">
        <v>9</v>
      </c>
      <c r="G28" s="255">
        <v>2</v>
      </c>
      <c r="H28" s="255">
        <v>0</v>
      </c>
      <c r="I28" s="255">
        <v>5</v>
      </c>
      <c r="J28" s="255">
        <v>4</v>
      </c>
      <c r="L28" s="177" t="s">
        <v>125</v>
      </c>
      <c r="M28" s="259">
        <v>0</v>
      </c>
      <c r="N28" s="259">
        <v>0</v>
      </c>
      <c r="O28" s="259" t="s">
        <v>60</v>
      </c>
      <c r="P28" s="259">
        <v>0</v>
      </c>
      <c r="Q28" s="259">
        <v>2.2000000000000002</v>
      </c>
      <c r="R28" s="259">
        <v>0.5</v>
      </c>
      <c r="S28" s="259">
        <v>0</v>
      </c>
      <c r="T28" s="259">
        <v>1.3</v>
      </c>
      <c r="U28" s="259">
        <v>1.0928961748633881</v>
      </c>
    </row>
    <row r="29" spans="1:21" x14ac:dyDescent="0.3">
      <c r="A29" s="177" t="s">
        <v>126</v>
      </c>
      <c r="B29" s="255">
        <v>0</v>
      </c>
      <c r="C29" s="255">
        <v>0</v>
      </c>
      <c r="D29" s="255" t="s">
        <v>60</v>
      </c>
      <c r="E29" s="255">
        <v>1</v>
      </c>
      <c r="F29" s="255">
        <v>2</v>
      </c>
      <c r="G29" s="255">
        <v>6</v>
      </c>
      <c r="H29" s="255">
        <v>3</v>
      </c>
      <c r="I29" s="255">
        <v>3</v>
      </c>
      <c r="J29" s="255">
        <v>0</v>
      </c>
      <c r="L29" s="177" t="s">
        <v>126</v>
      </c>
      <c r="M29" s="259">
        <v>0</v>
      </c>
      <c r="N29" s="259">
        <v>0</v>
      </c>
      <c r="O29" s="259" t="s">
        <v>60</v>
      </c>
      <c r="P29" s="259">
        <v>0.2</v>
      </c>
      <c r="Q29" s="259">
        <v>0.3</v>
      </c>
      <c r="R29" s="259">
        <v>0.7</v>
      </c>
      <c r="S29" s="259">
        <v>0.3</v>
      </c>
      <c r="T29" s="259">
        <v>0.3</v>
      </c>
      <c r="U29" s="259">
        <v>0</v>
      </c>
    </row>
    <row r="30" spans="1:21" x14ac:dyDescent="0.3">
      <c r="A30" s="177" t="s">
        <v>127</v>
      </c>
      <c r="B30" s="255">
        <v>4</v>
      </c>
      <c r="C30" s="255">
        <v>2</v>
      </c>
      <c r="D30" s="255" t="s">
        <v>60</v>
      </c>
      <c r="E30" s="255">
        <v>3</v>
      </c>
      <c r="F30" s="255">
        <v>12</v>
      </c>
      <c r="G30" s="255">
        <v>1</v>
      </c>
      <c r="H30" s="255">
        <v>0</v>
      </c>
      <c r="I30" s="255">
        <v>1</v>
      </c>
      <c r="J30" s="255">
        <v>4</v>
      </c>
      <c r="L30" s="177" t="s">
        <v>127</v>
      </c>
      <c r="M30" s="259">
        <v>0.8</v>
      </c>
      <c r="N30" s="259">
        <v>0.4</v>
      </c>
      <c r="O30" s="259" t="s">
        <v>60</v>
      </c>
      <c r="P30" s="259">
        <v>0.6</v>
      </c>
      <c r="Q30" s="259">
        <v>2</v>
      </c>
      <c r="R30" s="259">
        <v>0.2</v>
      </c>
      <c r="S30" s="259">
        <v>0</v>
      </c>
      <c r="T30" s="259">
        <v>0.2</v>
      </c>
      <c r="U30" s="259">
        <v>0.70546737213403876</v>
      </c>
    </row>
    <row r="31" spans="1:21" x14ac:dyDescent="0.3">
      <c r="A31" s="177" t="s">
        <v>128</v>
      </c>
      <c r="B31" s="255">
        <v>1</v>
      </c>
      <c r="C31" s="255">
        <v>0</v>
      </c>
      <c r="D31" s="255" t="s">
        <v>60</v>
      </c>
      <c r="E31" s="255">
        <v>0</v>
      </c>
      <c r="F31" s="255">
        <v>0</v>
      </c>
      <c r="G31" s="255">
        <v>0</v>
      </c>
      <c r="H31" s="255">
        <v>0</v>
      </c>
      <c r="I31" s="255">
        <v>0</v>
      </c>
      <c r="J31" s="255">
        <v>1</v>
      </c>
      <c r="L31" s="177" t="s">
        <v>128</v>
      </c>
      <c r="M31" s="259">
        <v>0.2</v>
      </c>
      <c r="N31" s="259">
        <v>0</v>
      </c>
      <c r="O31" s="259" t="s">
        <v>60</v>
      </c>
      <c r="P31" s="259">
        <v>0</v>
      </c>
      <c r="Q31" s="259">
        <v>0</v>
      </c>
      <c r="R31" s="259">
        <v>0</v>
      </c>
      <c r="S31" s="259">
        <v>0</v>
      </c>
      <c r="T31" s="259">
        <v>0</v>
      </c>
      <c r="U31" s="259">
        <v>0.17825311942959002</v>
      </c>
    </row>
    <row r="32" spans="1:21" x14ac:dyDescent="0.3">
      <c r="A32" s="177" t="s">
        <v>129</v>
      </c>
      <c r="B32" s="255">
        <v>4</v>
      </c>
      <c r="C32" s="255">
        <v>6</v>
      </c>
      <c r="D32" s="255" t="s">
        <v>60</v>
      </c>
      <c r="E32" s="255">
        <v>0</v>
      </c>
      <c r="F32" s="255">
        <v>0</v>
      </c>
      <c r="G32" s="255">
        <v>0</v>
      </c>
      <c r="H32" s="255">
        <v>0</v>
      </c>
      <c r="I32" s="255">
        <v>8</v>
      </c>
      <c r="J32" s="255">
        <v>0</v>
      </c>
      <c r="L32" s="177" t="s">
        <v>129</v>
      </c>
      <c r="M32" s="259">
        <v>1.8</v>
      </c>
      <c r="N32" s="259">
        <v>2.5</v>
      </c>
      <c r="O32" s="259" t="s">
        <v>60</v>
      </c>
      <c r="P32" s="259">
        <v>0</v>
      </c>
      <c r="Q32" s="259">
        <v>0</v>
      </c>
      <c r="R32" s="259">
        <v>0</v>
      </c>
      <c r="S32" s="259">
        <v>0</v>
      </c>
      <c r="T32" s="259">
        <v>1.7</v>
      </c>
      <c r="U32" s="259">
        <v>0</v>
      </c>
    </row>
    <row r="33" spans="1:21" x14ac:dyDescent="0.3">
      <c r="A33" s="177" t="s">
        <v>130</v>
      </c>
      <c r="B33" s="255">
        <v>1</v>
      </c>
      <c r="C33" s="255">
        <v>5</v>
      </c>
      <c r="D33" s="255" t="s">
        <v>60</v>
      </c>
      <c r="E33" s="255">
        <v>7</v>
      </c>
      <c r="F33" s="255">
        <v>0</v>
      </c>
      <c r="G33" s="255">
        <v>1</v>
      </c>
      <c r="H33" s="255">
        <v>15</v>
      </c>
      <c r="I33" s="255">
        <v>0</v>
      </c>
      <c r="J33" s="255">
        <v>2</v>
      </c>
      <c r="L33" s="177" t="s">
        <v>130</v>
      </c>
      <c r="M33" s="259">
        <v>0.1</v>
      </c>
      <c r="N33" s="259">
        <v>0.6</v>
      </c>
      <c r="O33" s="259" t="s">
        <v>60</v>
      </c>
      <c r="P33" s="259">
        <v>0.7</v>
      </c>
      <c r="Q33" s="259">
        <v>0</v>
      </c>
      <c r="R33" s="259">
        <v>0.1</v>
      </c>
      <c r="S33" s="259">
        <v>1.3</v>
      </c>
      <c r="T33" s="259">
        <v>0</v>
      </c>
      <c r="U33" s="259">
        <v>0.17137960582690662</v>
      </c>
    </row>
    <row r="34" spans="1:21" ht="14.5" thickBot="1" x14ac:dyDescent="0.35">
      <c r="A34" s="177" t="s">
        <v>131</v>
      </c>
      <c r="B34" s="255">
        <v>0</v>
      </c>
      <c r="C34" s="255">
        <v>0</v>
      </c>
      <c r="D34" s="255" t="s">
        <v>60</v>
      </c>
      <c r="E34" s="255">
        <v>1</v>
      </c>
      <c r="F34" s="255">
        <v>0</v>
      </c>
      <c r="G34" s="255">
        <v>3</v>
      </c>
      <c r="H34" s="255">
        <v>13</v>
      </c>
      <c r="I34" s="255">
        <v>6</v>
      </c>
      <c r="J34" s="255">
        <v>0</v>
      </c>
      <c r="L34" s="177" t="s">
        <v>131</v>
      </c>
      <c r="M34" s="259">
        <v>0</v>
      </c>
      <c r="N34" s="259">
        <v>0</v>
      </c>
      <c r="O34" s="259" t="s">
        <v>60</v>
      </c>
      <c r="P34" s="259">
        <v>0.4</v>
      </c>
      <c r="Q34" s="259">
        <v>0</v>
      </c>
      <c r="R34" s="259">
        <v>0.7</v>
      </c>
      <c r="S34" s="259">
        <v>3.6</v>
      </c>
      <c r="T34" s="259">
        <v>2.1</v>
      </c>
      <c r="U34" s="259">
        <v>0</v>
      </c>
    </row>
    <row r="35" spans="1:21" x14ac:dyDescent="0.3">
      <c r="A35" s="19" t="s">
        <v>303</v>
      </c>
      <c r="B35" s="19"/>
      <c r="C35" s="19"/>
      <c r="D35" s="19"/>
      <c r="E35" s="19"/>
      <c r="F35" s="19"/>
      <c r="G35" s="19"/>
      <c r="H35" s="19"/>
      <c r="I35" s="19"/>
      <c r="J35" s="100"/>
      <c r="L35" s="19" t="s">
        <v>303</v>
      </c>
      <c r="M35" s="19"/>
      <c r="N35" s="19"/>
      <c r="O35" s="19"/>
      <c r="P35" s="19"/>
      <c r="Q35" s="19"/>
      <c r="R35" s="19"/>
      <c r="S35" s="19"/>
      <c r="T35" s="19"/>
      <c r="U35" s="100"/>
    </row>
    <row r="36" spans="1:21" x14ac:dyDescent="0.3">
      <c r="A36" s="9" t="s">
        <v>77</v>
      </c>
      <c r="B36" s="9"/>
      <c r="C36" s="9"/>
      <c r="D36" s="9"/>
      <c r="E36" s="9"/>
      <c r="F36" s="9"/>
      <c r="G36" s="9"/>
      <c r="H36" s="9"/>
      <c r="I36" s="9"/>
      <c r="J36" s="67"/>
      <c r="L36" s="9" t="s">
        <v>77</v>
      </c>
      <c r="M36" s="9"/>
      <c r="N36" s="9"/>
      <c r="O36" s="9"/>
      <c r="P36" s="9"/>
      <c r="Q36" s="9"/>
      <c r="R36" s="9"/>
      <c r="S36" s="9"/>
      <c r="T36" s="9"/>
      <c r="U36" s="67"/>
    </row>
  </sheetData>
  <mergeCells count="10">
    <mergeCell ref="A1:J1"/>
    <mergeCell ref="A5:J5"/>
    <mergeCell ref="A4:J4"/>
    <mergeCell ref="A3:J3"/>
    <mergeCell ref="A2:J2"/>
    <mergeCell ref="L1:U1"/>
    <mergeCell ref="L2:U2"/>
    <mergeCell ref="L3:U3"/>
    <mergeCell ref="L4:U4"/>
    <mergeCell ref="L5:U5"/>
  </mergeCells>
  <hyperlinks>
    <hyperlink ref="W3" location="Contenido!A1" display="Contenido" xr:uid="{8B8E56F7-DBEB-4D83-A439-24366D7DE1F2}"/>
  </hyperlinks>
  <printOptions horizontalCentered="1"/>
  <pageMargins left="0.39370078740157483" right="0.39370078740157483" top="0.59055118110236227" bottom="0.59055118110236227" header="0.31496062992125984" footer="0.31496062992125984"/>
  <pageSetup scale="63" orientation="landscape" r:id="rId1"/>
  <colBreaks count="1" manualBreakCount="1">
    <brk id="11" max="3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0935-1558-48B4-97A0-951A32905874}">
  <sheetPr>
    <pageSetUpPr fitToPage="1"/>
  </sheetPr>
  <dimension ref="A1:W36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21.1796875" style="32" customWidth="1"/>
    <col min="2" max="5" width="11" style="32" customWidth="1"/>
    <col min="6" max="6" width="5" style="226" customWidth="1"/>
    <col min="7" max="7" width="13.54296875" style="226" customWidth="1"/>
    <col min="8" max="90" width="10.7265625" style="2" customWidth="1"/>
    <col min="91" max="16384" width="23.453125" style="2"/>
  </cols>
  <sheetData>
    <row r="1" spans="1:23" x14ac:dyDescent="0.3">
      <c r="A1" s="282" t="s">
        <v>335</v>
      </c>
      <c r="B1" s="282"/>
      <c r="C1" s="282"/>
      <c r="D1" s="282"/>
      <c r="E1" s="282"/>
      <c r="H1" s="41"/>
      <c r="I1" s="41"/>
    </row>
    <row r="2" spans="1:23" x14ac:dyDescent="0.3">
      <c r="A2" s="280" t="s">
        <v>94</v>
      </c>
      <c r="B2" s="280"/>
      <c r="C2" s="280"/>
      <c r="D2" s="280"/>
      <c r="E2" s="280"/>
      <c r="H2" s="41"/>
      <c r="I2" s="41"/>
    </row>
    <row r="3" spans="1:23" x14ac:dyDescent="0.3">
      <c r="A3" s="280" t="s">
        <v>204</v>
      </c>
      <c r="B3" s="280"/>
      <c r="C3" s="280"/>
      <c r="D3" s="280"/>
      <c r="E3" s="280"/>
      <c r="G3" s="239" t="s">
        <v>305</v>
      </c>
      <c r="H3" s="41"/>
      <c r="I3" s="41"/>
    </row>
    <row r="4" spans="1:23" x14ac:dyDescent="0.3">
      <c r="A4" s="280" t="s">
        <v>96</v>
      </c>
      <c r="B4" s="280"/>
      <c r="C4" s="280"/>
      <c r="D4" s="280"/>
      <c r="E4" s="280"/>
      <c r="H4" s="41"/>
      <c r="I4" s="41"/>
    </row>
    <row r="5" spans="1:23" x14ac:dyDescent="0.3">
      <c r="A5" s="280" t="s">
        <v>379</v>
      </c>
      <c r="B5" s="280"/>
      <c r="C5" s="280"/>
      <c r="D5" s="280"/>
      <c r="E5" s="280"/>
      <c r="H5" s="41"/>
      <c r="I5" s="41"/>
    </row>
    <row r="6" spans="1:23" ht="21.75" customHeight="1" x14ac:dyDescent="0.3">
      <c r="A6" s="53" t="s">
        <v>105</v>
      </c>
      <c r="B6" s="7">
        <v>2020</v>
      </c>
      <c r="C6" s="7">
        <v>2021</v>
      </c>
      <c r="D6" s="7">
        <v>2022</v>
      </c>
      <c r="E6" s="7">
        <v>2023</v>
      </c>
      <c r="F6" s="248"/>
      <c r="G6" s="248"/>
      <c r="H6" s="248"/>
      <c r="I6" s="248"/>
      <c r="J6" s="249"/>
      <c r="K6" s="226"/>
      <c r="L6" s="250"/>
      <c r="M6" s="248"/>
      <c r="N6" s="248"/>
      <c r="O6" s="248"/>
      <c r="P6" s="248"/>
      <c r="Q6" s="248"/>
      <c r="R6" s="248"/>
      <c r="S6" s="248"/>
      <c r="T6" s="248"/>
      <c r="U6" s="249"/>
      <c r="V6" s="226"/>
      <c r="W6" s="226"/>
    </row>
    <row r="7" spans="1:23" x14ac:dyDescent="0.3">
      <c r="A7" s="154"/>
      <c r="B7" s="155"/>
      <c r="C7" s="155"/>
      <c r="D7" s="155"/>
      <c r="E7" s="155"/>
    </row>
    <row r="8" spans="1:23" x14ac:dyDescent="0.3">
      <c r="A8" s="286" t="s">
        <v>54</v>
      </c>
      <c r="B8" s="286"/>
      <c r="C8" s="286"/>
      <c r="D8" s="286"/>
      <c r="E8" s="286"/>
    </row>
    <row r="9" spans="1:23" x14ac:dyDescent="0.3">
      <c r="A9" s="146" t="s">
        <v>68</v>
      </c>
      <c r="B9" s="256">
        <v>7</v>
      </c>
      <c r="C9" s="256">
        <v>21</v>
      </c>
      <c r="D9" s="256">
        <v>9</v>
      </c>
      <c r="E9" s="256">
        <v>0</v>
      </c>
    </row>
    <row r="10" spans="1:23" x14ac:dyDescent="0.3">
      <c r="A10" s="177" t="s">
        <v>108</v>
      </c>
      <c r="B10" s="255">
        <v>0</v>
      </c>
      <c r="C10" s="255">
        <v>0</v>
      </c>
      <c r="D10" s="255">
        <v>0</v>
      </c>
      <c r="E10" s="255">
        <v>0</v>
      </c>
    </row>
    <row r="11" spans="1:23" x14ac:dyDescent="0.3">
      <c r="A11" s="177" t="s">
        <v>117</v>
      </c>
      <c r="B11" s="255">
        <v>7</v>
      </c>
      <c r="C11" s="255">
        <v>0</v>
      </c>
      <c r="D11" s="255">
        <v>0</v>
      </c>
      <c r="E11" s="255">
        <v>0</v>
      </c>
    </row>
    <row r="12" spans="1:23" x14ac:dyDescent="0.3">
      <c r="A12" s="177" t="s">
        <v>119</v>
      </c>
      <c r="B12" s="255">
        <v>0</v>
      </c>
      <c r="C12" s="255">
        <v>21</v>
      </c>
      <c r="D12" s="255">
        <v>9</v>
      </c>
      <c r="E12" s="255">
        <v>0</v>
      </c>
    </row>
    <row r="13" spans="1:23" x14ac:dyDescent="0.3">
      <c r="A13" s="154"/>
      <c r="B13" s="155"/>
      <c r="C13" s="155"/>
      <c r="D13" s="155"/>
      <c r="E13" s="155"/>
    </row>
    <row r="14" spans="1:23" x14ac:dyDescent="0.3">
      <c r="A14" s="286" t="s">
        <v>64</v>
      </c>
      <c r="B14" s="286"/>
      <c r="C14" s="286"/>
      <c r="D14" s="286"/>
      <c r="E14" s="286"/>
    </row>
    <row r="15" spans="1:23" x14ac:dyDescent="0.3">
      <c r="A15" s="146" t="s">
        <v>68</v>
      </c>
      <c r="B15" s="260">
        <v>2.7</v>
      </c>
      <c r="C15" s="260">
        <v>7.2</v>
      </c>
      <c r="D15" s="260">
        <v>2.8</v>
      </c>
      <c r="E15" s="260">
        <v>0</v>
      </c>
    </row>
    <row r="16" spans="1:23" x14ac:dyDescent="0.3">
      <c r="A16" s="177" t="s">
        <v>108</v>
      </c>
      <c r="B16" s="259">
        <v>0</v>
      </c>
      <c r="C16" s="259">
        <v>0</v>
      </c>
      <c r="D16" s="259">
        <v>0</v>
      </c>
      <c r="E16" s="259">
        <v>0</v>
      </c>
    </row>
    <row r="17" spans="1:5" x14ac:dyDescent="0.3">
      <c r="A17" s="177" t="s">
        <v>117</v>
      </c>
      <c r="B17" s="259">
        <v>6.5</v>
      </c>
      <c r="C17" s="259">
        <v>0</v>
      </c>
      <c r="D17" s="259">
        <v>0</v>
      </c>
      <c r="E17" s="259">
        <v>0</v>
      </c>
    </row>
    <row r="18" spans="1:5" ht="14.5" thickBot="1" x14ac:dyDescent="0.35">
      <c r="A18" s="177" t="s">
        <v>119</v>
      </c>
      <c r="B18" s="259">
        <v>0</v>
      </c>
      <c r="C18" s="259">
        <v>19.3</v>
      </c>
      <c r="D18" s="259">
        <v>6.7</v>
      </c>
      <c r="E18" s="259">
        <v>0</v>
      </c>
    </row>
    <row r="19" spans="1:5" x14ac:dyDescent="0.3">
      <c r="A19" s="284" t="s">
        <v>77</v>
      </c>
      <c r="B19" s="284"/>
      <c r="C19" s="284"/>
      <c r="D19" s="284"/>
      <c r="E19" s="284"/>
    </row>
    <row r="20" spans="1:5" x14ac:dyDescent="0.3">
      <c r="A20" s="285"/>
      <c r="B20" s="285"/>
      <c r="C20" s="285"/>
      <c r="D20" s="285"/>
      <c r="E20" s="285"/>
    </row>
    <row r="21" spans="1:5" x14ac:dyDescent="0.3">
      <c r="A21" s="145"/>
      <c r="B21" s="50"/>
      <c r="C21" s="50"/>
      <c r="D21" s="50"/>
      <c r="E21" s="50"/>
    </row>
    <row r="22" spans="1:5" x14ac:dyDescent="0.3">
      <c r="A22" s="145"/>
      <c r="B22" s="50"/>
      <c r="C22" s="50"/>
      <c r="D22" s="50"/>
      <c r="E22" s="50"/>
    </row>
    <row r="23" spans="1:5" x14ac:dyDescent="0.3">
      <c r="A23" s="145"/>
      <c r="B23" s="50"/>
      <c r="C23" s="50"/>
      <c r="D23" s="50"/>
      <c r="E23" s="50"/>
    </row>
    <row r="24" spans="1:5" x14ac:dyDescent="0.3">
      <c r="A24" s="145"/>
      <c r="B24" s="50"/>
      <c r="C24" s="50"/>
      <c r="D24" s="50"/>
      <c r="E24" s="50"/>
    </row>
    <row r="25" spans="1:5" x14ac:dyDescent="0.3">
      <c r="A25" s="145"/>
      <c r="B25" s="50"/>
      <c r="C25" s="50"/>
      <c r="D25" s="50"/>
      <c r="E25" s="50"/>
    </row>
    <row r="26" spans="1:5" x14ac:dyDescent="0.3">
      <c r="A26" s="145"/>
      <c r="B26" s="50"/>
      <c r="C26" s="50"/>
      <c r="D26" s="50"/>
      <c r="E26" s="50"/>
    </row>
    <row r="27" spans="1:5" x14ac:dyDescent="0.3">
      <c r="A27" s="145"/>
      <c r="B27" s="50"/>
      <c r="C27" s="50"/>
      <c r="D27" s="50"/>
      <c r="E27" s="50"/>
    </row>
    <row r="28" spans="1:5" x14ac:dyDescent="0.3">
      <c r="A28" s="145"/>
      <c r="B28" s="50"/>
      <c r="C28" s="50"/>
      <c r="D28" s="50"/>
      <c r="E28" s="50"/>
    </row>
    <row r="29" spans="1:5" x14ac:dyDescent="0.3">
      <c r="A29" s="145"/>
      <c r="B29" s="50"/>
      <c r="C29" s="50"/>
      <c r="D29" s="50"/>
      <c r="E29" s="50"/>
    </row>
    <row r="30" spans="1:5" x14ac:dyDescent="0.3">
      <c r="A30" s="145"/>
      <c r="B30" s="50"/>
      <c r="C30" s="50"/>
      <c r="D30" s="50"/>
      <c r="E30" s="50"/>
    </row>
    <row r="31" spans="1:5" x14ac:dyDescent="0.3">
      <c r="A31" s="145"/>
      <c r="B31" s="50"/>
      <c r="C31" s="50"/>
      <c r="D31" s="50"/>
      <c r="E31" s="50"/>
    </row>
    <row r="32" spans="1:5" x14ac:dyDescent="0.3">
      <c r="A32" s="145"/>
      <c r="B32" s="50"/>
      <c r="C32" s="50"/>
      <c r="D32" s="50"/>
      <c r="E32" s="50"/>
    </row>
    <row r="33" spans="1:5" x14ac:dyDescent="0.3">
      <c r="A33" s="145"/>
      <c r="B33" s="50"/>
      <c r="C33" s="50"/>
      <c r="D33" s="50"/>
      <c r="E33" s="50"/>
    </row>
    <row r="34" spans="1:5" x14ac:dyDescent="0.3">
      <c r="A34" s="145"/>
      <c r="B34" s="50"/>
      <c r="C34" s="50"/>
      <c r="D34" s="50"/>
      <c r="E34" s="50"/>
    </row>
    <row r="35" spans="1:5" x14ac:dyDescent="0.3">
      <c r="A35" s="145"/>
      <c r="B35" s="50"/>
      <c r="C35" s="50"/>
      <c r="D35" s="50"/>
      <c r="E35" s="50"/>
    </row>
    <row r="36" spans="1:5" x14ac:dyDescent="0.3">
      <c r="A36" s="145"/>
      <c r="B36" s="50"/>
      <c r="C36" s="50"/>
      <c r="D36" s="50"/>
      <c r="E36" s="50"/>
    </row>
  </sheetData>
  <mergeCells count="8">
    <mergeCell ref="A19:E20"/>
    <mergeCell ref="A8:E8"/>
    <mergeCell ref="A14:E14"/>
    <mergeCell ref="A1:E1"/>
    <mergeCell ref="A2:E2"/>
    <mergeCell ref="A3:E3"/>
    <mergeCell ref="A4:E4"/>
    <mergeCell ref="A5:E5"/>
  </mergeCells>
  <hyperlinks>
    <hyperlink ref="G3" location="Contenido!A1" display="Contenido" xr:uid="{A89650CC-1420-406D-AB00-5A5A2C6A764E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3293-0C3E-477A-A287-A3C9B31A7B90}">
  <sheetPr>
    <pageSetUpPr fitToPage="1"/>
  </sheetPr>
  <dimension ref="A1:M25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21.1796875" style="32" customWidth="1"/>
    <col min="2" max="5" width="10.81640625" style="32" customWidth="1"/>
    <col min="6" max="6" width="5" style="226" customWidth="1"/>
    <col min="7" max="7" width="21.1796875" style="32" customWidth="1"/>
    <col min="8" max="11" width="10.81640625" style="32" customWidth="1"/>
    <col min="12" max="12" width="5" style="226" customWidth="1"/>
    <col min="13" max="13" width="13.54296875" style="226" customWidth="1"/>
    <col min="14" max="67" width="10.7265625" style="2" customWidth="1"/>
    <col min="68" max="16384" width="23.453125" style="2"/>
  </cols>
  <sheetData>
    <row r="1" spans="1:13" x14ac:dyDescent="0.3">
      <c r="A1" s="282" t="s">
        <v>144</v>
      </c>
      <c r="B1" s="282"/>
      <c r="C1" s="282"/>
      <c r="D1" s="282"/>
      <c r="E1" s="282"/>
      <c r="G1" s="282" t="s">
        <v>336</v>
      </c>
      <c r="H1" s="282"/>
      <c r="I1" s="282"/>
      <c r="J1" s="282"/>
      <c r="K1" s="282"/>
    </row>
    <row r="2" spans="1:13" x14ac:dyDescent="0.3">
      <c r="A2" s="280" t="s">
        <v>102</v>
      </c>
      <c r="B2" s="280"/>
      <c r="C2" s="280"/>
      <c r="D2" s="280"/>
      <c r="E2" s="280"/>
      <c r="G2" s="280" t="s">
        <v>389</v>
      </c>
      <c r="H2" s="280"/>
      <c r="I2" s="280"/>
      <c r="J2" s="280"/>
      <c r="K2" s="280"/>
    </row>
    <row r="3" spans="1:13" x14ac:dyDescent="0.3">
      <c r="A3" s="280" t="s">
        <v>204</v>
      </c>
      <c r="B3" s="280"/>
      <c r="C3" s="280"/>
      <c r="D3" s="280"/>
      <c r="E3" s="280"/>
      <c r="G3" s="280" t="s">
        <v>204</v>
      </c>
      <c r="H3" s="280"/>
      <c r="I3" s="280"/>
      <c r="J3" s="280"/>
      <c r="K3" s="280"/>
      <c r="M3" s="239" t="s">
        <v>305</v>
      </c>
    </row>
    <row r="4" spans="1:13" x14ac:dyDescent="0.3">
      <c r="A4" s="280" t="s">
        <v>96</v>
      </c>
      <c r="B4" s="280"/>
      <c r="C4" s="280"/>
      <c r="D4" s="280"/>
      <c r="E4" s="280"/>
      <c r="G4" s="280" t="s">
        <v>96</v>
      </c>
      <c r="H4" s="280"/>
      <c r="I4" s="280"/>
      <c r="J4" s="280"/>
      <c r="K4" s="280"/>
    </row>
    <row r="5" spans="1:13" x14ac:dyDescent="0.3">
      <c r="A5" s="280" t="s">
        <v>379</v>
      </c>
      <c r="B5" s="280"/>
      <c r="C5" s="280"/>
      <c r="D5" s="280"/>
      <c r="E5" s="280"/>
      <c r="G5" s="280" t="s">
        <v>379</v>
      </c>
      <c r="H5" s="280"/>
      <c r="I5" s="280"/>
      <c r="J5" s="280"/>
      <c r="K5" s="280"/>
    </row>
    <row r="6" spans="1:13" ht="21.75" customHeight="1" x14ac:dyDescent="0.3">
      <c r="A6" s="53" t="s">
        <v>105</v>
      </c>
      <c r="B6" s="7">
        <v>2020</v>
      </c>
      <c r="C6" s="7">
        <v>2021</v>
      </c>
      <c r="D6" s="7">
        <v>2022</v>
      </c>
      <c r="E6" s="7">
        <v>2023</v>
      </c>
      <c r="F6" s="248"/>
      <c r="G6" s="7" t="s">
        <v>105</v>
      </c>
      <c r="H6" s="7">
        <v>2020</v>
      </c>
      <c r="I6" s="7">
        <v>2021</v>
      </c>
      <c r="J6" s="244">
        <v>2022</v>
      </c>
      <c r="K6" s="244">
        <v>2023</v>
      </c>
      <c r="L6" s="250"/>
      <c r="M6" s="248"/>
    </row>
    <row r="7" spans="1:13" x14ac:dyDescent="0.3">
      <c r="A7" s="151"/>
      <c r="B7" s="152"/>
      <c r="C7" s="152"/>
      <c r="D7" s="152"/>
      <c r="E7" s="152"/>
      <c r="G7" s="151"/>
      <c r="H7" s="152"/>
      <c r="I7" s="152"/>
      <c r="J7" s="152"/>
      <c r="K7" s="152"/>
    </row>
    <row r="8" spans="1:13" x14ac:dyDescent="0.3">
      <c r="A8" s="153" t="s">
        <v>68</v>
      </c>
      <c r="B8" s="256">
        <v>172</v>
      </c>
      <c r="C8" s="256">
        <v>17</v>
      </c>
      <c r="D8" s="256">
        <v>111</v>
      </c>
      <c r="E8" s="256">
        <v>272</v>
      </c>
      <c r="G8" s="153" t="s">
        <v>68</v>
      </c>
      <c r="H8" s="260">
        <v>13.1</v>
      </c>
      <c r="I8" s="260">
        <v>2.1</v>
      </c>
      <c r="J8" s="260">
        <v>16</v>
      </c>
      <c r="K8" s="260">
        <v>22.857142857142858</v>
      </c>
    </row>
    <row r="9" spans="1:13" x14ac:dyDescent="0.3">
      <c r="A9" s="177" t="s">
        <v>106</v>
      </c>
      <c r="B9" s="255">
        <v>58</v>
      </c>
      <c r="C9" s="255">
        <v>0</v>
      </c>
      <c r="D9" s="255">
        <v>37</v>
      </c>
      <c r="E9" s="255">
        <v>70</v>
      </c>
      <c r="G9" s="177" t="s">
        <v>106</v>
      </c>
      <c r="H9" s="259">
        <v>27.1</v>
      </c>
      <c r="I9" s="259">
        <v>0</v>
      </c>
      <c r="J9" s="259">
        <v>21.9</v>
      </c>
      <c r="K9" s="259">
        <v>29.166666666666668</v>
      </c>
    </row>
    <row r="10" spans="1:13" x14ac:dyDescent="0.3">
      <c r="A10" s="177" t="s">
        <v>107</v>
      </c>
      <c r="B10" s="255">
        <v>26</v>
      </c>
      <c r="C10" s="255">
        <v>1</v>
      </c>
      <c r="D10" s="255">
        <v>4</v>
      </c>
      <c r="E10" s="255">
        <v>94</v>
      </c>
      <c r="G10" s="177" t="s">
        <v>107</v>
      </c>
      <c r="H10" s="259">
        <v>14.8</v>
      </c>
      <c r="I10" s="259">
        <v>1.3</v>
      </c>
      <c r="J10" s="259">
        <v>7.1</v>
      </c>
      <c r="K10" s="259">
        <v>35.877862595419849</v>
      </c>
    </row>
    <row r="11" spans="1:13" x14ac:dyDescent="0.3">
      <c r="A11" s="177" t="s">
        <v>108</v>
      </c>
      <c r="B11" s="255">
        <v>2</v>
      </c>
      <c r="C11" s="255">
        <v>8</v>
      </c>
      <c r="D11" s="255">
        <v>3</v>
      </c>
      <c r="E11" s="255">
        <v>38</v>
      </c>
      <c r="G11" s="177" t="s">
        <v>108</v>
      </c>
      <c r="H11" s="259">
        <v>1.3</v>
      </c>
      <c r="I11" s="259">
        <v>6.5</v>
      </c>
      <c r="J11" s="259">
        <v>2.5</v>
      </c>
      <c r="K11" s="259">
        <v>15.573770491803279</v>
      </c>
    </row>
    <row r="12" spans="1:13" x14ac:dyDescent="0.3">
      <c r="A12" s="177" t="s">
        <v>109</v>
      </c>
      <c r="B12" s="255">
        <v>11</v>
      </c>
      <c r="C12" s="255">
        <v>2</v>
      </c>
      <c r="D12" s="255">
        <v>8</v>
      </c>
      <c r="E12" s="255">
        <v>18</v>
      </c>
      <c r="G12" s="177" t="s">
        <v>109</v>
      </c>
      <c r="H12" s="259">
        <v>5.8</v>
      </c>
      <c r="I12" s="259">
        <v>1.4</v>
      </c>
      <c r="J12" s="259">
        <v>7.8</v>
      </c>
      <c r="K12" s="259">
        <v>22.5</v>
      </c>
    </row>
    <row r="13" spans="1:13" x14ac:dyDescent="0.3">
      <c r="A13" s="177" t="s">
        <v>113</v>
      </c>
      <c r="B13" s="255">
        <v>39</v>
      </c>
      <c r="C13" s="255">
        <v>3</v>
      </c>
      <c r="D13" s="255">
        <v>0</v>
      </c>
      <c r="E13" s="255">
        <v>0</v>
      </c>
      <c r="G13" s="177" t="s">
        <v>113</v>
      </c>
      <c r="H13" s="259">
        <v>36.1</v>
      </c>
      <c r="I13" s="259">
        <v>4.0999999999999996</v>
      </c>
      <c r="J13" s="259">
        <v>0</v>
      </c>
      <c r="K13" s="259">
        <v>0</v>
      </c>
    </row>
    <row r="14" spans="1:13" x14ac:dyDescent="0.3">
      <c r="A14" s="177" t="s">
        <v>115</v>
      </c>
      <c r="B14" s="255">
        <v>3</v>
      </c>
      <c r="C14" s="255">
        <v>0</v>
      </c>
      <c r="D14" s="255">
        <v>2</v>
      </c>
      <c r="E14" s="255">
        <v>2</v>
      </c>
      <c r="G14" s="177" t="s">
        <v>115</v>
      </c>
      <c r="H14" s="259">
        <v>3.5</v>
      </c>
      <c r="I14" s="259">
        <v>0</v>
      </c>
      <c r="J14" s="259">
        <v>12.5</v>
      </c>
      <c r="K14" s="259">
        <v>2.8571428571428572</v>
      </c>
    </row>
    <row r="15" spans="1:13" x14ac:dyDescent="0.3">
      <c r="A15" s="177" t="s">
        <v>116</v>
      </c>
      <c r="B15" s="255">
        <v>1</v>
      </c>
      <c r="C15" s="255" t="s">
        <v>91</v>
      </c>
      <c r="D15" s="255" t="s">
        <v>91</v>
      </c>
      <c r="E15" s="255" t="s">
        <v>91</v>
      </c>
      <c r="G15" s="177" t="s">
        <v>116</v>
      </c>
      <c r="H15" s="259">
        <v>6.7</v>
      </c>
      <c r="I15" s="259" t="s">
        <v>91</v>
      </c>
      <c r="J15" s="259" t="s">
        <v>91</v>
      </c>
      <c r="K15" s="259" t="s">
        <v>91</v>
      </c>
    </row>
    <row r="16" spans="1:13" x14ac:dyDescent="0.3">
      <c r="A16" s="177" t="s">
        <v>118</v>
      </c>
      <c r="B16" s="255">
        <v>3</v>
      </c>
      <c r="C16" s="255" t="s">
        <v>91</v>
      </c>
      <c r="D16" s="255" t="s">
        <v>91</v>
      </c>
      <c r="E16" s="255" t="s">
        <v>91</v>
      </c>
      <c r="G16" s="177" t="s">
        <v>118</v>
      </c>
      <c r="H16" s="259">
        <v>20</v>
      </c>
      <c r="I16" s="259" t="s">
        <v>91</v>
      </c>
      <c r="J16" s="259" t="s">
        <v>91</v>
      </c>
      <c r="K16" s="259" t="s">
        <v>91</v>
      </c>
    </row>
    <row r="17" spans="1:11" x14ac:dyDescent="0.3">
      <c r="A17" s="177" t="s">
        <v>119</v>
      </c>
      <c r="B17" s="255">
        <v>20</v>
      </c>
      <c r="C17" s="255">
        <v>3</v>
      </c>
      <c r="D17" s="255">
        <v>18</v>
      </c>
      <c r="E17" s="255">
        <v>30</v>
      </c>
      <c r="G17" s="177" t="s">
        <v>119</v>
      </c>
      <c r="H17" s="259">
        <v>14.6</v>
      </c>
      <c r="I17" s="259">
        <v>3.6</v>
      </c>
      <c r="J17" s="259">
        <v>22.5</v>
      </c>
      <c r="K17" s="259">
        <v>29.411764705882355</v>
      </c>
    </row>
    <row r="18" spans="1:11" x14ac:dyDescent="0.3">
      <c r="A18" s="177" t="s">
        <v>121</v>
      </c>
      <c r="B18" s="255">
        <v>0</v>
      </c>
      <c r="C18" s="255">
        <v>0</v>
      </c>
      <c r="D18" s="255">
        <v>28</v>
      </c>
      <c r="E18" s="255">
        <v>20</v>
      </c>
      <c r="G18" s="177" t="s">
        <v>121</v>
      </c>
      <c r="H18" s="259">
        <v>0</v>
      </c>
      <c r="I18" s="259">
        <v>0</v>
      </c>
      <c r="J18" s="259">
        <v>82.4</v>
      </c>
      <c r="K18" s="259">
        <v>27.027027027027028</v>
      </c>
    </row>
    <row r="19" spans="1:11" x14ac:dyDescent="0.3">
      <c r="A19" s="177" t="s">
        <v>125</v>
      </c>
      <c r="B19" s="255">
        <v>3</v>
      </c>
      <c r="C19" s="255">
        <v>0</v>
      </c>
      <c r="D19" s="255">
        <v>0</v>
      </c>
      <c r="E19" s="255">
        <v>0</v>
      </c>
      <c r="G19" s="177" t="s">
        <v>125</v>
      </c>
      <c r="H19" s="259">
        <v>4.8</v>
      </c>
      <c r="I19" s="259">
        <v>0</v>
      </c>
      <c r="J19" s="259">
        <v>0</v>
      </c>
      <c r="K19" s="259">
        <v>0</v>
      </c>
    </row>
    <row r="20" spans="1:11" x14ac:dyDescent="0.3">
      <c r="A20" s="177" t="s">
        <v>126</v>
      </c>
      <c r="B20" s="255">
        <v>1</v>
      </c>
      <c r="C20" s="255" t="s">
        <v>91</v>
      </c>
      <c r="D20" s="255" t="s">
        <v>91</v>
      </c>
      <c r="E20" s="255" t="s">
        <v>91</v>
      </c>
      <c r="G20" s="177" t="s">
        <v>126</v>
      </c>
      <c r="H20" s="259">
        <v>6.7</v>
      </c>
      <c r="I20" s="259" t="s">
        <v>91</v>
      </c>
      <c r="J20" s="259" t="s">
        <v>91</v>
      </c>
      <c r="K20" s="259" t="s">
        <v>91</v>
      </c>
    </row>
    <row r="21" spans="1:11" x14ac:dyDescent="0.3">
      <c r="A21" s="177" t="s">
        <v>127</v>
      </c>
      <c r="B21" s="255">
        <v>0</v>
      </c>
      <c r="C21" s="255">
        <v>0</v>
      </c>
      <c r="D21" s="255">
        <v>11</v>
      </c>
      <c r="E21" s="255" t="s">
        <v>91</v>
      </c>
      <c r="G21" s="177" t="s">
        <v>127</v>
      </c>
      <c r="H21" s="259">
        <v>0</v>
      </c>
      <c r="I21" s="259">
        <v>0</v>
      </c>
      <c r="J21" s="259">
        <v>39.299999999999997</v>
      </c>
      <c r="K21" s="259" t="s">
        <v>91</v>
      </c>
    </row>
    <row r="22" spans="1:11" x14ac:dyDescent="0.3">
      <c r="A22" s="177" t="s">
        <v>130</v>
      </c>
      <c r="B22" s="255">
        <v>5</v>
      </c>
      <c r="C22" s="255">
        <v>0</v>
      </c>
      <c r="D22" s="255">
        <v>0</v>
      </c>
      <c r="E22" s="255" t="s">
        <v>91</v>
      </c>
      <c r="G22" s="177" t="s">
        <v>130</v>
      </c>
      <c r="H22" s="259">
        <v>8.5</v>
      </c>
      <c r="I22" s="259">
        <v>0</v>
      </c>
      <c r="J22" s="259">
        <v>0</v>
      </c>
      <c r="K22" s="259" t="s">
        <v>91</v>
      </c>
    </row>
    <row r="23" spans="1:11" ht="14.5" thickBot="1" x14ac:dyDescent="0.35">
      <c r="A23" s="177" t="s">
        <v>131</v>
      </c>
      <c r="B23" s="255">
        <v>0</v>
      </c>
      <c r="C23" s="255" t="s">
        <v>91</v>
      </c>
      <c r="D23" s="255" t="s">
        <v>91</v>
      </c>
      <c r="E23" s="255" t="s">
        <v>91</v>
      </c>
      <c r="G23" s="177" t="s">
        <v>131</v>
      </c>
      <c r="H23" s="259">
        <v>0</v>
      </c>
      <c r="I23" s="259" t="s">
        <v>91</v>
      </c>
      <c r="J23" s="259" t="s">
        <v>91</v>
      </c>
      <c r="K23" s="259" t="s">
        <v>91</v>
      </c>
    </row>
    <row r="24" spans="1:11" x14ac:dyDescent="0.3">
      <c r="A24" s="287" t="s">
        <v>77</v>
      </c>
      <c r="B24" s="287"/>
      <c r="C24" s="287"/>
      <c r="D24" s="287"/>
      <c r="E24" s="287"/>
      <c r="G24" s="287" t="s">
        <v>77</v>
      </c>
      <c r="H24" s="287"/>
      <c r="I24" s="287"/>
      <c r="J24" s="287"/>
      <c r="K24" s="287"/>
    </row>
    <row r="25" spans="1:11" x14ac:dyDescent="0.3">
      <c r="A25" s="288"/>
      <c r="B25" s="288"/>
      <c r="C25" s="288"/>
      <c r="D25" s="288"/>
      <c r="E25" s="288"/>
      <c r="G25" s="288"/>
      <c r="H25" s="288"/>
      <c r="I25" s="288"/>
      <c r="J25" s="288"/>
      <c r="K25" s="288"/>
    </row>
  </sheetData>
  <mergeCells count="12">
    <mergeCell ref="A24:E25"/>
    <mergeCell ref="G24:K25"/>
    <mergeCell ref="G1:K1"/>
    <mergeCell ref="G2:K2"/>
    <mergeCell ref="G3:K3"/>
    <mergeCell ref="G4:K4"/>
    <mergeCell ref="G5:K5"/>
    <mergeCell ref="A1:E1"/>
    <mergeCell ref="A2:E2"/>
    <mergeCell ref="A3:E3"/>
    <mergeCell ref="A4:E4"/>
    <mergeCell ref="A5:E5"/>
  </mergeCells>
  <hyperlinks>
    <hyperlink ref="M3" location="Contenido!A1" display="Contenido" xr:uid="{D195BC7A-973F-4311-8BCC-86BAE2C541D2}"/>
  </hyperlinks>
  <printOptions horizontalCentered="1"/>
  <pageMargins left="0.39370078740157483" right="0.39370078740157483" top="0.59055118110236227" bottom="0.59055118110236227" header="0.31496062992125984" footer="0.31496062992125984"/>
  <pageSetup scale="9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D2368-0085-47B8-BB11-3C6FFEFDD894}">
  <sheetPr>
    <pageSetUpPr fitToPage="1"/>
  </sheetPr>
  <dimension ref="A1:M36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21.1796875" style="32" customWidth="1"/>
    <col min="2" max="5" width="11.1796875" style="32" customWidth="1"/>
    <col min="6" max="6" width="5" style="226" customWidth="1"/>
    <col min="7" max="7" width="21.1796875" style="32" customWidth="1"/>
    <col min="8" max="11" width="11.1796875" style="32" customWidth="1"/>
    <col min="12" max="12" width="5" style="226" customWidth="1"/>
    <col min="13" max="13" width="13.54296875" style="226" customWidth="1"/>
    <col min="14" max="97" width="10.7265625" style="2" customWidth="1"/>
    <col min="98" max="16384" width="23.453125" style="2"/>
  </cols>
  <sheetData>
    <row r="1" spans="1:13" x14ac:dyDescent="0.3">
      <c r="A1" s="282" t="s">
        <v>390</v>
      </c>
      <c r="B1" s="282"/>
      <c r="C1" s="282"/>
      <c r="D1" s="282"/>
      <c r="E1" s="282"/>
      <c r="G1" s="282" t="s">
        <v>337</v>
      </c>
      <c r="H1" s="282"/>
      <c r="I1" s="282"/>
      <c r="J1" s="282"/>
      <c r="K1" s="282"/>
    </row>
    <row r="2" spans="1:13" x14ac:dyDescent="0.3">
      <c r="A2" s="280" t="s">
        <v>103</v>
      </c>
      <c r="B2" s="280"/>
      <c r="C2" s="280"/>
      <c r="D2" s="280"/>
      <c r="E2" s="280"/>
      <c r="G2" s="280" t="s">
        <v>391</v>
      </c>
      <c r="H2" s="280"/>
      <c r="I2" s="280"/>
      <c r="J2" s="280"/>
      <c r="K2" s="280"/>
    </row>
    <row r="3" spans="1:13" x14ac:dyDescent="0.3">
      <c r="A3" s="280" t="s">
        <v>204</v>
      </c>
      <c r="B3" s="280"/>
      <c r="C3" s="280"/>
      <c r="D3" s="280"/>
      <c r="E3" s="280"/>
      <c r="G3" s="280" t="s">
        <v>204</v>
      </c>
      <c r="H3" s="280"/>
      <c r="I3" s="280"/>
      <c r="J3" s="280"/>
      <c r="K3" s="280"/>
      <c r="M3" s="239" t="s">
        <v>305</v>
      </c>
    </row>
    <row r="4" spans="1:13" x14ac:dyDescent="0.3">
      <c r="A4" s="280" t="s">
        <v>96</v>
      </c>
      <c r="B4" s="280"/>
      <c r="C4" s="280"/>
      <c r="D4" s="280"/>
      <c r="E4" s="280"/>
      <c r="G4" s="280" t="s">
        <v>96</v>
      </c>
      <c r="H4" s="280"/>
      <c r="I4" s="280"/>
      <c r="J4" s="280"/>
      <c r="K4" s="280"/>
    </row>
    <row r="5" spans="1:13" x14ac:dyDescent="0.3">
      <c r="A5" s="280" t="s">
        <v>379</v>
      </c>
      <c r="B5" s="280"/>
      <c r="C5" s="280"/>
      <c r="D5" s="280"/>
      <c r="E5" s="280"/>
      <c r="G5" s="280" t="s">
        <v>379</v>
      </c>
      <c r="H5" s="280"/>
      <c r="I5" s="280"/>
      <c r="J5" s="280"/>
      <c r="K5" s="280"/>
    </row>
    <row r="6" spans="1:13" ht="21.75" customHeight="1" x14ac:dyDescent="0.3">
      <c r="A6" s="53" t="s">
        <v>105</v>
      </c>
      <c r="B6" s="244">
        <v>2020</v>
      </c>
      <c r="C6" s="244">
        <v>2021</v>
      </c>
      <c r="D6" s="244">
        <v>2022</v>
      </c>
      <c r="E6" s="244">
        <v>2023</v>
      </c>
      <c r="G6" s="53" t="s">
        <v>105</v>
      </c>
      <c r="H6" s="244">
        <v>2020</v>
      </c>
      <c r="I6" s="244">
        <v>2021</v>
      </c>
      <c r="J6" s="244">
        <v>2022</v>
      </c>
      <c r="K6" s="244">
        <v>2023</v>
      </c>
    </row>
    <row r="7" spans="1:13" x14ac:dyDescent="0.3">
      <c r="A7" s="146"/>
      <c r="B7" s="147"/>
      <c r="C7" s="147"/>
      <c r="D7" s="147"/>
      <c r="E7" s="147"/>
      <c r="G7" s="146"/>
      <c r="H7" s="147"/>
      <c r="I7" s="147"/>
      <c r="J7" s="147"/>
      <c r="K7" s="147"/>
    </row>
    <row r="8" spans="1:13" x14ac:dyDescent="0.3">
      <c r="A8" s="146" t="s">
        <v>133</v>
      </c>
      <c r="B8" s="256">
        <v>1944</v>
      </c>
      <c r="C8" s="256">
        <v>346</v>
      </c>
      <c r="D8" s="256">
        <v>185</v>
      </c>
      <c r="E8" s="256">
        <v>229</v>
      </c>
      <c r="G8" s="146" t="s">
        <v>133</v>
      </c>
      <c r="H8" s="260">
        <v>12.9</v>
      </c>
      <c r="I8" s="260">
        <v>4</v>
      </c>
      <c r="J8" s="260">
        <v>8.1</v>
      </c>
      <c r="K8" s="260">
        <v>29.434447300771211</v>
      </c>
    </row>
    <row r="9" spans="1:13" x14ac:dyDescent="0.3">
      <c r="A9" s="177" t="s">
        <v>106</v>
      </c>
      <c r="B9" s="255">
        <v>131</v>
      </c>
      <c r="C9" s="255">
        <v>46</v>
      </c>
      <c r="D9" s="255">
        <v>18</v>
      </c>
      <c r="E9" s="255" t="s">
        <v>91</v>
      </c>
      <c r="G9" s="177" t="s">
        <v>106</v>
      </c>
      <c r="H9" s="259">
        <v>13.8</v>
      </c>
      <c r="I9" s="259">
        <v>8.3000000000000007</v>
      </c>
      <c r="J9" s="259">
        <v>15.8</v>
      </c>
      <c r="K9" s="259" t="s">
        <v>91</v>
      </c>
    </row>
    <row r="10" spans="1:13" x14ac:dyDescent="0.3">
      <c r="A10" s="177" t="s">
        <v>107</v>
      </c>
      <c r="B10" s="255">
        <v>125</v>
      </c>
      <c r="C10" s="255">
        <v>21</v>
      </c>
      <c r="D10" s="255">
        <v>12</v>
      </c>
      <c r="E10" s="255" t="s">
        <v>91</v>
      </c>
      <c r="G10" s="177" t="s">
        <v>107</v>
      </c>
      <c r="H10" s="259">
        <v>12.1</v>
      </c>
      <c r="I10" s="259">
        <v>4.2</v>
      </c>
      <c r="J10" s="259">
        <v>14.6</v>
      </c>
      <c r="K10" s="259" t="s">
        <v>91</v>
      </c>
    </row>
    <row r="11" spans="1:13" x14ac:dyDescent="0.3">
      <c r="A11" s="177" t="s">
        <v>108</v>
      </c>
      <c r="B11" s="255">
        <v>66</v>
      </c>
      <c r="C11" s="255">
        <v>15</v>
      </c>
      <c r="D11" s="255">
        <v>16</v>
      </c>
      <c r="E11" s="255">
        <v>1</v>
      </c>
      <c r="G11" s="177" t="s">
        <v>108</v>
      </c>
      <c r="H11" s="259">
        <v>8.6</v>
      </c>
      <c r="I11" s="259">
        <v>3.6</v>
      </c>
      <c r="J11" s="259">
        <v>19.8</v>
      </c>
      <c r="K11" s="259">
        <v>4.1666666666666661</v>
      </c>
    </row>
    <row r="12" spans="1:13" x14ac:dyDescent="0.3">
      <c r="A12" s="177" t="s">
        <v>109</v>
      </c>
      <c r="B12" s="255">
        <v>281</v>
      </c>
      <c r="C12" s="255">
        <v>100</v>
      </c>
      <c r="D12" s="255">
        <v>69</v>
      </c>
      <c r="E12" s="255">
        <v>199</v>
      </c>
      <c r="G12" s="177" t="s">
        <v>109</v>
      </c>
      <c r="H12" s="259">
        <v>12.2</v>
      </c>
      <c r="I12" s="259">
        <v>5.9</v>
      </c>
      <c r="J12" s="259">
        <v>7.6</v>
      </c>
      <c r="K12" s="259">
        <v>36.783733826247691</v>
      </c>
    </row>
    <row r="13" spans="1:13" x14ac:dyDescent="0.3">
      <c r="A13" s="177" t="s">
        <v>110</v>
      </c>
      <c r="B13" s="255">
        <v>48</v>
      </c>
      <c r="C13" s="255">
        <v>1</v>
      </c>
      <c r="D13" s="255" t="s">
        <v>91</v>
      </c>
      <c r="E13" s="255" t="s">
        <v>91</v>
      </c>
      <c r="G13" s="177" t="s">
        <v>110</v>
      </c>
      <c r="H13" s="259">
        <v>20.3</v>
      </c>
      <c r="I13" s="259">
        <v>0.8</v>
      </c>
      <c r="J13" s="259" t="s">
        <v>91</v>
      </c>
      <c r="K13" s="259" t="s">
        <v>91</v>
      </c>
    </row>
    <row r="14" spans="1:13" x14ac:dyDescent="0.3">
      <c r="A14" s="177" t="s">
        <v>111</v>
      </c>
      <c r="B14" s="255">
        <v>21</v>
      </c>
      <c r="C14" s="255">
        <v>0</v>
      </c>
      <c r="D14" s="255" t="s">
        <v>91</v>
      </c>
      <c r="E14" s="255" t="s">
        <v>91</v>
      </c>
      <c r="G14" s="177" t="s">
        <v>111</v>
      </c>
      <c r="H14" s="259">
        <v>7.6</v>
      </c>
      <c r="I14" s="259">
        <v>0</v>
      </c>
      <c r="J14" s="259" t="s">
        <v>91</v>
      </c>
      <c r="K14" s="259" t="s">
        <v>91</v>
      </c>
    </row>
    <row r="15" spans="1:13" x14ac:dyDescent="0.3">
      <c r="A15" s="177" t="s">
        <v>112</v>
      </c>
      <c r="B15" s="255">
        <v>27</v>
      </c>
      <c r="C15" s="255">
        <v>2</v>
      </c>
      <c r="D15" s="255" t="s">
        <v>91</v>
      </c>
      <c r="E15" s="255" t="s">
        <v>91</v>
      </c>
      <c r="G15" s="177" t="s">
        <v>112</v>
      </c>
      <c r="H15" s="259">
        <v>25.5</v>
      </c>
      <c r="I15" s="259">
        <v>3</v>
      </c>
      <c r="J15" s="259" t="s">
        <v>91</v>
      </c>
      <c r="K15" s="259" t="s">
        <v>91</v>
      </c>
    </row>
    <row r="16" spans="1:13" x14ac:dyDescent="0.3">
      <c r="A16" s="177" t="s">
        <v>113</v>
      </c>
      <c r="B16" s="255">
        <v>275</v>
      </c>
      <c r="C16" s="255">
        <v>36</v>
      </c>
      <c r="D16" s="255">
        <v>29</v>
      </c>
      <c r="E16" s="255">
        <v>23</v>
      </c>
      <c r="G16" s="177" t="s">
        <v>113</v>
      </c>
      <c r="H16" s="259">
        <v>13.7</v>
      </c>
      <c r="I16" s="259">
        <v>2.6</v>
      </c>
      <c r="J16" s="259">
        <v>6</v>
      </c>
      <c r="K16" s="259">
        <v>15.131578947368421</v>
      </c>
    </row>
    <row r="17" spans="1:11" x14ac:dyDescent="0.3">
      <c r="A17" s="177" t="s">
        <v>114</v>
      </c>
      <c r="B17" s="255">
        <v>49</v>
      </c>
      <c r="C17" s="255">
        <v>20</v>
      </c>
      <c r="D17" s="255">
        <v>5</v>
      </c>
      <c r="E17" s="255" t="s">
        <v>91</v>
      </c>
      <c r="G17" s="177" t="s">
        <v>114</v>
      </c>
      <c r="H17" s="259">
        <v>12</v>
      </c>
      <c r="I17" s="259">
        <v>10.9</v>
      </c>
      <c r="J17" s="259">
        <v>12.2</v>
      </c>
      <c r="K17" s="259" t="s">
        <v>91</v>
      </c>
    </row>
    <row r="18" spans="1:11" x14ac:dyDescent="0.3">
      <c r="A18" s="177" t="s">
        <v>115</v>
      </c>
      <c r="B18" s="255">
        <v>115</v>
      </c>
      <c r="C18" s="255">
        <v>27</v>
      </c>
      <c r="D18" s="255">
        <v>12</v>
      </c>
      <c r="E18" s="255">
        <v>6</v>
      </c>
      <c r="G18" s="177" t="s">
        <v>115</v>
      </c>
      <c r="H18" s="259">
        <v>14.5</v>
      </c>
      <c r="I18" s="259">
        <v>5</v>
      </c>
      <c r="J18" s="259">
        <v>6.2</v>
      </c>
      <c r="K18" s="259">
        <v>9.8360655737704921</v>
      </c>
    </row>
    <row r="19" spans="1:11" x14ac:dyDescent="0.3">
      <c r="A19" s="177" t="s">
        <v>116</v>
      </c>
      <c r="B19" s="255">
        <v>9</v>
      </c>
      <c r="C19" s="255">
        <v>3</v>
      </c>
      <c r="D19" s="255">
        <v>0</v>
      </c>
      <c r="E19" s="255" t="s">
        <v>91</v>
      </c>
      <c r="G19" s="177" t="s">
        <v>116</v>
      </c>
      <c r="H19" s="259">
        <v>5.7</v>
      </c>
      <c r="I19" s="259">
        <v>3.4</v>
      </c>
      <c r="J19" s="259">
        <v>0</v>
      </c>
      <c r="K19" s="259" t="s">
        <v>91</v>
      </c>
    </row>
    <row r="20" spans="1:11" x14ac:dyDescent="0.3">
      <c r="A20" s="177" t="s">
        <v>117</v>
      </c>
      <c r="B20" s="255">
        <v>145</v>
      </c>
      <c r="C20" s="255">
        <v>4</v>
      </c>
      <c r="D20" s="255">
        <v>0</v>
      </c>
      <c r="E20" s="255" t="s">
        <v>91</v>
      </c>
      <c r="G20" s="177" t="s">
        <v>117</v>
      </c>
      <c r="H20" s="259">
        <v>14.3</v>
      </c>
      <c r="I20" s="259">
        <v>0.8</v>
      </c>
      <c r="J20" s="259">
        <v>0</v>
      </c>
      <c r="K20" s="259" t="s">
        <v>91</v>
      </c>
    </row>
    <row r="21" spans="1:11" x14ac:dyDescent="0.3">
      <c r="A21" s="177" t="s">
        <v>118</v>
      </c>
      <c r="B21" s="255">
        <v>82</v>
      </c>
      <c r="C21" s="255">
        <v>25</v>
      </c>
      <c r="D21" s="255">
        <v>6</v>
      </c>
      <c r="E21" s="255" t="s">
        <v>91</v>
      </c>
      <c r="G21" s="177" t="s">
        <v>118</v>
      </c>
      <c r="H21" s="259">
        <v>19.3</v>
      </c>
      <c r="I21" s="259">
        <v>8.6</v>
      </c>
      <c r="J21" s="259">
        <v>5.8</v>
      </c>
      <c r="K21" s="259" t="s">
        <v>91</v>
      </c>
    </row>
    <row r="22" spans="1:11" x14ac:dyDescent="0.3">
      <c r="A22" s="177" t="s">
        <v>119</v>
      </c>
      <c r="B22" s="255">
        <v>131</v>
      </c>
      <c r="C22" s="255">
        <v>17</v>
      </c>
      <c r="D22" s="255">
        <v>1</v>
      </c>
      <c r="E22" s="255" t="s">
        <v>91</v>
      </c>
      <c r="G22" s="177" t="s">
        <v>119</v>
      </c>
      <c r="H22" s="259">
        <v>11.5</v>
      </c>
      <c r="I22" s="259">
        <v>2.5</v>
      </c>
      <c r="J22" s="259">
        <v>0.9</v>
      </c>
      <c r="K22" s="259" t="s">
        <v>91</v>
      </c>
    </row>
    <row r="23" spans="1:11" x14ac:dyDescent="0.3">
      <c r="A23" s="177" t="s">
        <v>121</v>
      </c>
      <c r="B23" s="255">
        <v>27</v>
      </c>
      <c r="C23" s="255">
        <v>4</v>
      </c>
      <c r="D23" s="255">
        <v>3</v>
      </c>
      <c r="E23" s="255" t="s">
        <v>91</v>
      </c>
      <c r="G23" s="177" t="s">
        <v>121</v>
      </c>
      <c r="H23" s="259">
        <v>7.5</v>
      </c>
      <c r="I23" s="259">
        <v>1.7</v>
      </c>
      <c r="J23" s="259">
        <v>9.1</v>
      </c>
      <c r="K23" s="259" t="s">
        <v>91</v>
      </c>
    </row>
    <row r="24" spans="1:11" x14ac:dyDescent="0.3">
      <c r="A24" s="177" t="s">
        <v>122</v>
      </c>
      <c r="B24" s="255">
        <v>7</v>
      </c>
      <c r="C24" s="255">
        <v>1</v>
      </c>
      <c r="D24" s="255" t="s">
        <v>91</v>
      </c>
      <c r="E24" s="255" t="s">
        <v>91</v>
      </c>
      <c r="G24" s="177" t="s">
        <v>122</v>
      </c>
      <c r="H24" s="259">
        <v>15.2</v>
      </c>
      <c r="I24" s="259">
        <v>6.7</v>
      </c>
      <c r="J24" s="259" t="s">
        <v>91</v>
      </c>
      <c r="K24" s="259" t="s">
        <v>91</v>
      </c>
    </row>
    <row r="25" spans="1:11" x14ac:dyDescent="0.3">
      <c r="A25" s="177" t="s">
        <v>123</v>
      </c>
      <c r="B25" s="255">
        <v>8</v>
      </c>
      <c r="C25" s="255">
        <v>0</v>
      </c>
      <c r="D25" s="255" t="s">
        <v>91</v>
      </c>
      <c r="E25" s="255" t="s">
        <v>91</v>
      </c>
      <c r="G25" s="177" t="s">
        <v>123</v>
      </c>
      <c r="H25" s="259">
        <v>7.1</v>
      </c>
      <c r="I25" s="259">
        <v>0</v>
      </c>
      <c r="J25" s="259" t="s">
        <v>91</v>
      </c>
      <c r="K25" s="259" t="s">
        <v>91</v>
      </c>
    </row>
    <row r="26" spans="1:11" x14ac:dyDescent="0.3">
      <c r="A26" s="177" t="s">
        <v>124</v>
      </c>
      <c r="B26" s="255">
        <v>69</v>
      </c>
      <c r="C26" s="255">
        <v>2</v>
      </c>
      <c r="D26" s="255">
        <v>3</v>
      </c>
      <c r="E26" s="255" t="s">
        <v>91</v>
      </c>
      <c r="G26" s="177" t="s">
        <v>124</v>
      </c>
      <c r="H26" s="259">
        <v>29.5</v>
      </c>
      <c r="I26" s="259">
        <v>1.6</v>
      </c>
      <c r="J26" s="259">
        <v>17.600000000000001</v>
      </c>
      <c r="K26" s="259" t="s">
        <v>91</v>
      </c>
    </row>
    <row r="27" spans="1:11" x14ac:dyDescent="0.3">
      <c r="A27" s="177" t="s">
        <v>125</v>
      </c>
      <c r="B27" s="255">
        <v>118</v>
      </c>
      <c r="C27" s="255">
        <v>2</v>
      </c>
      <c r="D27" s="255">
        <v>4</v>
      </c>
      <c r="E27" s="255" t="s">
        <v>91</v>
      </c>
      <c r="G27" s="177" t="s">
        <v>125</v>
      </c>
      <c r="H27" s="259">
        <v>24.8</v>
      </c>
      <c r="I27" s="259">
        <v>0.8</v>
      </c>
      <c r="J27" s="259">
        <v>19</v>
      </c>
      <c r="K27" s="259" t="s">
        <v>91</v>
      </c>
    </row>
    <row r="28" spans="1:11" x14ac:dyDescent="0.3">
      <c r="A28" s="177" t="s">
        <v>126</v>
      </c>
      <c r="B28" s="255">
        <v>38</v>
      </c>
      <c r="C28" s="255">
        <v>14</v>
      </c>
      <c r="D28" s="255" t="s">
        <v>91</v>
      </c>
      <c r="E28" s="255" t="s">
        <v>91</v>
      </c>
      <c r="G28" s="177" t="s">
        <v>126</v>
      </c>
      <c r="H28" s="259">
        <v>9.6</v>
      </c>
      <c r="I28" s="259">
        <v>8.4</v>
      </c>
      <c r="J28" s="259" t="s">
        <v>91</v>
      </c>
      <c r="K28" s="259" t="s">
        <v>91</v>
      </c>
    </row>
    <row r="29" spans="1:11" x14ac:dyDescent="0.3">
      <c r="A29" s="177" t="s">
        <v>127</v>
      </c>
      <c r="B29" s="255">
        <v>1</v>
      </c>
      <c r="C29" s="255">
        <v>0</v>
      </c>
      <c r="D29" s="255" t="s">
        <v>91</v>
      </c>
      <c r="E29" s="255" t="s">
        <v>91</v>
      </c>
      <c r="G29" s="177" t="s">
        <v>127</v>
      </c>
      <c r="H29" s="259">
        <v>0.7</v>
      </c>
      <c r="I29" s="259">
        <v>0</v>
      </c>
      <c r="J29" s="259" t="s">
        <v>91</v>
      </c>
      <c r="K29" s="259" t="s">
        <v>91</v>
      </c>
    </row>
    <row r="30" spans="1:11" x14ac:dyDescent="0.3">
      <c r="A30" s="177" t="s">
        <v>134</v>
      </c>
      <c r="B30" s="255">
        <v>31</v>
      </c>
      <c r="C30" s="255">
        <v>2</v>
      </c>
      <c r="D30" s="255">
        <v>7</v>
      </c>
      <c r="E30" s="255" t="s">
        <v>91</v>
      </c>
      <c r="G30" s="177" t="s">
        <v>134</v>
      </c>
      <c r="H30" s="259">
        <v>11</v>
      </c>
      <c r="I30" s="259">
        <v>1.7</v>
      </c>
      <c r="J30" s="259">
        <v>50</v>
      </c>
      <c r="K30" s="259" t="s">
        <v>91</v>
      </c>
    </row>
    <row r="31" spans="1:11" x14ac:dyDescent="0.3">
      <c r="A31" s="177" t="s">
        <v>130</v>
      </c>
      <c r="B31" s="255">
        <v>37</v>
      </c>
      <c r="C31" s="255">
        <v>4</v>
      </c>
      <c r="D31" s="255">
        <v>0</v>
      </c>
      <c r="E31" s="255" t="s">
        <v>91</v>
      </c>
      <c r="G31" s="177" t="s">
        <v>130</v>
      </c>
      <c r="H31" s="259">
        <v>4.9000000000000004</v>
      </c>
      <c r="I31" s="259">
        <v>1.1000000000000001</v>
      </c>
      <c r="J31" s="259">
        <v>0</v>
      </c>
      <c r="K31" s="259" t="s">
        <v>91</v>
      </c>
    </row>
    <row r="32" spans="1:11" x14ac:dyDescent="0.3">
      <c r="A32" s="177" t="s">
        <v>131</v>
      </c>
      <c r="B32" s="255">
        <v>90</v>
      </c>
      <c r="C32" s="255">
        <v>0</v>
      </c>
      <c r="D32" s="255" t="s">
        <v>91</v>
      </c>
      <c r="E32" s="255" t="s">
        <v>91</v>
      </c>
      <c r="G32" s="177" t="s">
        <v>131</v>
      </c>
      <c r="H32" s="259">
        <v>18.399999999999999</v>
      </c>
      <c r="I32" s="259">
        <v>0</v>
      </c>
      <c r="J32" s="259" t="s">
        <v>91</v>
      </c>
      <c r="K32" s="259" t="s">
        <v>91</v>
      </c>
    </row>
    <row r="33" spans="1:11" ht="14.5" thickBot="1" x14ac:dyDescent="0.35">
      <c r="A33" s="177" t="s">
        <v>132</v>
      </c>
      <c r="B33" s="255">
        <v>13</v>
      </c>
      <c r="C33" s="255">
        <v>0</v>
      </c>
      <c r="D33" s="255" t="s">
        <v>91</v>
      </c>
      <c r="E33" s="255" t="s">
        <v>91</v>
      </c>
      <c r="G33" s="177" t="s">
        <v>132</v>
      </c>
      <c r="H33" s="259">
        <v>12.3</v>
      </c>
      <c r="I33" s="259">
        <v>0</v>
      </c>
      <c r="J33" s="259" t="s">
        <v>91</v>
      </c>
      <c r="K33" s="259" t="s">
        <v>91</v>
      </c>
    </row>
    <row r="34" spans="1:11" x14ac:dyDescent="0.3">
      <c r="A34" s="289" t="s">
        <v>77</v>
      </c>
      <c r="B34" s="289"/>
      <c r="C34" s="289"/>
      <c r="D34" s="289"/>
      <c r="E34" s="289"/>
      <c r="G34" s="289" t="s">
        <v>77</v>
      </c>
      <c r="H34" s="289"/>
      <c r="I34" s="289"/>
      <c r="J34" s="289"/>
      <c r="K34" s="289"/>
    </row>
    <row r="35" spans="1:11" x14ac:dyDescent="0.3">
      <c r="A35" s="288"/>
      <c r="B35" s="288"/>
      <c r="C35" s="288"/>
      <c r="D35" s="288"/>
      <c r="E35" s="288"/>
      <c r="G35" s="288"/>
      <c r="H35" s="288"/>
      <c r="I35" s="288"/>
      <c r="J35" s="288"/>
      <c r="K35" s="288"/>
    </row>
    <row r="36" spans="1:11" x14ac:dyDescent="0.3">
      <c r="A36" s="140"/>
      <c r="B36" s="140"/>
      <c r="C36" s="140"/>
      <c r="D36" s="140"/>
      <c r="E36" s="140"/>
      <c r="G36" s="140"/>
      <c r="H36" s="140"/>
      <c r="I36" s="140"/>
      <c r="J36" s="140"/>
      <c r="K36" s="140"/>
    </row>
  </sheetData>
  <mergeCells count="12">
    <mergeCell ref="A34:E35"/>
    <mergeCell ref="G34:K35"/>
    <mergeCell ref="G1:K1"/>
    <mergeCell ref="G2:K2"/>
    <mergeCell ref="G3:K3"/>
    <mergeCell ref="G4:K4"/>
    <mergeCell ref="G5:K5"/>
    <mergeCell ref="A1:E1"/>
    <mergeCell ref="A5:E5"/>
    <mergeCell ref="A4:E4"/>
    <mergeCell ref="A3:E3"/>
    <mergeCell ref="A2:E2"/>
  </mergeCells>
  <hyperlinks>
    <hyperlink ref="M3" location="Contenido!A1" display="Contenido" xr:uid="{FC22DE87-E21D-453E-BEFB-675AB3BCC866}"/>
  </hyperlinks>
  <printOptions horizontalCentered="1"/>
  <pageMargins left="0.39370078740157483" right="0.39370078740157483" top="0.59055118110236227" bottom="0.59055118110236227" header="0.31496062992125984" footer="0.31496062992125984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BC3B-07D5-4968-B680-C1D0D4706795}">
  <sheetPr>
    <pageSetUpPr fitToPage="1"/>
  </sheetPr>
  <dimension ref="A2:L54"/>
  <sheetViews>
    <sheetView showGridLines="0" zoomScale="90" zoomScaleNormal="90" zoomScaleSheetLayoutView="100" workbookViewId="0">
      <selection activeCell="L3" sqref="L3"/>
    </sheetView>
  </sheetViews>
  <sheetFormatPr baseColWidth="10" defaultColWidth="11.453125" defaultRowHeight="14" x14ac:dyDescent="0.3"/>
  <cols>
    <col min="1" max="1" width="12.54296875" style="222" bestFit="1" customWidth="1"/>
    <col min="2" max="2" width="5.7265625" style="222" customWidth="1"/>
    <col min="3" max="6" width="12.54296875" style="222" bestFit="1" customWidth="1"/>
    <col min="7" max="7" width="8.7265625" style="222" customWidth="1"/>
    <col min="8" max="9" width="12.54296875" style="222" bestFit="1" customWidth="1"/>
    <col min="10" max="10" width="8.7265625" style="222" customWidth="1"/>
    <col min="11" max="11" width="5" style="226" customWidth="1"/>
    <col min="12" max="12" width="13.54296875" style="226" customWidth="1"/>
    <col min="13" max="206" width="12.54296875" style="223" bestFit="1" customWidth="1"/>
    <col min="207" max="16384" width="11.453125" style="223"/>
  </cols>
  <sheetData>
    <row r="2" spans="1:12" ht="19" customHeight="1" x14ac:dyDescent="0.3"/>
    <row r="3" spans="1:12" x14ac:dyDescent="0.3">
      <c r="B3" s="230"/>
      <c r="C3" s="231"/>
      <c r="D3" s="231"/>
      <c r="E3" s="231"/>
      <c r="F3" s="231"/>
      <c r="G3" s="231"/>
      <c r="H3" s="231"/>
      <c r="I3" s="231"/>
      <c r="J3" s="232"/>
      <c r="L3" s="239" t="s">
        <v>305</v>
      </c>
    </row>
    <row r="4" spans="1:12" ht="18" x14ac:dyDescent="0.3">
      <c r="B4" s="233"/>
      <c r="C4" s="268" t="s">
        <v>306</v>
      </c>
      <c r="D4" s="268"/>
      <c r="E4" s="268"/>
      <c r="F4" s="268"/>
      <c r="G4" s="268"/>
      <c r="H4" s="268"/>
      <c r="I4" s="268"/>
      <c r="J4" s="234"/>
    </row>
    <row r="5" spans="1:12" x14ac:dyDescent="0.3">
      <c r="B5" s="233"/>
      <c r="J5" s="235"/>
    </row>
    <row r="6" spans="1:12" x14ac:dyDescent="0.3">
      <c r="B6" s="233"/>
      <c r="C6" s="229" t="s">
        <v>0</v>
      </c>
      <c r="H6" s="222" t="s">
        <v>2</v>
      </c>
      <c r="J6" s="235"/>
    </row>
    <row r="7" spans="1:12" x14ac:dyDescent="0.3">
      <c r="B7" s="233"/>
      <c r="C7" s="229"/>
      <c r="H7" s="222" t="s">
        <v>3</v>
      </c>
      <c r="J7" s="235"/>
    </row>
    <row r="8" spans="1:12" x14ac:dyDescent="0.3">
      <c r="B8" s="233"/>
      <c r="C8" s="229"/>
      <c r="H8" s="222" t="s">
        <v>16</v>
      </c>
      <c r="J8" s="235"/>
    </row>
    <row r="9" spans="1:12" x14ac:dyDescent="0.3">
      <c r="B9" s="233"/>
      <c r="C9" s="229"/>
      <c r="J9" s="235"/>
    </row>
    <row r="10" spans="1:12" x14ac:dyDescent="0.3">
      <c r="B10" s="233"/>
      <c r="C10" s="229" t="s">
        <v>4</v>
      </c>
      <c r="H10" s="222" t="s">
        <v>6</v>
      </c>
      <c r="J10" s="235"/>
    </row>
    <row r="11" spans="1:12" x14ac:dyDescent="0.3">
      <c r="B11" s="233"/>
      <c r="C11" s="229"/>
      <c r="H11" s="224" t="s">
        <v>14</v>
      </c>
      <c r="J11" s="235"/>
    </row>
    <row r="12" spans="1:12" x14ac:dyDescent="0.3">
      <c r="B12" s="233"/>
      <c r="C12" s="229"/>
      <c r="H12" s="224" t="s">
        <v>1</v>
      </c>
      <c r="J12" s="235"/>
    </row>
    <row r="13" spans="1:12" x14ac:dyDescent="0.3">
      <c r="B13" s="233"/>
      <c r="C13" s="229"/>
      <c r="H13" s="224" t="s">
        <v>5</v>
      </c>
      <c r="J13" s="235"/>
    </row>
    <row r="14" spans="1:12" x14ac:dyDescent="0.3">
      <c r="B14" s="233"/>
      <c r="C14" s="229"/>
      <c r="H14" s="222" t="s">
        <v>2</v>
      </c>
      <c r="J14" s="235"/>
    </row>
    <row r="15" spans="1:12" x14ac:dyDescent="0.3">
      <c r="A15" s="224"/>
      <c r="B15" s="233"/>
      <c r="C15" s="229"/>
      <c r="H15" s="224" t="s">
        <v>437</v>
      </c>
      <c r="J15" s="235"/>
    </row>
    <row r="16" spans="1:12" x14ac:dyDescent="0.3">
      <c r="B16" s="233"/>
      <c r="C16" s="229"/>
      <c r="H16" s="224" t="s">
        <v>7</v>
      </c>
      <c r="J16" s="235"/>
    </row>
    <row r="17" spans="2:10" x14ac:dyDescent="0.3">
      <c r="B17" s="233"/>
      <c r="C17" s="229"/>
      <c r="H17" s="224" t="s">
        <v>8</v>
      </c>
      <c r="J17" s="235"/>
    </row>
    <row r="18" spans="2:10" x14ac:dyDescent="0.3">
      <c r="B18" s="233"/>
      <c r="C18" s="229"/>
      <c r="H18" s="224" t="s">
        <v>9</v>
      </c>
      <c r="J18" s="235"/>
    </row>
    <row r="19" spans="2:10" x14ac:dyDescent="0.3">
      <c r="B19" s="233"/>
      <c r="C19" s="229"/>
      <c r="H19" s="224" t="s">
        <v>438</v>
      </c>
      <c r="J19" s="235"/>
    </row>
    <row r="20" spans="2:10" x14ac:dyDescent="0.3">
      <c r="B20" s="233"/>
      <c r="C20" s="229"/>
      <c r="H20" s="224" t="s">
        <v>10</v>
      </c>
      <c r="J20" s="235"/>
    </row>
    <row r="21" spans="2:10" x14ac:dyDescent="0.3">
      <c r="B21" s="233"/>
      <c r="C21" s="229"/>
      <c r="H21" s="224"/>
      <c r="J21" s="235"/>
    </row>
    <row r="22" spans="2:10" x14ac:dyDescent="0.3">
      <c r="B22" s="233"/>
      <c r="C22" s="229" t="s">
        <v>11</v>
      </c>
      <c r="H22" s="222" t="s">
        <v>12</v>
      </c>
      <c r="J22" s="235"/>
    </row>
    <row r="23" spans="2:10" x14ac:dyDescent="0.3">
      <c r="B23" s="233"/>
      <c r="C23" s="229"/>
      <c r="H23" s="222" t="s">
        <v>14</v>
      </c>
      <c r="J23" s="235"/>
    </row>
    <row r="24" spans="2:10" x14ac:dyDescent="0.3">
      <c r="B24" s="233"/>
      <c r="C24" s="229"/>
      <c r="H24" s="222" t="s">
        <v>437</v>
      </c>
      <c r="J24" s="235"/>
    </row>
    <row r="25" spans="2:10" x14ac:dyDescent="0.3">
      <c r="B25" s="233"/>
      <c r="C25" s="229"/>
      <c r="H25" s="222" t="s">
        <v>13</v>
      </c>
      <c r="J25" s="235"/>
    </row>
    <row r="26" spans="2:10" x14ac:dyDescent="0.3">
      <c r="B26" s="233"/>
      <c r="C26" s="229"/>
      <c r="H26" s="222" t="s">
        <v>8</v>
      </c>
      <c r="J26" s="235"/>
    </row>
    <row r="27" spans="2:10" x14ac:dyDescent="0.3">
      <c r="B27" s="233"/>
      <c r="C27" s="229"/>
      <c r="H27" s="222" t="s">
        <v>9</v>
      </c>
      <c r="J27" s="235"/>
    </row>
    <row r="28" spans="2:10" x14ac:dyDescent="0.3">
      <c r="B28" s="233"/>
      <c r="C28" s="229"/>
      <c r="H28" s="222" t="s">
        <v>10</v>
      </c>
      <c r="J28" s="235"/>
    </row>
    <row r="29" spans="2:10" x14ac:dyDescent="0.3">
      <c r="B29" s="233"/>
      <c r="C29" s="229"/>
      <c r="H29" s="224"/>
      <c r="J29" s="235"/>
    </row>
    <row r="30" spans="2:10" x14ac:dyDescent="0.3">
      <c r="B30" s="233"/>
      <c r="C30" s="229" t="s">
        <v>15</v>
      </c>
      <c r="H30" s="224" t="s">
        <v>16</v>
      </c>
      <c r="J30" s="235"/>
    </row>
    <row r="31" spans="2:10" x14ac:dyDescent="0.3">
      <c r="B31" s="236"/>
      <c r="C31" s="237"/>
      <c r="D31" s="237"/>
      <c r="E31" s="237"/>
      <c r="F31" s="237"/>
      <c r="G31" s="237"/>
      <c r="H31" s="237"/>
      <c r="I31" s="237"/>
      <c r="J31" s="238"/>
    </row>
    <row r="46" ht="16.5" customHeight="1" x14ac:dyDescent="0.3"/>
    <row r="53" ht="18" customHeight="1" x14ac:dyDescent="0.3"/>
    <row r="54" ht="27" customHeight="1" x14ac:dyDescent="0.3"/>
  </sheetData>
  <sortState xmlns:xlrd2="http://schemas.microsoft.com/office/spreadsheetml/2017/richdata2" ref="H22:H28">
    <sortCondition ref="H22:H28"/>
  </sortState>
  <mergeCells count="1">
    <mergeCell ref="C4:I4"/>
  </mergeCells>
  <hyperlinks>
    <hyperlink ref="L3" location="Contenido!A1" display="Contenido" xr:uid="{B1726FAD-12FD-4284-95F6-40413066E6BF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  <rowBreaks count="1" manualBreakCount="1">
    <brk id="46" min="1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43BB-3933-4597-B77C-7523224419AE}">
  <sheetPr>
    <pageSetUpPr fitToPage="1"/>
  </sheetPr>
  <dimension ref="A1:M42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21.1796875" style="32" customWidth="1"/>
    <col min="2" max="4" width="10.453125" style="32" customWidth="1"/>
    <col min="5" max="5" width="10.453125" style="2" customWidth="1"/>
    <col min="6" max="6" width="5" style="226" customWidth="1"/>
    <col min="7" max="7" width="13.54296875" style="226" customWidth="1"/>
    <col min="8" max="87" width="10.7265625" style="2" customWidth="1"/>
    <col min="88" max="16384" width="23.453125" style="2"/>
  </cols>
  <sheetData>
    <row r="1" spans="1:13" x14ac:dyDescent="0.3">
      <c r="A1" s="282" t="s">
        <v>338</v>
      </c>
      <c r="B1" s="282"/>
      <c r="C1" s="282"/>
      <c r="D1" s="282"/>
      <c r="E1" s="282"/>
    </row>
    <row r="2" spans="1:13" x14ac:dyDescent="0.3">
      <c r="A2" s="280" t="s">
        <v>104</v>
      </c>
      <c r="B2" s="280"/>
      <c r="C2" s="280"/>
      <c r="D2" s="280"/>
      <c r="E2" s="280"/>
    </row>
    <row r="3" spans="1:13" x14ac:dyDescent="0.3">
      <c r="A3" s="280" t="s">
        <v>204</v>
      </c>
      <c r="B3" s="280"/>
      <c r="C3" s="280"/>
      <c r="D3" s="280"/>
      <c r="E3" s="280"/>
      <c r="G3" s="239" t="s">
        <v>305</v>
      </c>
    </row>
    <row r="4" spans="1:13" x14ac:dyDescent="0.3">
      <c r="A4" s="280" t="s">
        <v>96</v>
      </c>
      <c r="B4" s="280"/>
      <c r="C4" s="280"/>
      <c r="D4" s="280"/>
      <c r="E4" s="280"/>
    </row>
    <row r="5" spans="1:13" x14ac:dyDescent="0.3">
      <c r="A5" s="280" t="s">
        <v>379</v>
      </c>
      <c r="B5" s="280"/>
      <c r="C5" s="280"/>
      <c r="D5" s="280"/>
      <c r="E5" s="280"/>
    </row>
    <row r="6" spans="1:13" ht="21.75" customHeight="1" x14ac:dyDescent="0.3">
      <c r="A6" s="136" t="s">
        <v>105</v>
      </c>
      <c r="B6" s="137">
        <v>2020</v>
      </c>
      <c r="C6" s="137">
        <v>2021</v>
      </c>
      <c r="D6" s="137">
        <v>2022</v>
      </c>
      <c r="E6" s="137">
        <v>2023</v>
      </c>
    </row>
    <row r="7" spans="1:13" x14ac:dyDescent="0.3">
      <c r="A7" s="151"/>
      <c r="B7" s="152"/>
      <c r="C7" s="152"/>
      <c r="D7" s="152"/>
      <c r="E7" s="152"/>
      <c r="G7" s="151"/>
      <c r="H7" s="152"/>
      <c r="I7" s="152"/>
      <c r="J7" s="152"/>
      <c r="K7" s="152"/>
      <c r="L7" s="226"/>
      <c r="M7" s="226"/>
    </row>
    <row r="8" spans="1:13" x14ac:dyDescent="0.3">
      <c r="A8" s="286" t="s">
        <v>54</v>
      </c>
      <c r="B8" s="286"/>
      <c r="C8" s="286"/>
      <c r="D8" s="286"/>
      <c r="E8" s="286"/>
    </row>
    <row r="9" spans="1:13" x14ac:dyDescent="0.3">
      <c r="A9" s="138" t="s">
        <v>68</v>
      </c>
      <c r="B9" s="256">
        <v>301</v>
      </c>
      <c r="C9" s="256">
        <v>431</v>
      </c>
      <c r="D9" s="256">
        <v>1030</v>
      </c>
      <c r="E9" s="256">
        <v>699</v>
      </c>
    </row>
    <row r="10" spans="1:13" x14ac:dyDescent="0.3">
      <c r="A10" s="177" t="s">
        <v>106</v>
      </c>
      <c r="B10" s="255">
        <v>0</v>
      </c>
      <c r="C10" s="255">
        <v>90</v>
      </c>
      <c r="D10" s="255">
        <v>566</v>
      </c>
      <c r="E10" s="255">
        <v>155</v>
      </c>
    </row>
    <row r="11" spans="1:13" x14ac:dyDescent="0.3">
      <c r="A11" s="177" t="s">
        <v>109</v>
      </c>
      <c r="B11" s="255">
        <v>41</v>
      </c>
      <c r="C11" s="255">
        <v>9</v>
      </c>
      <c r="D11" s="255">
        <v>24</v>
      </c>
      <c r="E11" s="255">
        <v>55</v>
      </c>
    </row>
    <row r="12" spans="1:13" x14ac:dyDescent="0.3">
      <c r="A12" s="177" t="s">
        <v>114</v>
      </c>
      <c r="B12" s="255">
        <v>0</v>
      </c>
      <c r="C12" s="255">
        <v>23</v>
      </c>
      <c r="D12" s="255">
        <v>40</v>
      </c>
      <c r="E12" s="255">
        <v>54</v>
      </c>
    </row>
    <row r="13" spans="1:13" x14ac:dyDescent="0.3">
      <c r="A13" s="177" t="s">
        <v>117</v>
      </c>
      <c r="B13" s="255">
        <v>0</v>
      </c>
      <c r="C13" s="255">
        <v>69</v>
      </c>
      <c r="D13" s="255">
        <v>164</v>
      </c>
      <c r="E13" s="255">
        <v>62</v>
      </c>
    </row>
    <row r="14" spans="1:13" x14ac:dyDescent="0.3">
      <c r="A14" s="177" t="s">
        <v>118</v>
      </c>
      <c r="B14" s="255">
        <v>21</v>
      </c>
      <c r="C14" s="255">
        <v>34</v>
      </c>
      <c r="D14" s="255">
        <v>21</v>
      </c>
      <c r="E14" s="255">
        <v>83</v>
      </c>
    </row>
    <row r="15" spans="1:13" x14ac:dyDescent="0.3">
      <c r="A15" s="177" t="s">
        <v>119</v>
      </c>
      <c r="B15" s="255">
        <v>216</v>
      </c>
      <c r="C15" s="255">
        <v>121</v>
      </c>
      <c r="D15" s="255">
        <v>128</v>
      </c>
      <c r="E15" s="255">
        <v>111</v>
      </c>
    </row>
    <row r="16" spans="1:13" x14ac:dyDescent="0.3">
      <c r="A16" s="177" t="s">
        <v>121</v>
      </c>
      <c r="B16" s="255">
        <v>23</v>
      </c>
      <c r="C16" s="255">
        <v>15</v>
      </c>
      <c r="D16" s="255">
        <v>18</v>
      </c>
      <c r="E16" s="255">
        <v>21</v>
      </c>
    </row>
    <row r="17" spans="1:5" x14ac:dyDescent="0.3">
      <c r="A17" s="177" t="s">
        <v>122</v>
      </c>
      <c r="B17" s="255">
        <v>0</v>
      </c>
      <c r="C17" s="255">
        <v>17</v>
      </c>
      <c r="D17" s="255">
        <v>8</v>
      </c>
      <c r="E17" s="255">
        <v>11</v>
      </c>
    </row>
    <row r="18" spans="1:5" x14ac:dyDescent="0.3">
      <c r="A18" s="177" t="s">
        <v>125</v>
      </c>
      <c r="B18" s="255">
        <v>0</v>
      </c>
      <c r="C18" s="255">
        <v>14</v>
      </c>
      <c r="D18" s="255">
        <v>21</v>
      </c>
      <c r="E18" s="255">
        <v>65</v>
      </c>
    </row>
    <row r="19" spans="1:5" x14ac:dyDescent="0.3">
      <c r="A19" s="177" t="s">
        <v>126</v>
      </c>
      <c r="B19" s="255">
        <v>0</v>
      </c>
      <c r="C19" s="255">
        <v>18</v>
      </c>
      <c r="D19" s="255">
        <v>17</v>
      </c>
      <c r="E19" s="255">
        <v>32</v>
      </c>
    </row>
    <row r="20" spans="1:5" x14ac:dyDescent="0.3">
      <c r="A20" s="177" t="s">
        <v>130</v>
      </c>
      <c r="B20" s="255">
        <v>0</v>
      </c>
      <c r="C20" s="255">
        <v>21</v>
      </c>
      <c r="D20" s="255">
        <v>23</v>
      </c>
      <c r="E20" s="255">
        <v>50</v>
      </c>
    </row>
    <row r="21" spans="1:5" x14ac:dyDescent="0.3">
      <c r="A21" s="143"/>
      <c r="B21" s="141"/>
      <c r="C21" s="141"/>
      <c r="D21" s="141"/>
      <c r="E21" s="8"/>
    </row>
    <row r="22" spans="1:5" x14ac:dyDescent="0.3">
      <c r="A22" s="286" t="s">
        <v>64</v>
      </c>
      <c r="B22" s="286"/>
      <c r="C22" s="286"/>
      <c r="D22" s="286"/>
      <c r="E22" s="286"/>
    </row>
    <row r="23" spans="1:5" x14ac:dyDescent="0.3">
      <c r="A23" s="138" t="s">
        <v>68</v>
      </c>
      <c r="B23" s="260">
        <v>8.6999999999999993</v>
      </c>
      <c r="C23" s="260">
        <v>12.1</v>
      </c>
      <c r="D23" s="260">
        <v>28.4</v>
      </c>
      <c r="E23" s="260">
        <v>19.134957569121269</v>
      </c>
    </row>
    <row r="24" spans="1:5" x14ac:dyDescent="0.3">
      <c r="A24" s="177" t="s">
        <v>106</v>
      </c>
      <c r="B24" s="259">
        <v>0</v>
      </c>
      <c r="C24" s="259">
        <v>14.7</v>
      </c>
      <c r="D24" s="259">
        <v>79.5</v>
      </c>
      <c r="E24" s="259">
        <v>19.695044472681069</v>
      </c>
    </row>
    <row r="25" spans="1:5" x14ac:dyDescent="0.3">
      <c r="A25" s="177" t="s">
        <v>109</v>
      </c>
      <c r="B25" s="259">
        <v>32.299999999999997</v>
      </c>
      <c r="C25" s="259">
        <v>5.0999999999999996</v>
      </c>
      <c r="D25" s="259">
        <v>13.3</v>
      </c>
      <c r="E25" s="259">
        <v>33.132530120481931</v>
      </c>
    </row>
    <row r="26" spans="1:5" x14ac:dyDescent="0.3">
      <c r="A26" s="177" t="s">
        <v>114</v>
      </c>
      <c r="B26" s="259">
        <v>0</v>
      </c>
      <c r="C26" s="259">
        <v>6.9</v>
      </c>
      <c r="D26" s="259">
        <v>9.9</v>
      </c>
      <c r="E26" s="259">
        <v>15.340909090909092</v>
      </c>
    </row>
    <row r="27" spans="1:5" x14ac:dyDescent="0.3">
      <c r="A27" s="177" t="s">
        <v>117</v>
      </c>
      <c r="B27" s="259">
        <v>0</v>
      </c>
      <c r="C27" s="259">
        <v>15.4</v>
      </c>
      <c r="D27" s="259">
        <v>31.4</v>
      </c>
      <c r="E27" s="259">
        <v>11.946050096339114</v>
      </c>
    </row>
    <row r="28" spans="1:5" x14ac:dyDescent="0.3">
      <c r="A28" s="177" t="s">
        <v>118</v>
      </c>
      <c r="B28" s="259">
        <v>8.3000000000000007</v>
      </c>
      <c r="C28" s="259">
        <v>10</v>
      </c>
      <c r="D28" s="259">
        <v>7.5</v>
      </c>
      <c r="E28" s="259">
        <v>28.2312925170068</v>
      </c>
    </row>
    <row r="29" spans="1:5" x14ac:dyDescent="0.3">
      <c r="A29" s="177" t="s">
        <v>119</v>
      </c>
      <c r="B29" s="259">
        <v>37.200000000000003</v>
      </c>
      <c r="C29" s="259">
        <v>24.8</v>
      </c>
      <c r="D29" s="259">
        <v>21.7</v>
      </c>
      <c r="E29" s="259">
        <v>22.653061224489797</v>
      </c>
    </row>
    <row r="30" spans="1:5" x14ac:dyDescent="0.3">
      <c r="A30" s="177" t="s">
        <v>121</v>
      </c>
      <c r="B30" s="259">
        <v>11.9</v>
      </c>
      <c r="C30" s="259">
        <v>6.4</v>
      </c>
      <c r="D30" s="259">
        <v>10.6</v>
      </c>
      <c r="E30" s="259">
        <v>13.20754716981132</v>
      </c>
    </row>
    <row r="31" spans="1:5" x14ac:dyDescent="0.3">
      <c r="A31" s="177" t="s">
        <v>122</v>
      </c>
      <c r="B31" s="259">
        <v>0</v>
      </c>
      <c r="C31" s="259">
        <v>11.7</v>
      </c>
      <c r="D31" s="259">
        <v>6.8</v>
      </c>
      <c r="E31" s="259">
        <v>10</v>
      </c>
    </row>
    <row r="32" spans="1:5" x14ac:dyDescent="0.3">
      <c r="A32" s="177" t="s">
        <v>125</v>
      </c>
      <c r="B32" s="259">
        <v>0</v>
      </c>
      <c r="C32" s="259">
        <v>3.3</v>
      </c>
      <c r="D32" s="259">
        <v>6.6</v>
      </c>
      <c r="E32" s="259">
        <v>19.061583577712611</v>
      </c>
    </row>
    <row r="33" spans="1:5" x14ac:dyDescent="0.3">
      <c r="A33" s="177" t="s">
        <v>126</v>
      </c>
      <c r="B33" s="259">
        <v>0</v>
      </c>
      <c r="C33" s="259">
        <v>10.8</v>
      </c>
      <c r="D33" s="259">
        <v>11</v>
      </c>
      <c r="E33" s="259">
        <v>17.20430107526882</v>
      </c>
    </row>
    <row r="34" spans="1:5" ht="14.5" thickBot="1" x14ac:dyDescent="0.35">
      <c r="A34" s="177" t="s">
        <v>130</v>
      </c>
      <c r="B34" s="259">
        <v>0</v>
      </c>
      <c r="C34" s="259">
        <v>10.4</v>
      </c>
      <c r="D34" s="259">
        <v>13.3</v>
      </c>
      <c r="E34" s="259">
        <v>27.173913043478258</v>
      </c>
    </row>
    <row r="35" spans="1:5" ht="14.5" customHeight="1" x14ac:dyDescent="0.3">
      <c r="A35" s="289" t="s">
        <v>77</v>
      </c>
      <c r="B35" s="289"/>
      <c r="C35" s="289"/>
      <c r="D35" s="289"/>
      <c r="E35" s="289"/>
    </row>
    <row r="36" spans="1:5" x14ac:dyDescent="0.3">
      <c r="A36" s="288"/>
      <c r="B36" s="288"/>
      <c r="C36" s="288"/>
      <c r="D36" s="288"/>
      <c r="E36" s="288"/>
    </row>
    <row r="37" spans="1:5" x14ac:dyDescent="0.3">
      <c r="A37" s="145"/>
      <c r="B37" s="50"/>
      <c r="C37" s="50"/>
    </row>
    <row r="38" spans="1:5" x14ac:dyDescent="0.3">
      <c r="A38" s="50"/>
      <c r="B38" s="50"/>
      <c r="C38" s="50"/>
    </row>
    <row r="39" spans="1:5" x14ac:dyDescent="0.3">
      <c r="A39" s="50"/>
      <c r="B39" s="50"/>
      <c r="C39" s="50"/>
    </row>
    <row r="40" spans="1:5" x14ac:dyDescent="0.3">
      <c r="A40" s="50"/>
      <c r="B40" s="50"/>
      <c r="C40" s="50"/>
    </row>
    <row r="41" spans="1:5" x14ac:dyDescent="0.3">
      <c r="A41" s="50"/>
      <c r="B41" s="50"/>
      <c r="C41" s="50"/>
    </row>
    <row r="42" spans="1:5" x14ac:dyDescent="0.3">
      <c r="A42" s="50"/>
      <c r="B42" s="50"/>
      <c r="C42" s="50"/>
    </row>
  </sheetData>
  <mergeCells count="8">
    <mergeCell ref="A35:E36"/>
    <mergeCell ref="A2:E2"/>
    <mergeCell ref="A1:E1"/>
    <mergeCell ref="A8:E8"/>
    <mergeCell ref="A22:E22"/>
    <mergeCell ref="A5:E5"/>
    <mergeCell ref="A4:E4"/>
    <mergeCell ref="A3:E3"/>
  </mergeCells>
  <hyperlinks>
    <hyperlink ref="G3" location="Contenido!A1" display="Contenido" xr:uid="{2E068F67-4806-4EB9-BE96-9DF2B3A8CD34}"/>
  </hyperlinks>
  <printOptions horizontalCentered="1"/>
  <pageMargins left="0.39370078740157483" right="0.39370078740157483" top="0.59055118110236227" bottom="0.59055118110236227" header="0.31496062992125984" footer="0.31496062992125984"/>
  <pageSetup scale="9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83D2D-F4D5-4D7E-BF3B-A952B28AC4B8}">
  <sheetPr>
    <tabColor rgb="FF182951"/>
    <pageSetUpPr fitToPage="1"/>
  </sheetPr>
  <dimension ref="A2:L49"/>
  <sheetViews>
    <sheetView showGridLines="0" zoomScaleNormal="100" zoomScaleSheetLayoutView="90" workbookViewId="0">
      <selection sqref="A1:X1"/>
    </sheetView>
  </sheetViews>
  <sheetFormatPr baseColWidth="10" defaultColWidth="11.453125" defaultRowHeight="14" x14ac:dyDescent="0.3"/>
  <cols>
    <col min="1" max="1" width="5.7265625" style="42" customWidth="1"/>
    <col min="2" max="10" width="11.453125" style="2"/>
    <col min="11" max="11" width="5" style="226" customWidth="1"/>
    <col min="12" max="12" width="13.54296875" style="226" customWidth="1"/>
    <col min="13" max="16384" width="11.453125" style="42"/>
  </cols>
  <sheetData>
    <row r="2" spans="1:12" ht="15" customHeight="1" x14ac:dyDescent="0.3"/>
    <row r="3" spans="1:12" ht="15" customHeight="1" x14ac:dyDescent="0.3">
      <c r="L3" s="239" t="s">
        <v>305</v>
      </c>
    </row>
    <row r="4" spans="1:12" ht="15" customHeight="1" x14ac:dyDescent="0.3"/>
    <row r="5" spans="1:12" ht="15" customHeight="1" x14ac:dyDescent="0.3"/>
    <row r="6" spans="1:12" ht="15" customHeight="1" x14ac:dyDescent="0.3"/>
    <row r="7" spans="1:12" ht="15" customHeight="1" x14ac:dyDescent="0.3">
      <c r="L7" s="151"/>
    </row>
    <row r="8" spans="1:12" ht="15" customHeight="1" x14ac:dyDescent="0.3"/>
    <row r="9" spans="1:12" ht="15" customHeight="1" thickBot="1" x14ac:dyDescent="0.35"/>
    <row r="10" spans="1:12" ht="15" customHeight="1" x14ac:dyDescent="0.3">
      <c r="A10" s="43"/>
      <c r="B10" s="269" t="s">
        <v>392</v>
      </c>
      <c r="C10" s="270"/>
      <c r="D10" s="270"/>
      <c r="E10" s="270"/>
      <c r="F10" s="270"/>
      <c r="G10" s="270"/>
      <c r="H10" s="270"/>
      <c r="I10" s="270"/>
      <c r="J10" s="271"/>
    </row>
    <row r="11" spans="1:12" ht="15" customHeight="1" x14ac:dyDescent="0.3">
      <c r="A11" s="43"/>
      <c r="B11" s="272"/>
      <c r="C11" s="273"/>
      <c r="D11" s="273"/>
      <c r="E11" s="273"/>
      <c r="F11" s="273"/>
      <c r="G11" s="273"/>
      <c r="H11" s="273"/>
      <c r="I11" s="273"/>
      <c r="J11" s="274"/>
    </row>
    <row r="12" spans="1:12" ht="15" customHeight="1" x14ac:dyDescent="0.3">
      <c r="A12" s="43"/>
      <c r="B12" s="272"/>
      <c r="C12" s="273"/>
      <c r="D12" s="273"/>
      <c r="E12" s="273"/>
      <c r="F12" s="273"/>
      <c r="G12" s="273"/>
      <c r="H12" s="273"/>
      <c r="I12" s="273"/>
      <c r="J12" s="274"/>
    </row>
    <row r="13" spans="1:12" ht="15" customHeight="1" x14ac:dyDescent="0.3">
      <c r="A13" s="43"/>
      <c r="B13" s="272"/>
      <c r="C13" s="273"/>
      <c r="D13" s="273"/>
      <c r="E13" s="273"/>
      <c r="F13" s="273"/>
      <c r="G13" s="273"/>
      <c r="H13" s="273"/>
      <c r="I13" s="273"/>
      <c r="J13" s="274"/>
    </row>
    <row r="14" spans="1:12" ht="15" customHeight="1" x14ac:dyDescent="0.3">
      <c r="A14" s="43"/>
      <c r="B14" s="272"/>
      <c r="C14" s="273"/>
      <c r="D14" s="273"/>
      <c r="E14" s="273"/>
      <c r="F14" s="273"/>
      <c r="G14" s="273"/>
      <c r="H14" s="273"/>
      <c r="I14" s="273"/>
      <c r="J14" s="274"/>
    </row>
    <row r="15" spans="1:12" ht="15" customHeight="1" x14ac:dyDescent="0.3">
      <c r="A15" s="43"/>
      <c r="B15" s="272"/>
      <c r="C15" s="273"/>
      <c r="D15" s="273"/>
      <c r="E15" s="273"/>
      <c r="F15" s="273"/>
      <c r="G15" s="273"/>
      <c r="H15" s="273"/>
      <c r="I15" s="273"/>
      <c r="J15" s="274"/>
    </row>
    <row r="16" spans="1:12" ht="15" customHeight="1" x14ac:dyDescent="0.3">
      <c r="A16" s="43"/>
      <c r="B16" s="272"/>
      <c r="C16" s="273"/>
      <c r="D16" s="273"/>
      <c r="E16" s="273"/>
      <c r="F16" s="273"/>
      <c r="G16" s="273"/>
      <c r="H16" s="273"/>
      <c r="I16" s="273"/>
      <c r="J16" s="274"/>
    </row>
    <row r="17" spans="1:10" ht="15" customHeight="1" x14ac:dyDescent="0.3">
      <c r="A17" s="44"/>
      <c r="B17" s="272"/>
      <c r="C17" s="273"/>
      <c r="D17" s="273"/>
      <c r="E17" s="273"/>
      <c r="F17" s="273"/>
      <c r="G17" s="273"/>
      <c r="H17" s="273"/>
      <c r="I17" s="273"/>
      <c r="J17" s="274"/>
    </row>
    <row r="18" spans="1:10" ht="15" customHeight="1" x14ac:dyDescent="0.3">
      <c r="A18" s="43"/>
      <c r="B18" s="272"/>
      <c r="C18" s="273"/>
      <c r="D18" s="273"/>
      <c r="E18" s="273"/>
      <c r="F18" s="273"/>
      <c r="G18" s="273"/>
      <c r="H18" s="273"/>
      <c r="I18" s="273"/>
      <c r="J18" s="274"/>
    </row>
    <row r="19" spans="1:10" ht="15" customHeight="1" x14ac:dyDescent="0.3">
      <c r="A19" s="43"/>
      <c r="B19" s="272"/>
      <c r="C19" s="273"/>
      <c r="D19" s="273"/>
      <c r="E19" s="273"/>
      <c r="F19" s="273"/>
      <c r="G19" s="273"/>
      <c r="H19" s="273"/>
      <c r="I19" s="273"/>
      <c r="J19" s="274"/>
    </row>
    <row r="20" spans="1:10" ht="15" customHeight="1" x14ac:dyDescent="0.3">
      <c r="A20" s="43"/>
      <c r="B20" s="272"/>
      <c r="C20" s="273"/>
      <c r="D20" s="273"/>
      <c r="E20" s="273"/>
      <c r="F20" s="273"/>
      <c r="G20" s="273"/>
      <c r="H20" s="273"/>
      <c r="I20" s="273"/>
      <c r="J20" s="274"/>
    </row>
    <row r="21" spans="1:10" ht="15" customHeight="1" x14ac:dyDescent="0.3">
      <c r="A21" s="43"/>
      <c r="B21" s="272"/>
      <c r="C21" s="273"/>
      <c r="D21" s="273"/>
      <c r="E21" s="273"/>
      <c r="F21" s="273"/>
      <c r="G21" s="273"/>
      <c r="H21" s="273"/>
      <c r="I21" s="273"/>
      <c r="J21" s="274"/>
    </row>
    <row r="22" spans="1:10" ht="15" customHeight="1" x14ac:dyDescent="0.3">
      <c r="A22" s="43"/>
      <c r="B22" s="272"/>
      <c r="C22" s="273"/>
      <c r="D22" s="273"/>
      <c r="E22" s="273"/>
      <c r="F22" s="273"/>
      <c r="G22" s="273"/>
      <c r="H22" s="273"/>
      <c r="I22" s="273"/>
      <c r="J22" s="274"/>
    </row>
    <row r="23" spans="1:10" ht="15" customHeight="1" x14ac:dyDescent="0.3">
      <c r="A23" s="43"/>
      <c r="B23" s="272"/>
      <c r="C23" s="273"/>
      <c r="D23" s="273"/>
      <c r="E23" s="273"/>
      <c r="F23" s="273"/>
      <c r="G23" s="273"/>
      <c r="H23" s="273"/>
      <c r="I23" s="273"/>
      <c r="J23" s="274"/>
    </row>
    <row r="24" spans="1:10" ht="15" customHeight="1" x14ac:dyDescent="0.3">
      <c r="A24" s="43"/>
      <c r="B24" s="272"/>
      <c r="C24" s="273"/>
      <c r="D24" s="273"/>
      <c r="E24" s="273"/>
      <c r="F24" s="273"/>
      <c r="G24" s="273"/>
      <c r="H24" s="273"/>
      <c r="I24" s="273"/>
      <c r="J24" s="274"/>
    </row>
    <row r="25" spans="1:10" ht="15" customHeight="1" thickBot="1" x14ac:dyDescent="0.35">
      <c r="B25" s="275"/>
      <c r="C25" s="276"/>
      <c r="D25" s="276"/>
      <c r="E25" s="276"/>
      <c r="F25" s="276"/>
      <c r="G25" s="276"/>
      <c r="H25" s="276"/>
      <c r="I25" s="276"/>
      <c r="J25" s="277"/>
    </row>
    <row r="26" spans="1:10" ht="15" customHeight="1" x14ac:dyDescent="0.3"/>
    <row r="27" spans="1:10" ht="15" customHeight="1" x14ac:dyDescent="0.3"/>
    <row r="28" spans="1:10" ht="15" customHeight="1" x14ac:dyDescent="0.3"/>
    <row r="29" spans="1:10" ht="15" customHeight="1" x14ac:dyDescent="0.3"/>
    <row r="30" spans="1:10" ht="15" customHeight="1" x14ac:dyDescent="0.3"/>
    <row r="31" spans="1:10" ht="15" customHeight="1" x14ac:dyDescent="0.3"/>
    <row r="32" spans="1:10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</sheetData>
  <mergeCells count="1">
    <mergeCell ref="B10:J25"/>
  </mergeCells>
  <hyperlinks>
    <hyperlink ref="L3" location="Contenido!A1" display="Contenido" xr:uid="{21488F7C-C09D-4674-8108-15E6645A16D4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0A7B-F6AB-4780-97BC-11F4B1582F40}">
  <sheetPr>
    <pageSetUpPr fitToPage="1"/>
  </sheetPr>
  <dimension ref="A1:AR38"/>
  <sheetViews>
    <sheetView showGridLines="0" zoomScale="90" zoomScaleNormal="90" zoomScaleSheetLayoutView="90" workbookViewId="0">
      <selection sqref="A1:X1"/>
    </sheetView>
  </sheetViews>
  <sheetFormatPr baseColWidth="10" defaultColWidth="1.54296875" defaultRowHeight="14" x14ac:dyDescent="0.3"/>
  <cols>
    <col min="1" max="1" width="20.8164062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1.7265625" style="9" customWidth="1"/>
    <col min="18" max="20" width="7.7265625" style="9" customWidth="1"/>
    <col min="21" max="21" width="1.7265625" style="9" customWidth="1"/>
    <col min="22" max="24" width="7.7265625" style="9" customWidth="1"/>
    <col min="25" max="25" width="1.7265625" style="9" customWidth="1"/>
    <col min="26" max="28" width="7.7265625" style="9" customWidth="1"/>
    <col min="29" max="29" width="5" style="226" customWidth="1"/>
    <col min="30" max="30" width="13.54296875" style="226" customWidth="1"/>
    <col min="31" max="31" width="11.54296875" style="57" bestFit="1" customWidth="1"/>
    <col min="32" max="32" width="11.54296875" style="57" customWidth="1"/>
    <col min="33" max="33" width="11.453125" style="57" bestFit="1" customWidth="1"/>
    <col min="34" max="35" width="11.54296875" style="57" bestFit="1" customWidth="1"/>
    <col min="36" max="36" width="7.1796875" style="57" bestFit="1" customWidth="1"/>
    <col min="37" max="37" width="1.1796875" style="57" hidden="1" customWidth="1"/>
    <col min="38" max="39" width="7.1796875" style="57" bestFit="1" customWidth="1"/>
    <col min="40" max="40" width="10.453125" style="57" customWidth="1"/>
    <col min="41" max="41" width="13.453125" style="57" customWidth="1"/>
    <col min="42" max="43" width="7.1796875" style="57" bestFit="1" customWidth="1"/>
    <col min="44" max="44" width="17.81640625" style="57" customWidth="1"/>
    <col min="45" max="50" width="17.81640625" style="9" customWidth="1"/>
    <col min="51" max="186" width="11.453125" style="9" customWidth="1"/>
    <col min="187" max="187" width="22.54296875" style="9" customWidth="1"/>
    <col min="188" max="188" width="7.453125" style="9" customWidth="1"/>
    <col min="189" max="189" width="6.81640625" style="9" customWidth="1"/>
    <col min="190" max="190" width="6" style="9" bestFit="1" customWidth="1"/>
    <col min="191" max="191" width="1.54296875" style="9" customWidth="1"/>
    <col min="192" max="192" width="6" style="9" bestFit="1" customWidth="1"/>
    <col min="193" max="194" width="5.453125" style="9" customWidth="1"/>
    <col min="195" max="195" width="1.54296875" style="9" customWidth="1"/>
    <col min="196" max="198" width="5.1796875" style="9" customWidth="1"/>
    <col min="199" max="199" width="1.54296875" style="9" customWidth="1"/>
    <col min="200" max="202" width="4.54296875" style="9" customWidth="1"/>
    <col min="203" max="203" width="1.54296875" style="9" customWidth="1"/>
    <col min="204" max="206" width="4.54296875" style="9" customWidth="1"/>
    <col min="207" max="207" width="1.54296875" style="9" customWidth="1"/>
    <col min="208" max="210" width="4.54296875" style="9" customWidth="1"/>
    <col min="211" max="211" width="1.54296875" style="9" customWidth="1"/>
    <col min="212" max="212" width="4.81640625" style="9" bestFit="1" customWidth="1"/>
    <col min="213" max="213" width="4" style="9" customWidth="1"/>
    <col min="214" max="214" width="5" style="9" customWidth="1"/>
    <col min="215" max="215" width="11.453125" style="9" customWidth="1"/>
    <col min="216" max="216" width="12.453125" style="9" customWidth="1"/>
    <col min="217" max="217" width="10.81640625" style="9" customWidth="1"/>
    <col min="218" max="219" width="6.1796875" style="9" customWidth="1"/>
    <col min="220" max="220" width="1.54296875" style="9" customWidth="1"/>
    <col min="221" max="221" width="6" style="9" customWidth="1"/>
    <col min="222" max="223" width="5.453125" style="9" customWidth="1"/>
    <col min="224" max="224" width="1.54296875" style="9" customWidth="1"/>
    <col min="225" max="227" width="5.453125" style="9" customWidth="1"/>
    <col min="228" max="228" width="1.54296875" style="9" customWidth="1"/>
    <col min="229" max="231" width="5.453125" style="9" customWidth="1"/>
    <col min="232" max="232" width="1.54296875" style="9" customWidth="1"/>
    <col min="233" max="235" width="5.453125" style="9" customWidth="1"/>
    <col min="236" max="236" width="1.54296875" style="9" customWidth="1"/>
    <col min="237" max="239" width="5.453125" style="9" customWidth="1"/>
    <col min="240" max="16384" width="1.54296875" style="9"/>
  </cols>
  <sheetData>
    <row r="1" spans="1:44" s="51" customFormat="1" ht="15.5" x14ac:dyDescent="0.3">
      <c r="A1" s="290" t="s">
        <v>339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26"/>
      <c r="AD1" s="226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</row>
    <row r="2" spans="1:44" s="51" customFormat="1" ht="15.5" x14ac:dyDescent="0.3">
      <c r="A2" s="290" t="s">
        <v>65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26"/>
      <c r="AD2" s="226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</row>
    <row r="3" spans="1:44" s="51" customFormat="1" ht="15.5" x14ac:dyDescent="0.3">
      <c r="A3" s="290" t="s">
        <v>176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26"/>
      <c r="AD3" s="239" t="s">
        <v>305</v>
      </c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</row>
    <row r="4" spans="1:44" s="51" customFormat="1" ht="15.5" x14ac:dyDescent="0.3">
      <c r="A4" s="290" t="s">
        <v>397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26"/>
      <c r="AD4" s="226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</row>
    <row r="5" spans="1:44" ht="20.25" customHeight="1" x14ac:dyDescent="0.3">
      <c r="A5" s="292" t="s">
        <v>135</v>
      </c>
      <c r="B5" s="291" t="s">
        <v>68</v>
      </c>
      <c r="C5" s="291"/>
      <c r="D5" s="291"/>
      <c r="E5" s="54"/>
      <c r="F5" s="291" t="s">
        <v>70</v>
      </c>
      <c r="G5" s="291"/>
      <c r="H5" s="291"/>
      <c r="I5" s="54"/>
      <c r="J5" s="293" t="s">
        <v>71</v>
      </c>
      <c r="K5" s="293"/>
      <c r="L5" s="293"/>
      <c r="M5" s="54"/>
      <c r="N5" s="291" t="s">
        <v>72</v>
      </c>
      <c r="O5" s="291"/>
      <c r="P5" s="291"/>
      <c r="Q5" s="54"/>
      <c r="R5" s="291" t="s">
        <v>74</v>
      </c>
      <c r="S5" s="291"/>
      <c r="T5" s="291"/>
      <c r="U5" s="54"/>
      <c r="V5" s="291" t="s">
        <v>75</v>
      </c>
      <c r="W5" s="291"/>
      <c r="X5" s="291"/>
      <c r="Y5" s="54"/>
      <c r="Z5" s="291" t="s">
        <v>76</v>
      </c>
      <c r="AA5" s="291"/>
      <c r="AB5" s="291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</row>
    <row r="6" spans="1:44" ht="20.25" customHeight="1" x14ac:dyDescent="0.3">
      <c r="A6" s="292"/>
      <c r="B6" s="263" t="s">
        <v>68</v>
      </c>
      <c r="C6" s="263" t="s">
        <v>136</v>
      </c>
      <c r="D6" s="263" t="s">
        <v>137</v>
      </c>
      <c r="E6" s="7"/>
      <c r="F6" s="7" t="s">
        <v>68</v>
      </c>
      <c r="G6" s="7" t="s">
        <v>136</v>
      </c>
      <c r="H6" s="7" t="s">
        <v>137</v>
      </c>
      <c r="I6" s="7"/>
      <c r="J6" s="244" t="s">
        <v>68</v>
      </c>
      <c r="K6" s="7" t="s">
        <v>136</v>
      </c>
      <c r="L6" s="7" t="s">
        <v>137</v>
      </c>
      <c r="M6" s="7"/>
      <c r="N6" s="263" t="s">
        <v>68</v>
      </c>
      <c r="O6" s="263" t="s">
        <v>136</v>
      </c>
      <c r="P6" s="263" t="s">
        <v>137</v>
      </c>
      <c r="Q6" s="7"/>
      <c r="R6" s="7" t="s">
        <v>68</v>
      </c>
      <c r="S6" s="7" t="s">
        <v>136</v>
      </c>
      <c r="T6" s="7" t="s">
        <v>137</v>
      </c>
      <c r="U6" s="7"/>
      <c r="V6" s="263" t="s">
        <v>68</v>
      </c>
      <c r="W6" s="263" t="s">
        <v>136</v>
      </c>
      <c r="X6" s="263" t="s">
        <v>137</v>
      </c>
      <c r="Y6" s="7"/>
      <c r="Z6" s="7" t="s">
        <v>68</v>
      </c>
      <c r="AA6" s="7" t="s">
        <v>136</v>
      </c>
      <c r="AB6" s="244" t="s">
        <v>137</v>
      </c>
      <c r="AD6" s="151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</row>
    <row r="7" spans="1:44" x14ac:dyDescent="0.3">
      <c r="A7" s="79"/>
      <c r="B7" s="80"/>
      <c r="C7" s="79"/>
      <c r="D7" s="79"/>
      <c r="E7" s="80"/>
      <c r="F7" s="80"/>
      <c r="G7" s="79"/>
      <c r="H7" s="79"/>
      <c r="I7" s="80"/>
      <c r="J7" s="80"/>
      <c r="K7" s="79"/>
      <c r="L7" s="79"/>
      <c r="M7" s="80"/>
      <c r="N7" s="80"/>
      <c r="O7" s="79"/>
      <c r="P7" s="79"/>
      <c r="Q7" s="80"/>
      <c r="R7" s="80"/>
      <c r="S7" s="79"/>
      <c r="T7" s="79"/>
      <c r="U7" s="80"/>
      <c r="V7" s="80"/>
      <c r="W7" s="79"/>
      <c r="X7" s="79"/>
      <c r="Y7" s="80"/>
      <c r="Z7" s="80"/>
      <c r="AA7" s="79"/>
      <c r="AB7" s="7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</row>
    <row r="8" spans="1:44" x14ac:dyDescent="0.3">
      <c r="A8" s="281" t="s">
        <v>54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</row>
    <row r="9" spans="1:44" x14ac:dyDescent="0.3">
      <c r="A9" s="68" t="s">
        <v>68</v>
      </c>
      <c r="B9" s="256">
        <f>+B14+B19</f>
        <v>9343</v>
      </c>
      <c r="C9" s="256">
        <f t="shared" ref="C9:D11" si="0">+C14+C19</f>
        <v>5326</v>
      </c>
      <c r="D9" s="256">
        <f t="shared" si="0"/>
        <v>4017</v>
      </c>
      <c r="E9" s="256"/>
      <c r="F9" s="256">
        <f>+F14+F19</f>
        <v>224</v>
      </c>
      <c r="G9" s="256">
        <f t="shared" ref="G9:H11" si="1">+G14+G19</f>
        <v>121</v>
      </c>
      <c r="H9" s="256">
        <f t="shared" si="1"/>
        <v>103</v>
      </c>
      <c r="I9" s="256"/>
      <c r="J9" s="256">
        <f>+J14+J19</f>
        <v>3457</v>
      </c>
      <c r="K9" s="256">
        <f t="shared" ref="K9:L11" si="2">+K14+K19</f>
        <v>1966</v>
      </c>
      <c r="L9" s="256">
        <f t="shared" si="2"/>
        <v>1491</v>
      </c>
      <c r="M9" s="256"/>
      <c r="N9" s="256">
        <f>+N14+N19</f>
        <v>2288</v>
      </c>
      <c r="O9" s="256">
        <f t="shared" ref="O9:P11" si="3">+O14+O19</f>
        <v>1303</v>
      </c>
      <c r="P9" s="256">
        <f t="shared" si="3"/>
        <v>985</v>
      </c>
      <c r="Q9" s="256"/>
      <c r="R9" s="256">
        <f>+R14+R19</f>
        <v>2018</v>
      </c>
      <c r="S9" s="256">
        <f t="shared" ref="S9:T11" si="4">+S14+S19</f>
        <v>1160</v>
      </c>
      <c r="T9" s="256">
        <f t="shared" si="4"/>
        <v>858</v>
      </c>
      <c r="U9" s="256"/>
      <c r="V9" s="256">
        <f>+V14+V19</f>
        <v>1150</v>
      </c>
      <c r="W9" s="256">
        <f t="shared" ref="W9:X11" si="5">+W14+W19</f>
        <v>645</v>
      </c>
      <c r="X9" s="256">
        <f t="shared" si="5"/>
        <v>505</v>
      </c>
      <c r="Y9" s="256"/>
      <c r="Z9" s="256">
        <f>+Z14+Z19</f>
        <v>206</v>
      </c>
      <c r="AA9" s="256">
        <f t="shared" ref="AA9:AB11" si="6">+AA14+AA19</f>
        <v>131</v>
      </c>
      <c r="AB9" s="256">
        <f t="shared" si="6"/>
        <v>75</v>
      </c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</row>
    <row r="10" spans="1:44" x14ac:dyDescent="0.3">
      <c r="A10" s="20" t="s">
        <v>138</v>
      </c>
      <c r="B10" s="255">
        <f>+B15+B20</f>
        <v>9281</v>
      </c>
      <c r="C10" s="255">
        <f t="shared" si="0"/>
        <v>5292</v>
      </c>
      <c r="D10" s="255">
        <f t="shared" si="0"/>
        <v>3989</v>
      </c>
      <c r="E10" s="255"/>
      <c r="F10" s="255">
        <f>+F15+F20</f>
        <v>209</v>
      </c>
      <c r="G10" s="255">
        <f t="shared" si="1"/>
        <v>114</v>
      </c>
      <c r="H10" s="255">
        <f t="shared" si="1"/>
        <v>95</v>
      </c>
      <c r="I10" s="255"/>
      <c r="J10" s="255">
        <f>+J15+J20</f>
        <v>3438</v>
      </c>
      <c r="K10" s="255">
        <f t="shared" si="2"/>
        <v>1953</v>
      </c>
      <c r="L10" s="255">
        <f t="shared" si="2"/>
        <v>1485</v>
      </c>
      <c r="M10" s="255"/>
      <c r="N10" s="255">
        <f>+N15+N20</f>
        <v>2277</v>
      </c>
      <c r="O10" s="255">
        <f t="shared" si="3"/>
        <v>1297</v>
      </c>
      <c r="P10" s="255">
        <f t="shared" si="3"/>
        <v>980</v>
      </c>
      <c r="Q10" s="255"/>
      <c r="R10" s="255">
        <f>+R15+R20</f>
        <v>2009</v>
      </c>
      <c r="S10" s="255">
        <f t="shared" si="4"/>
        <v>1157</v>
      </c>
      <c r="T10" s="255">
        <f t="shared" si="4"/>
        <v>852</v>
      </c>
      <c r="U10" s="255"/>
      <c r="V10" s="255">
        <f>+V15+V20</f>
        <v>1146</v>
      </c>
      <c r="W10" s="255">
        <f t="shared" si="5"/>
        <v>643</v>
      </c>
      <c r="X10" s="255">
        <f t="shared" si="5"/>
        <v>503</v>
      </c>
      <c r="Y10" s="255"/>
      <c r="Z10" s="255">
        <f>+Z15+Z20</f>
        <v>202</v>
      </c>
      <c r="AA10" s="255">
        <f t="shared" si="6"/>
        <v>128</v>
      </c>
      <c r="AB10" s="255">
        <f t="shared" si="6"/>
        <v>74</v>
      </c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</row>
    <row r="11" spans="1:44" x14ac:dyDescent="0.3">
      <c r="A11" s="20" t="s">
        <v>139</v>
      </c>
      <c r="B11" s="255">
        <f>+B16+B21</f>
        <v>58</v>
      </c>
      <c r="C11" s="255">
        <f t="shared" si="0"/>
        <v>32</v>
      </c>
      <c r="D11" s="255">
        <f t="shared" si="0"/>
        <v>26</v>
      </c>
      <c r="E11" s="255"/>
      <c r="F11" s="255">
        <f>+F16+F21</f>
        <v>14</v>
      </c>
      <c r="G11" s="255">
        <f t="shared" si="1"/>
        <v>7</v>
      </c>
      <c r="H11" s="255">
        <f t="shared" si="1"/>
        <v>7</v>
      </c>
      <c r="I11" s="255"/>
      <c r="J11" s="255">
        <f>+J16+J21</f>
        <v>18</v>
      </c>
      <c r="K11" s="255">
        <f t="shared" si="2"/>
        <v>12</v>
      </c>
      <c r="L11" s="255">
        <f t="shared" si="2"/>
        <v>6</v>
      </c>
      <c r="M11" s="255"/>
      <c r="N11" s="255">
        <f>+N16+N21</f>
        <v>11</v>
      </c>
      <c r="O11" s="255">
        <f t="shared" si="3"/>
        <v>6</v>
      </c>
      <c r="P11" s="255">
        <f t="shared" si="3"/>
        <v>5</v>
      </c>
      <c r="Q11" s="255"/>
      <c r="R11" s="255">
        <f>+R16+R21</f>
        <v>9</v>
      </c>
      <c r="S11" s="255">
        <f t="shared" si="4"/>
        <v>3</v>
      </c>
      <c r="T11" s="255">
        <f t="shared" si="4"/>
        <v>6</v>
      </c>
      <c r="U11" s="255"/>
      <c r="V11" s="255">
        <f>+V16+V21</f>
        <v>3</v>
      </c>
      <c r="W11" s="255">
        <f t="shared" si="5"/>
        <v>2</v>
      </c>
      <c r="X11" s="255">
        <f t="shared" si="5"/>
        <v>1</v>
      </c>
      <c r="Y11" s="255"/>
      <c r="Z11" s="255">
        <f>+Z16+Z21</f>
        <v>3</v>
      </c>
      <c r="AA11" s="255">
        <f t="shared" si="6"/>
        <v>2</v>
      </c>
      <c r="AB11" s="255">
        <f t="shared" si="6"/>
        <v>1</v>
      </c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</row>
    <row r="12" spans="1:44" x14ac:dyDescent="0.3">
      <c r="A12" s="67" t="s">
        <v>140</v>
      </c>
      <c r="B12" s="255">
        <f>+B17</f>
        <v>4</v>
      </c>
      <c r="C12" s="255">
        <f t="shared" ref="C12:D12" si="7">+C17</f>
        <v>2</v>
      </c>
      <c r="D12" s="255">
        <f t="shared" si="7"/>
        <v>2</v>
      </c>
      <c r="E12" s="255"/>
      <c r="F12" s="255">
        <f>+F17</f>
        <v>1</v>
      </c>
      <c r="G12" s="255">
        <f t="shared" ref="G12:H12" si="8">+G17</f>
        <v>0</v>
      </c>
      <c r="H12" s="255">
        <f t="shared" si="8"/>
        <v>1</v>
      </c>
      <c r="I12" s="255"/>
      <c r="J12" s="255">
        <f>+J17</f>
        <v>1</v>
      </c>
      <c r="K12" s="255">
        <f t="shared" ref="K12:L12" si="9">+K17</f>
        <v>1</v>
      </c>
      <c r="L12" s="255">
        <f t="shared" si="9"/>
        <v>0</v>
      </c>
      <c r="M12" s="255"/>
      <c r="N12" s="255">
        <f>+N17</f>
        <v>0</v>
      </c>
      <c r="O12" s="255">
        <f t="shared" ref="O12:P12" si="10">+O17</f>
        <v>0</v>
      </c>
      <c r="P12" s="255">
        <f t="shared" si="10"/>
        <v>0</v>
      </c>
      <c r="Q12" s="255"/>
      <c r="R12" s="255">
        <f>+R17</f>
        <v>0</v>
      </c>
      <c r="S12" s="255">
        <f t="shared" ref="S12:T12" si="11">+S17</f>
        <v>0</v>
      </c>
      <c r="T12" s="255">
        <f t="shared" si="11"/>
        <v>0</v>
      </c>
      <c r="U12" s="255"/>
      <c r="V12" s="255">
        <f>+V17</f>
        <v>1</v>
      </c>
      <c r="W12" s="255">
        <f t="shared" ref="W12:X12" si="12">+W17</f>
        <v>0</v>
      </c>
      <c r="X12" s="255">
        <f t="shared" si="12"/>
        <v>1</v>
      </c>
      <c r="Y12" s="255"/>
      <c r="Z12" s="255">
        <f>+Z17</f>
        <v>1</v>
      </c>
      <c r="AA12" s="255">
        <f t="shared" ref="AA12:AB12" si="13">+AA17</f>
        <v>1</v>
      </c>
      <c r="AB12" s="255">
        <f t="shared" si="13"/>
        <v>0</v>
      </c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</row>
    <row r="13" spans="1:44" x14ac:dyDescent="0.3">
      <c r="A13" s="12"/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</row>
    <row r="14" spans="1:44" x14ac:dyDescent="0.3">
      <c r="A14" s="12" t="s">
        <v>141</v>
      </c>
      <c r="B14" s="256">
        <f>SUM(B15:B17)</f>
        <v>5741</v>
      </c>
      <c r="C14" s="256">
        <f t="shared" ref="C14:D14" si="14">SUM(C15:C17)</f>
        <v>3185</v>
      </c>
      <c r="D14" s="256">
        <f t="shared" si="14"/>
        <v>2556</v>
      </c>
      <c r="E14" s="256"/>
      <c r="F14" s="256">
        <f>SUM(F15:F17)</f>
        <v>116</v>
      </c>
      <c r="G14" s="256">
        <f t="shared" ref="G14:H14" si="15">SUM(G15:G17)</f>
        <v>54</v>
      </c>
      <c r="H14" s="256">
        <f t="shared" si="15"/>
        <v>62</v>
      </c>
      <c r="I14" s="256"/>
      <c r="J14" s="256">
        <f>SUM(J15:J17)</f>
        <v>2278</v>
      </c>
      <c r="K14" s="256">
        <f t="shared" ref="K14:L14" si="16">SUM(K15:K17)</f>
        <v>1290</v>
      </c>
      <c r="L14" s="256">
        <f t="shared" si="16"/>
        <v>988</v>
      </c>
      <c r="M14" s="256"/>
      <c r="N14" s="256">
        <f>SUM(N15:N17)</f>
        <v>1340</v>
      </c>
      <c r="O14" s="256">
        <f t="shared" ref="O14:P14" si="17">SUM(O15:O17)</f>
        <v>755</v>
      </c>
      <c r="P14" s="256">
        <f t="shared" si="17"/>
        <v>585</v>
      </c>
      <c r="Q14" s="256"/>
      <c r="R14" s="256">
        <f>SUM(R15:R17)</f>
        <v>1172</v>
      </c>
      <c r="S14" s="256">
        <f t="shared" ref="S14:T14" si="18">SUM(S15:S17)</f>
        <v>632</v>
      </c>
      <c r="T14" s="256">
        <f t="shared" si="18"/>
        <v>540</v>
      </c>
      <c r="U14" s="256"/>
      <c r="V14" s="256">
        <f>SUM(V15:V17)</f>
        <v>721</v>
      </c>
      <c r="W14" s="256">
        <f t="shared" ref="W14:X14" si="19">SUM(W15:W17)</f>
        <v>380</v>
      </c>
      <c r="X14" s="256">
        <f t="shared" si="19"/>
        <v>341</v>
      </c>
      <c r="Y14" s="256"/>
      <c r="Z14" s="256">
        <f>SUM(Z15:Z17)</f>
        <v>114</v>
      </c>
      <c r="AA14" s="256">
        <f t="shared" ref="AA14:AB14" si="20">SUM(AA15:AA17)</f>
        <v>74</v>
      </c>
      <c r="AB14" s="256">
        <f t="shared" si="20"/>
        <v>40</v>
      </c>
    </row>
    <row r="15" spans="1:44" x14ac:dyDescent="0.3">
      <c r="A15" s="20" t="s">
        <v>138</v>
      </c>
      <c r="B15" s="255">
        <v>5683</v>
      </c>
      <c r="C15" s="255">
        <v>3152</v>
      </c>
      <c r="D15" s="255">
        <v>2531</v>
      </c>
      <c r="E15" s="255"/>
      <c r="F15" s="255">
        <v>101</v>
      </c>
      <c r="G15" s="255">
        <v>47</v>
      </c>
      <c r="H15" s="255">
        <v>54</v>
      </c>
      <c r="I15" s="255"/>
      <c r="J15" s="255">
        <v>2261</v>
      </c>
      <c r="K15" s="255">
        <v>1278</v>
      </c>
      <c r="L15" s="255">
        <v>983</v>
      </c>
      <c r="M15" s="255"/>
      <c r="N15" s="255">
        <v>1331</v>
      </c>
      <c r="O15" s="255">
        <v>749</v>
      </c>
      <c r="P15" s="255">
        <v>582</v>
      </c>
      <c r="Q15" s="255"/>
      <c r="R15" s="255">
        <v>1163</v>
      </c>
      <c r="S15" s="255">
        <v>629</v>
      </c>
      <c r="T15" s="255">
        <v>534</v>
      </c>
      <c r="U15" s="255"/>
      <c r="V15" s="255">
        <v>717</v>
      </c>
      <c r="W15" s="255">
        <v>378</v>
      </c>
      <c r="X15" s="255">
        <v>339</v>
      </c>
      <c r="Y15" s="255"/>
      <c r="Z15" s="255">
        <v>110</v>
      </c>
      <c r="AA15" s="255">
        <v>71</v>
      </c>
      <c r="AB15" s="255">
        <v>39</v>
      </c>
    </row>
    <row r="16" spans="1:44" x14ac:dyDescent="0.3">
      <c r="A16" s="20" t="s">
        <v>139</v>
      </c>
      <c r="B16" s="255">
        <v>54</v>
      </c>
      <c r="C16" s="255">
        <v>31</v>
      </c>
      <c r="D16" s="255">
        <v>23</v>
      </c>
      <c r="E16" s="255"/>
      <c r="F16" s="255">
        <v>14</v>
      </c>
      <c r="G16" s="255">
        <v>7</v>
      </c>
      <c r="H16" s="255">
        <v>7</v>
      </c>
      <c r="I16" s="255"/>
      <c r="J16" s="255">
        <v>16</v>
      </c>
      <c r="K16" s="255">
        <v>11</v>
      </c>
      <c r="L16" s="255">
        <v>5</v>
      </c>
      <c r="M16" s="255"/>
      <c r="N16" s="255">
        <v>9</v>
      </c>
      <c r="O16" s="255">
        <v>6</v>
      </c>
      <c r="P16" s="255">
        <v>3</v>
      </c>
      <c r="Q16" s="255"/>
      <c r="R16" s="255">
        <v>9</v>
      </c>
      <c r="S16" s="255">
        <v>3</v>
      </c>
      <c r="T16" s="255">
        <v>6</v>
      </c>
      <c r="U16" s="255"/>
      <c r="V16" s="255">
        <v>3</v>
      </c>
      <c r="W16" s="255">
        <v>2</v>
      </c>
      <c r="X16" s="255">
        <v>1</v>
      </c>
      <c r="Y16" s="255"/>
      <c r="Z16" s="255">
        <v>3</v>
      </c>
      <c r="AA16" s="255">
        <v>2</v>
      </c>
      <c r="AB16" s="255">
        <v>1</v>
      </c>
    </row>
    <row r="17" spans="1:28" x14ac:dyDescent="0.3">
      <c r="A17" s="67" t="s">
        <v>140</v>
      </c>
      <c r="B17" s="255">
        <v>4</v>
      </c>
      <c r="C17" s="255">
        <v>2</v>
      </c>
      <c r="D17" s="255">
        <v>2</v>
      </c>
      <c r="E17" s="255"/>
      <c r="F17" s="255">
        <v>1</v>
      </c>
      <c r="G17" s="255">
        <v>0</v>
      </c>
      <c r="H17" s="255">
        <v>1</v>
      </c>
      <c r="I17" s="255"/>
      <c r="J17" s="255">
        <v>1</v>
      </c>
      <c r="K17" s="255">
        <v>1</v>
      </c>
      <c r="L17" s="255">
        <v>0</v>
      </c>
      <c r="M17" s="255"/>
      <c r="N17" s="255">
        <v>0</v>
      </c>
      <c r="O17" s="255">
        <v>0</v>
      </c>
      <c r="P17" s="255">
        <v>0</v>
      </c>
      <c r="Q17" s="255"/>
      <c r="R17" s="255">
        <v>0</v>
      </c>
      <c r="S17" s="255">
        <v>0</v>
      </c>
      <c r="T17" s="255">
        <v>0</v>
      </c>
      <c r="U17" s="255"/>
      <c r="V17" s="255">
        <v>1</v>
      </c>
      <c r="W17" s="255">
        <v>0</v>
      </c>
      <c r="X17" s="255">
        <v>1</v>
      </c>
      <c r="Y17" s="255"/>
      <c r="Z17" s="255">
        <v>1</v>
      </c>
      <c r="AA17" s="255">
        <v>1</v>
      </c>
      <c r="AB17" s="255">
        <v>0</v>
      </c>
    </row>
    <row r="18" spans="1:28" x14ac:dyDescent="0.3">
      <c r="A18" s="12"/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</row>
    <row r="19" spans="1:28" x14ac:dyDescent="0.3">
      <c r="A19" s="12" t="s">
        <v>142</v>
      </c>
      <c r="B19" s="256">
        <f>SUM(B20:B21)</f>
        <v>3602</v>
      </c>
      <c r="C19" s="256">
        <f>SUM(C20:C21)</f>
        <v>2141</v>
      </c>
      <c r="D19" s="256">
        <f>SUM(D20:D21)</f>
        <v>1461</v>
      </c>
      <c r="E19" s="256"/>
      <c r="F19" s="256">
        <f>SUM(F20:F21)</f>
        <v>108</v>
      </c>
      <c r="G19" s="256">
        <f>SUM(G20:G21)</f>
        <v>67</v>
      </c>
      <c r="H19" s="256">
        <f>SUM(H20:H21)</f>
        <v>41</v>
      </c>
      <c r="I19" s="256"/>
      <c r="J19" s="256">
        <f>SUM(J20:J21)</f>
        <v>1179</v>
      </c>
      <c r="K19" s="256">
        <f>SUM(K20:K21)</f>
        <v>676</v>
      </c>
      <c r="L19" s="256">
        <f>SUM(L20:L21)</f>
        <v>503</v>
      </c>
      <c r="M19" s="256"/>
      <c r="N19" s="256">
        <f>SUM(N20:N21)</f>
        <v>948</v>
      </c>
      <c r="O19" s="256">
        <f>SUM(O20:O21)</f>
        <v>548</v>
      </c>
      <c r="P19" s="256">
        <f>SUM(P20:P21)</f>
        <v>400</v>
      </c>
      <c r="Q19" s="256"/>
      <c r="R19" s="256">
        <f>SUM(R20:R21)</f>
        <v>846</v>
      </c>
      <c r="S19" s="256">
        <f>SUM(S20:S21)</f>
        <v>528</v>
      </c>
      <c r="T19" s="256">
        <f>SUM(T20:T21)</f>
        <v>318</v>
      </c>
      <c r="U19" s="256"/>
      <c r="V19" s="256">
        <f>SUM(V20:V21)</f>
        <v>429</v>
      </c>
      <c r="W19" s="256">
        <f>SUM(W20:W21)</f>
        <v>265</v>
      </c>
      <c r="X19" s="256">
        <f>SUM(X20:X21)</f>
        <v>164</v>
      </c>
      <c r="Y19" s="256"/>
      <c r="Z19" s="256">
        <f>SUM(Z20:Z21)</f>
        <v>92</v>
      </c>
      <c r="AA19" s="256">
        <f>SUM(AA20:AA21)</f>
        <v>57</v>
      </c>
      <c r="AB19" s="256">
        <f>SUM(AB20:AB21)</f>
        <v>35</v>
      </c>
    </row>
    <row r="20" spans="1:28" x14ac:dyDescent="0.3">
      <c r="A20" s="20" t="s">
        <v>138</v>
      </c>
      <c r="B20" s="255">
        <v>3598</v>
      </c>
      <c r="C20" s="255">
        <v>2140</v>
      </c>
      <c r="D20" s="255">
        <v>1458</v>
      </c>
      <c r="E20" s="255"/>
      <c r="F20" s="255">
        <v>108</v>
      </c>
      <c r="G20" s="255">
        <v>67</v>
      </c>
      <c r="H20" s="255">
        <v>41</v>
      </c>
      <c r="I20" s="255"/>
      <c r="J20" s="255">
        <v>1177</v>
      </c>
      <c r="K20" s="255">
        <v>675</v>
      </c>
      <c r="L20" s="255">
        <v>502</v>
      </c>
      <c r="M20" s="255"/>
      <c r="N20" s="255">
        <v>946</v>
      </c>
      <c r="O20" s="255">
        <v>548</v>
      </c>
      <c r="P20" s="255">
        <v>398</v>
      </c>
      <c r="Q20" s="255"/>
      <c r="R20" s="255">
        <v>846</v>
      </c>
      <c r="S20" s="255">
        <v>528</v>
      </c>
      <c r="T20" s="255">
        <v>318</v>
      </c>
      <c r="U20" s="255"/>
      <c r="V20" s="255">
        <v>429</v>
      </c>
      <c r="W20" s="255">
        <v>265</v>
      </c>
      <c r="X20" s="255">
        <v>164</v>
      </c>
      <c r="Y20" s="255"/>
      <c r="Z20" s="255">
        <v>92</v>
      </c>
      <c r="AA20" s="255">
        <v>57</v>
      </c>
      <c r="AB20" s="255">
        <v>35</v>
      </c>
    </row>
    <row r="21" spans="1:28" x14ac:dyDescent="0.3">
      <c r="A21" s="20" t="s">
        <v>139</v>
      </c>
      <c r="B21" s="255">
        <v>4</v>
      </c>
      <c r="C21" s="255">
        <v>1</v>
      </c>
      <c r="D21" s="255">
        <v>3</v>
      </c>
      <c r="E21" s="255"/>
      <c r="F21" s="255">
        <v>0</v>
      </c>
      <c r="G21" s="255">
        <v>0</v>
      </c>
      <c r="H21" s="255">
        <v>0</v>
      </c>
      <c r="I21" s="255"/>
      <c r="J21" s="255">
        <v>2</v>
      </c>
      <c r="K21" s="255">
        <v>1</v>
      </c>
      <c r="L21" s="255">
        <v>1</v>
      </c>
      <c r="M21" s="255"/>
      <c r="N21" s="255">
        <v>2</v>
      </c>
      <c r="O21" s="255">
        <v>0</v>
      </c>
      <c r="P21" s="255">
        <v>2</v>
      </c>
      <c r="Q21" s="255"/>
      <c r="R21" s="255">
        <v>0</v>
      </c>
      <c r="S21" s="255">
        <v>0</v>
      </c>
      <c r="T21" s="255">
        <v>0</v>
      </c>
      <c r="U21" s="255"/>
      <c r="V21" s="255">
        <v>0</v>
      </c>
      <c r="W21" s="255">
        <v>0</v>
      </c>
      <c r="X21" s="255">
        <v>0</v>
      </c>
      <c r="Y21" s="255"/>
      <c r="Z21" s="255">
        <v>0</v>
      </c>
      <c r="AA21" s="255">
        <v>0</v>
      </c>
      <c r="AB21" s="255">
        <v>0</v>
      </c>
    </row>
    <row r="22" spans="1:28" x14ac:dyDescent="0.3">
      <c r="A22" s="66"/>
      <c r="B22" s="10"/>
      <c r="C22" s="10"/>
      <c r="D22" s="10"/>
      <c r="E22" s="10"/>
      <c r="I22" s="10"/>
      <c r="M22" s="10"/>
      <c r="Q22" s="10"/>
      <c r="U22" s="10"/>
      <c r="Y22" s="10"/>
    </row>
    <row r="23" spans="1:28" x14ac:dyDescent="0.3">
      <c r="A23" s="281" t="s">
        <v>143</v>
      </c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</row>
    <row r="24" spans="1:28" x14ac:dyDescent="0.3">
      <c r="A24" s="68" t="s">
        <v>68</v>
      </c>
      <c r="B24" s="260">
        <v>2.0677215890229061</v>
      </c>
      <c r="C24" s="260">
        <v>2.3012344398788462</v>
      </c>
      <c r="D24" s="260">
        <v>1.8225208589485911</v>
      </c>
      <c r="E24" s="260"/>
      <c r="F24" s="260">
        <v>0.32223261166654676</v>
      </c>
      <c r="G24" s="260">
        <v>0.34249483427212774</v>
      </c>
      <c r="H24" s="260">
        <v>0.30129292692915227</v>
      </c>
      <c r="I24" s="260"/>
      <c r="J24" s="260">
        <v>4.433301700479622</v>
      </c>
      <c r="K24" s="260">
        <v>4.8787750949202175</v>
      </c>
      <c r="L24" s="260">
        <v>3.9569013561211221</v>
      </c>
      <c r="M24" s="260"/>
      <c r="N24" s="260">
        <v>3.1206099373968548</v>
      </c>
      <c r="O24" s="260">
        <v>3.4752227022990341</v>
      </c>
      <c r="P24" s="260">
        <v>2.749476622470342</v>
      </c>
      <c r="Q24" s="260"/>
      <c r="R24" s="260">
        <v>2.8226539661225578</v>
      </c>
      <c r="S24" s="260">
        <v>3.1557756134718971</v>
      </c>
      <c r="T24" s="260">
        <v>2.4701309917950192</v>
      </c>
      <c r="U24" s="260"/>
      <c r="V24" s="260">
        <v>1.3898288697669923</v>
      </c>
      <c r="W24" s="260">
        <v>1.5150447466704249</v>
      </c>
      <c r="X24" s="260">
        <v>1.2571257872594659</v>
      </c>
      <c r="Y24" s="260"/>
      <c r="Z24" s="260">
        <v>0.26822567414486792</v>
      </c>
      <c r="AA24" s="260">
        <v>0.33598358553475249</v>
      </c>
      <c r="AB24" s="260">
        <v>0.19835497606516622</v>
      </c>
    </row>
    <row r="25" spans="1:28" x14ac:dyDescent="0.3">
      <c r="A25" s="20" t="s">
        <v>138</v>
      </c>
      <c r="B25" s="259">
        <v>2.2842558386228995</v>
      </c>
      <c r="C25" s="259">
        <v>2.5402372232115855</v>
      </c>
      <c r="D25" s="259">
        <v>2.0148906938214735</v>
      </c>
      <c r="E25" s="259"/>
      <c r="F25" s="259">
        <v>0.33758136680073003</v>
      </c>
      <c r="G25" s="259">
        <v>0.36245707745135447</v>
      </c>
      <c r="H25" s="259">
        <v>0.31189467809186122</v>
      </c>
      <c r="I25" s="259"/>
      <c r="J25" s="259">
        <v>4.9248664212350839</v>
      </c>
      <c r="K25" s="259">
        <v>5.411771225892263</v>
      </c>
      <c r="L25" s="259">
        <v>4.4037839921710509</v>
      </c>
      <c r="M25" s="259"/>
      <c r="N25" s="259">
        <v>3.4611175290326499</v>
      </c>
      <c r="O25" s="259">
        <v>3.8508357827855466</v>
      </c>
      <c r="P25" s="259">
        <v>3.0522938922976297</v>
      </c>
      <c r="Q25" s="259"/>
      <c r="R25" s="259">
        <v>3.1303561968275733</v>
      </c>
      <c r="S25" s="259">
        <v>3.4957851164758136</v>
      </c>
      <c r="T25" s="259">
        <v>2.7412245423248929</v>
      </c>
      <c r="U25" s="259"/>
      <c r="V25" s="259">
        <v>1.5247674929150201</v>
      </c>
      <c r="W25" s="259">
        <v>1.6623148315710556</v>
      </c>
      <c r="X25" s="259">
        <v>1.3789133176160973</v>
      </c>
      <c r="Y25" s="259"/>
      <c r="Z25" s="259">
        <v>0.29082323130524923</v>
      </c>
      <c r="AA25" s="259">
        <v>0.36231884057971014</v>
      </c>
      <c r="AB25" s="259">
        <v>0.21681804863756227</v>
      </c>
    </row>
    <row r="26" spans="1:28" x14ac:dyDescent="0.3">
      <c r="A26" s="20" t="s">
        <v>139</v>
      </c>
      <c r="B26" s="259">
        <v>0.14267089759673332</v>
      </c>
      <c r="C26" s="259">
        <v>0.15369836695485112</v>
      </c>
      <c r="D26" s="259">
        <v>0.13109464024605455</v>
      </c>
      <c r="E26" s="259"/>
      <c r="F26" s="259">
        <v>0.20437956204379565</v>
      </c>
      <c r="G26" s="259">
        <v>0.19830028328611898</v>
      </c>
      <c r="H26" s="259">
        <v>0.21084337349397592</v>
      </c>
      <c r="I26" s="259"/>
      <c r="J26" s="259">
        <v>0.24347355606654944</v>
      </c>
      <c r="K26" s="259">
        <v>0.31388961548522104</v>
      </c>
      <c r="L26" s="259">
        <v>0.16806722689075632</v>
      </c>
      <c r="M26" s="259"/>
      <c r="N26" s="259">
        <v>0.16356877323420074</v>
      </c>
      <c r="O26" s="259">
        <v>0.17436791630340018</v>
      </c>
      <c r="P26" s="259">
        <v>0.15225334957369061</v>
      </c>
      <c r="Q26" s="259"/>
      <c r="R26" s="259">
        <v>0.13788876972575456</v>
      </c>
      <c r="S26" s="259">
        <v>9.0881551045137843E-2</v>
      </c>
      <c r="T26" s="259">
        <v>0.18598884066955984</v>
      </c>
      <c r="U26" s="259"/>
      <c r="V26" s="259">
        <v>4.4556661220852521E-2</v>
      </c>
      <c r="W26" s="259">
        <v>5.7487783845932734E-2</v>
      </c>
      <c r="X26" s="259">
        <v>3.0731407498463426E-2</v>
      </c>
      <c r="Y26" s="259"/>
      <c r="Z26" s="259">
        <v>4.6692607003891051E-2</v>
      </c>
      <c r="AA26" s="259">
        <v>6.1614294516327793E-2</v>
      </c>
      <c r="AB26" s="259">
        <v>3.1456432840515886E-2</v>
      </c>
    </row>
    <row r="27" spans="1:28" x14ac:dyDescent="0.3">
      <c r="A27" s="67" t="s">
        <v>140</v>
      </c>
      <c r="B27" s="259">
        <v>8.1732733959950954E-2</v>
      </c>
      <c r="C27" s="259">
        <v>8.7183958151700089E-2</v>
      </c>
      <c r="D27" s="259">
        <v>7.6923076923076927E-2</v>
      </c>
      <c r="E27" s="259"/>
      <c r="F27" s="259">
        <v>0.1326259946949602</v>
      </c>
      <c r="G27" s="259">
        <v>0</v>
      </c>
      <c r="H27" s="259">
        <v>0.24570024570024571</v>
      </c>
      <c r="I27" s="259"/>
      <c r="J27" s="259">
        <v>0.12886597938144329</v>
      </c>
      <c r="K27" s="259">
        <v>0.2590673575129534</v>
      </c>
      <c r="L27" s="259">
        <v>0</v>
      </c>
      <c r="M27" s="259"/>
      <c r="N27" s="259">
        <v>0</v>
      </c>
      <c r="O27" s="259">
        <v>0</v>
      </c>
      <c r="P27" s="259">
        <v>0</v>
      </c>
      <c r="Q27" s="259"/>
      <c r="R27" s="259">
        <v>0</v>
      </c>
      <c r="S27" s="259">
        <v>0</v>
      </c>
      <c r="T27" s="259">
        <v>0</v>
      </c>
      <c r="U27" s="259"/>
      <c r="V27" s="259">
        <v>0.11737089201877934</v>
      </c>
      <c r="W27" s="259">
        <v>0</v>
      </c>
      <c r="X27" s="259">
        <v>0.22779043280182232</v>
      </c>
      <c r="Y27" s="259"/>
      <c r="Z27" s="259">
        <v>0.10893246187363835</v>
      </c>
      <c r="AA27" s="259">
        <v>0.24038461538461539</v>
      </c>
      <c r="AB27" s="259">
        <v>0</v>
      </c>
    </row>
    <row r="28" spans="1:28" x14ac:dyDescent="0.3">
      <c r="A28" s="12"/>
      <c r="B28" s="260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</row>
    <row r="29" spans="1:28" x14ac:dyDescent="0.3">
      <c r="A29" s="12" t="s">
        <v>141</v>
      </c>
      <c r="B29" s="260">
        <v>1.9263355333577159</v>
      </c>
      <c r="C29" s="260">
        <v>2.0927512615643398</v>
      </c>
      <c r="D29" s="260">
        <v>1.7526656838207564</v>
      </c>
      <c r="E29" s="260"/>
      <c r="F29" s="260">
        <v>0.25434692042888157</v>
      </c>
      <c r="G29" s="260">
        <v>0.23435465671382694</v>
      </c>
      <c r="H29" s="260">
        <v>0.27476179924662086</v>
      </c>
      <c r="I29" s="260"/>
      <c r="J29" s="260">
        <v>4.4269112674414091</v>
      </c>
      <c r="K29" s="260">
        <v>4.8541862652869234</v>
      </c>
      <c r="L29" s="260">
        <v>3.9705823252823214</v>
      </c>
      <c r="M29" s="260"/>
      <c r="N29" s="260">
        <v>2.779967636197668</v>
      </c>
      <c r="O29" s="260">
        <v>3.0801240208877285</v>
      </c>
      <c r="P29" s="260">
        <v>2.4693963697762769</v>
      </c>
      <c r="Q29" s="260"/>
      <c r="R29" s="260">
        <v>2.4860530725664467</v>
      </c>
      <c r="S29" s="260">
        <v>2.6167605167273931</v>
      </c>
      <c r="T29" s="260">
        <v>2.3487451611500152</v>
      </c>
      <c r="U29" s="260"/>
      <c r="V29" s="260">
        <v>1.3135600940079069</v>
      </c>
      <c r="W29" s="260">
        <v>1.3503429160299918</v>
      </c>
      <c r="X29" s="260">
        <v>1.2748616719007029</v>
      </c>
      <c r="Y29" s="260"/>
      <c r="Z29" s="260">
        <v>0.2247279608894496</v>
      </c>
      <c r="AA29" s="260">
        <v>0.28715560729530465</v>
      </c>
      <c r="AB29" s="260">
        <v>0.16026925234393782</v>
      </c>
    </row>
    <row r="30" spans="1:28" x14ac:dyDescent="0.3">
      <c r="A30" s="20" t="s">
        <v>138</v>
      </c>
      <c r="B30" s="259">
        <v>2.227195058864103</v>
      </c>
      <c r="C30" s="259">
        <v>2.4165107792327269</v>
      </c>
      <c r="D30" s="259">
        <v>2.0292155730870376</v>
      </c>
      <c r="E30" s="259"/>
      <c r="F30" s="259">
        <v>0.26267197212036097</v>
      </c>
      <c r="G30" s="259">
        <v>0.2421681780708986</v>
      </c>
      <c r="H30" s="259">
        <v>0.28356876542561571</v>
      </c>
      <c r="I30" s="259"/>
      <c r="J30" s="259">
        <v>5.1638689048760993</v>
      </c>
      <c r="K30" s="259">
        <v>5.6511165155869998</v>
      </c>
      <c r="L30" s="259">
        <v>4.6433632498819088</v>
      </c>
      <c r="M30" s="259"/>
      <c r="N30" s="259">
        <v>3.237655071758696</v>
      </c>
      <c r="O30" s="259">
        <v>3.5779115314798888</v>
      </c>
      <c r="P30" s="259">
        <v>2.8846153846153846</v>
      </c>
      <c r="Q30" s="259"/>
      <c r="R30" s="259">
        <v>2.8878625347636073</v>
      </c>
      <c r="S30" s="259">
        <v>3.0383537822432616</v>
      </c>
      <c r="T30" s="259">
        <v>2.7286663260091979</v>
      </c>
      <c r="U30" s="259"/>
      <c r="V30" s="259">
        <v>1.501633576275446</v>
      </c>
      <c r="W30" s="259">
        <v>1.5446224256292906</v>
      </c>
      <c r="X30" s="259">
        <v>1.4564358137136963</v>
      </c>
      <c r="Y30" s="259"/>
      <c r="Z30" s="259">
        <v>0.25115302068587608</v>
      </c>
      <c r="AA30" s="259">
        <v>0.31831427930957185</v>
      </c>
      <c r="AB30" s="259">
        <v>0.18145442702275158</v>
      </c>
    </row>
    <row r="31" spans="1:28" x14ac:dyDescent="0.3">
      <c r="A31" s="20" t="s">
        <v>139</v>
      </c>
      <c r="B31" s="259">
        <v>0.14222128578577259</v>
      </c>
      <c r="C31" s="259">
        <v>0.1592847600452163</v>
      </c>
      <c r="D31" s="259">
        <v>0.12427730048089913</v>
      </c>
      <c r="E31" s="259"/>
      <c r="F31" s="259">
        <v>0.21868166198063108</v>
      </c>
      <c r="G31" s="259">
        <v>0.21296014602981442</v>
      </c>
      <c r="H31" s="259">
        <v>0.22471910112359553</v>
      </c>
      <c r="I31" s="259"/>
      <c r="J31" s="259">
        <v>0.23198492098013632</v>
      </c>
      <c r="K31" s="259">
        <v>0.30777839955232233</v>
      </c>
      <c r="L31" s="259">
        <v>0.15046644598254588</v>
      </c>
      <c r="M31" s="259"/>
      <c r="N31" s="259">
        <v>0.14317531021317212</v>
      </c>
      <c r="O31" s="259">
        <v>0.18714909544603867</v>
      </c>
      <c r="P31" s="259">
        <v>9.7402597402597407E-2</v>
      </c>
      <c r="Q31" s="259"/>
      <c r="R31" s="259">
        <v>0.14795331251027452</v>
      </c>
      <c r="S31" s="259">
        <v>9.7087378640776698E-2</v>
      </c>
      <c r="T31" s="259">
        <v>0.20046775810223855</v>
      </c>
      <c r="U31" s="259"/>
      <c r="V31" s="259">
        <v>4.7702337414533315E-2</v>
      </c>
      <c r="W31" s="259">
        <v>6.1425061425061427E-2</v>
      </c>
      <c r="X31" s="259">
        <v>3.2970656116056707E-2</v>
      </c>
      <c r="Y31" s="259"/>
      <c r="Z31" s="259">
        <v>4.9900199600798396E-2</v>
      </c>
      <c r="AA31" s="259">
        <v>6.5595277140045913E-2</v>
      </c>
      <c r="AB31" s="259">
        <v>3.3749578130273371E-2</v>
      </c>
    </row>
    <row r="32" spans="1:28" x14ac:dyDescent="0.3">
      <c r="A32" s="67" t="s">
        <v>140</v>
      </c>
      <c r="B32" s="259">
        <v>8.1732733959950954E-2</v>
      </c>
      <c r="C32" s="259">
        <v>8.7183958151700089E-2</v>
      </c>
      <c r="D32" s="259">
        <v>7.6923076923076927E-2</v>
      </c>
      <c r="E32" s="259"/>
      <c r="F32" s="259">
        <v>0.1326259946949602</v>
      </c>
      <c r="G32" s="259">
        <v>0</v>
      </c>
      <c r="H32" s="259">
        <v>0.24570024570024571</v>
      </c>
      <c r="I32" s="259"/>
      <c r="J32" s="259">
        <v>0.12886597938144329</v>
      </c>
      <c r="K32" s="259">
        <v>0.2590673575129534</v>
      </c>
      <c r="L32" s="259">
        <v>0</v>
      </c>
      <c r="M32" s="259"/>
      <c r="N32" s="259">
        <v>0</v>
      </c>
      <c r="O32" s="259">
        <v>0</v>
      </c>
      <c r="P32" s="259">
        <v>0</v>
      </c>
      <c r="Q32" s="259"/>
      <c r="R32" s="259">
        <v>0</v>
      </c>
      <c r="S32" s="259">
        <v>0</v>
      </c>
      <c r="T32" s="259">
        <v>0</v>
      </c>
      <c r="U32" s="259"/>
      <c r="V32" s="259">
        <v>0.11737089201877934</v>
      </c>
      <c r="W32" s="259">
        <v>0</v>
      </c>
      <c r="X32" s="259">
        <v>0.22779043280182232</v>
      </c>
      <c r="Y32" s="259"/>
      <c r="Z32" s="259">
        <v>0.10893246187363835</v>
      </c>
      <c r="AA32" s="259">
        <v>0.24038461538461539</v>
      </c>
      <c r="AB32" s="259">
        <v>0</v>
      </c>
    </row>
    <row r="33" spans="1:44" x14ac:dyDescent="0.3">
      <c r="A33" s="12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</row>
    <row r="34" spans="1:44" x14ac:dyDescent="0.3">
      <c r="A34" s="12" t="s">
        <v>142</v>
      </c>
      <c r="B34" s="260">
        <v>2.3416524186890126</v>
      </c>
      <c r="C34" s="260">
        <v>2.7016113767997072</v>
      </c>
      <c r="D34" s="260">
        <v>1.959127846166224</v>
      </c>
      <c r="E34" s="260"/>
      <c r="F34" s="260">
        <v>0.45173163794545756</v>
      </c>
      <c r="G34" s="260">
        <v>0.54529177179132415</v>
      </c>
      <c r="H34" s="260">
        <v>0.35280956888391701</v>
      </c>
      <c r="I34" s="260"/>
      <c r="J34" s="260">
        <v>4.4457013574660635</v>
      </c>
      <c r="K34" s="260">
        <v>4.9263955691590144</v>
      </c>
      <c r="L34" s="260">
        <v>3.930301609626504</v>
      </c>
      <c r="M34" s="260"/>
      <c r="N34" s="260">
        <v>3.7743361070191503</v>
      </c>
      <c r="O34" s="260">
        <v>4.2212293945462953</v>
      </c>
      <c r="P34" s="260">
        <v>3.296250515039143</v>
      </c>
      <c r="Q34" s="260"/>
      <c r="R34" s="260">
        <v>3.4743326488706363</v>
      </c>
      <c r="S34" s="260">
        <v>4.1884816753926701</v>
      </c>
      <c r="T34" s="260">
        <v>2.707765667574932</v>
      </c>
      <c r="U34" s="260"/>
      <c r="V34" s="260">
        <v>1.5401184706515885</v>
      </c>
      <c r="W34" s="260">
        <v>1.8361973392461195</v>
      </c>
      <c r="X34" s="260">
        <v>1.22178350592267</v>
      </c>
      <c r="Y34" s="260"/>
      <c r="Z34" s="260">
        <v>0.35285544432938287</v>
      </c>
      <c r="AA34" s="260">
        <v>0.43116490166414517</v>
      </c>
      <c r="AB34" s="260">
        <v>0.27230996654477557</v>
      </c>
    </row>
    <row r="35" spans="1:44" x14ac:dyDescent="0.3">
      <c r="A35" s="20" t="s">
        <v>138</v>
      </c>
      <c r="B35" s="259">
        <v>2.3805900528652431</v>
      </c>
      <c r="C35" s="259">
        <v>2.7474290996392394</v>
      </c>
      <c r="D35" s="259">
        <v>1.9904980340760159</v>
      </c>
      <c r="E35" s="259"/>
      <c r="F35" s="259">
        <v>0.46035805626598464</v>
      </c>
      <c r="G35" s="259">
        <v>0.55629359016937896</v>
      </c>
      <c r="H35" s="259">
        <v>0.35914505956552206</v>
      </c>
      <c r="I35" s="259"/>
      <c r="J35" s="259">
        <v>4.5227482324008603</v>
      </c>
      <c r="K35" s="259">
        <v>5.0100200400801604</v>
      </c>
      <c r="L35" s="259">
        <v>3.9996813002947973</v>
      </c>
      <c r="M35" s="259"/>
      <c r="N35" s="259">
        <v>3.8333738552556929</v>
      </c>
      <c r="O35" s="259">
        <v>4.299050757040872</v>
      </c>
      <c r="P35" s="259">
        <v>3.3358477914676055</v>
      </c>
      <c r="Q35" s="259"/>
      <c r="R35" s="259">
        <v>3.5388605371036559</v>
      </c>
      <c r="S35" s="259">
        <v>4.2597821702299319</v>
      </c>
      <c r="T35" s="259">
        <v>2.7625749283294239</v>
      </c>
      <c r="U35" s="259"/>
      <c r="V35" s="259">
        <v>1.565065119842399</v>
      </c>
      <c r="W35" s="259">
        <v>1.8650151312548384</v>
      </c>
      <c r="X35" s="259">
        <v>1.2422360248447204</v>
      </c>
      <c r="Y35" s="259"/>
      <c r="Z35" s="259">
        <v>0.35853468433359315</v>
      </c>
      <c r="AA35" s="259">
        <v>0.4376871688551025</v>
      </c>
      <c r="AB35" s="259">
        <v>0.2769644694152093</v>
      </c>
    </row>
    <row r="36" spans="1:44" ht="14.5" thickBot="1" x14ac:dyDescent="0.35">
      <c r="A36" s="20" t="s">
        <v>139</v>
      </c>
      <c r="B36" s="259">
        <v>0.14903129657228018</v>
      </c>
      <c r="C36" s="259">
        <v>7.3637702503681887E-2</v>
      </c>
      <c r="D36" s="259">
        <v>0.22624434389140274</v>
      </c>
      <c r="E36" s="259"/>
      <c r="F36" s="259">
        <v>0</v>
      </c>
      <c r="G36" s="259">
        <v>0</v>
      </c>
      <c r="H36" s="259">
        <v>0</v>
      </c>
      <c r="I36" s="259"/>
      <c r="J36" s="259">
        <v>0.40322580645161288</v>
      </c>
      <c r="K36" s="259">
        <v>0.40160642570281119</v>
      </c>
      <c r="L36" s="259">
        <v>0.40485829959514169</v>
      </c>
      <c r="M36" s="259"/>
      <c r="N36" s="259">
        <v>0.45558086560364464</v>
      </c>
      <c r="O36" s="259">
        <v>0</v>
      </c>
      <c r="P36" s="259">
        <v>0.98039215686274506</v>
      </c>
      <c r="Q36" s="259"/>
      <c r="R36" s="259">
        <v>0</v>
      </c>
      <c r="S36" s="259">
        <v>0</v>
      </c>
      <c r="T36" s="259">
        <v>0</v>
      </c>
      <c r="U36" s="259"/>
      <c r="V36" s="259">
        <v>0</v>
      </c>
      <c r="W36" s="259">
        <v>0</v>
      </c>
      <c r="X36" s="259">
        <v>0</v>
      </c>
      <c r="Y36" s="259"/>
      <c r="Z36" s="259">
        <v>0</v>
      </c>
      <c r="AA36" s="259">
        <v>0</v>
      </c>
      <c r="AB36" s="259">
        <v>0</v>
      </c>
    </row>
    <row r="37" spans="1:44" x14ac:dyDescent="0.3">
      <c r="A37" s="114" t="s">
        <v>77</v>
      </c>
      <c r="B37" s="19"/>
      <c r="C37" s="19"/>
      <c r="D37" s="19"/>
      <c r="E37" s="19"/>
      <c r="F37" s="19"/>
      <c r="G37" s="19"/>
      <c r="H37" s="19"/>
      <c r="I37" s="19"/>
      <c r="J37" s="115"/>
      <c r="K37" s="115"/>
      <c r="L37" s="115"/>
      <c r="M37" s="19"/>
      <c r="N37" s="115"/>
      <c r="O37" s="11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J37" s="9"/>
      <c r="AK37" s="9"/>
      <c r="AL37" s="9"/>
      <c r="AM37" s="9"/>
      <c r="AN37" s="9"/>
      <c r="AO37" s="9"/>
      <c r="AP37" s="9"/>
      <c r="AQ37" s="9"/>
      <c r="AR37" s="9"/>
    </row>
    <row r="38" spans="1:44" x14ac:dyDescent="0.3">
      <c r="AE38" s="9"/>
      <c r="AF38" s="9"/>
      <c r="AG38" s="9"/>
      <c r="AH38" s="9"/>
      <c r="AI38" s="9"/>
    </row>
  </sheetData>
  <mergeCells count="14">
    <mergeCell ref="A8:AB8"/>
    <mergeCell ref="A23:AB23"/>
    <mergeCell ref="A5:A6"/>
    <mergeCell ref="B5:D5"/>
    <mergeCell ref="F5:H5"/>
    <mergeCell ref="J5:L5"/>
    <mergeCell ref="N5:P5"/>
    <mergeCell ref="A1:AB1"/>
    <mergeCell ref="A2:AB2"/>
    <mergeCell ref="A3:AB3"/>
    <mergeCell ref="A4:AB4"/>
    <mergeCell ref="R5:T5"/>
    <mergeCell ref="V5:X5"/>
    <mergeCell ref="Z5:AB5"/>
  </mergeCells>
  <hyperlinks>
    <hyperlink ref="AD3" location="Contenido!A1" display="Contenido" xr:uid="{11E866E1-B3C9-4D3E-A15E-D7C1D9848D60}"/>
  </hyperlinks>
  <printOptions horizontalCentered="1"/>
  <pageMargins left="0.39370078740157483" right="0.39370078740157483" top="0.59055118110236227" bottom="0.59055118110236227" header="0.31496062992125984" footer="0.31496062992125984"/>
  <pageSetup scale="6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D91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14.7265625" style="12" customWidth="1"/>
    <col min="2" max="4" width="7.81640625" style="62" customWidth="1"/>
    <col min="5" max="5" width="1.7265625" style="62" customWidth="1"/>
    <col min="6" max="8" width="7.81640625" style="62" customWidth="1"/>
    <col min="9" max="9" width="1.7265625" style="62" customWidth="1"/>
    <col min="10" max="12" width="7.81640625" style="62" customWidth="1"/>
    <col min="13" max="13" width="1.7265625" style="62" customWidth="1"/>
    <col min="14" max="16" width="7.81640625" style="62" customWidth="1"/>
    <col min="17" max="17" width="1.7265625" style="62" customWidth="1"/>
    <col min="18" max="20" width="7.81640625" style="62" customWidth="1"/>
    <col min="21" max="21" width="1.7265625" style="62" customWidth="1"/>
    <col min="22" max="24" width="7.81640625" style="62" customWidth="1"/>
    <col min="25" max="25" width="1.7265625" style="62" customWidth="1"/>
    <col min="26" max="28" width="7.81640625" style="62" customWidth="1"/>
    <col min="29" max="29" width="5" style="226" customWidth="1"/>
    <col min="30" max="30" width="13.54296875" style="226" customWidth="1"/>
    <col min="31" max="105" width="11.453125" style="9"/>
    <col min="106" max="106" width="7.81640625" style="9" bestFit="1" customWidth="1"/>
    <col min="107" max="108" width="5.54296875" style="9" bestFit="1" customWidth="1"/>
    <col min="109" max="109" width="5.1796875" style="9" customWidth="1"/>
    <col min="110" max="110" width="2.1796875" style="9" customWidth="1"/>
    <col min="111" max="113" width="5.1796875" style="9" customWidth="1"/>
    <col min="114" max="114" width="1.1796875" style="9" customWidth="1"/>
    <col min="115" max="117" width="5.1796875" style="9" customWidth="1"/>
    <col min="118" max="118" width="1.54296875" style="9" customWidth="1"/>
    <col min="119" max="121" width="5.1796875" style="9" customWidth="1"/>
    <col min="122" max="122" width="1.453125" style="9" customWidth="1"/>
    <col min="123" max="125" width="5.1796875" style="9" customWidth="1"/>
    <col min="126" max="126" width="2" style="9" customWidth="1"/>
    <col min="127" max="129" width="5.1796875" style="9" customWidth="1"/>
    <col min="130" max="130" width="1.81640625" style="9" customWidth="1"/>
    <col min="131" max="133" width="5.1796875" style="9" customWidth="1"/>
    <col min="134" max="16384" width="11.453125" style="9"/>
  </cols>
  <sheetData>
    <row r="1" spans="1:30" s="51" customFormat="1" ht="15.5" x14ac:dyDescent="0.3">
      <c r="A1" s="294" t="s">
        <v>340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26"/>
      <c r="AD1" s="226"/>
    </row>
    <row r="2" spans="1:30" s="51" customFormat="1" ht="15.5" x14ac:dyDescent="0.3">
      <c r="A2" s="294" t="s">
        <v>65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294" t="s">
        <v>146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26"/>
      <c r="AD3" s="239" t="s">
        <v>305</v>
      </c>
    </row>
    <row r="4" spans="1:30" s="51" customFormat="1" ht="15.5" x14ac:dyDescent="0.3">
      <c r="A4" s="294" t="s">
        <v>52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26"/>
      <c r="AD4" s="226"/>
    </row>
    <row r="5" spans="1:30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26"/>
      <c r="AD5" s="226"/>
    </row>
    <row r="6" spans="1:30" s="62" customFormat="1" ht="20.25" customHeight="1" x14ac:dyDescent="0.3">
      <c r="A6" s="295" t="s">
        <v>199</v>
      </c>
      <c r="B6" s="297" t="s">
        <v>68</v>
      </c>
      <c r="C6" s="297"/>
      <c r="D6" s="297"/>
      <c r="E6" s="21"/>
      <c r="F6" s="297" t="s">
        <v>70</v>
      </c>
      <c r="G6" s="297"/>
      <c r="H6" s="297"/>
      <c r="I6" s="21"/>
      <c r="J6" s="298" t="s">
        <v>71</v>
      </c>
      <c r="K6" s="298"/>
      <c r="L6" s="298"/>
      <c r="M6" s="21"/>
      <c r="N6" s="297" t="s">
        <v>72</v>
      </c>
      <c r="O6" s="297"/>
      <c r="P6" s="297"/>
      <c r="Q6" s="21"/>
      <c r="R6" s="297" t="s">
        <v>74</v>
      </c>
      <c r="S6" s="297"/>
      <c r="T6" s="297"/>
      <c r="U6" s="21"/>
      <c r="V6" s="297" t="s">
        <v>75</v>
      </c>
      <c r="W6" s="297"/>
      <c r="X6" s="297"/>
      <c r="Y6" s="21"/>
      <c r="Z6" s="297" t="s">
        <v>76</v>
      </c>
      <c r="AA6" s="297"/>
      <c r="AB6" s="297"/>
      <c r="AC6" s="226"/>
      <c r="AD6" s="151"/>
    </row>
    <row r="7" spans="1:30" s="62" customFormat="1" ht="20.25" customHeight="1" x14ac:dyDescent="0.3">
      <c r="A7" s="296"/>
      <c r="B7" s="261" t="s">
        <v>68</v>
      </c>
      <c r="C7" s="261" t="s">
        <v>136</v>
      </c>
      <c r="D7" s="261" t="s">
        <v>137</v>
      </c>
      <c r="E7" s="261"/>
      <c r="F7" s="261" t="s">
        <v>68</v>
      </c>
      <c r="G7" s="261" t="s">
        <v>136</v>
      </c>
      <c r="H7" s="261" t="s">
        <v>137</v>
      </c>
      <c r="I7" s="261"/>
      <c r="J7" s="262" t="s">
        <v>68</v>
      </c>
      <c r="K7" s="261" t="s">
        <v>136</v>
      </c>
      <c r="L7" s="261" t="s">
        <v>137</v>
      </c>
      <c r="M7" s="261"/>
      <c r="N7" s="261" t="s">
        <v>68</v>
      </c>
      <c r="O7" s="261" t="s">
        <v>136</v>
      </c>
      <c r="P7" s="261" t="s">
        <v>137</v>
      </c>
      <c r="Q7" s="261"/>
      <c r="R7" s="261" t="s">
        <v>68</v>
      </c>
      <c r="S7" s="261" t="s">
        <v>136</v>
      </c>
      <c r="T7" s="261" t="s">
        <v>137</v>
      </c>
      <c r="U7" s="261"/>
      <c r="V7" s="261" t="s">
        <v>68</v>
      </c>
      <c r="W7" s="261" t="s">
        <v>136</v>
      </c>
      <c r="X7" s="261" t="s">
        <v>137</v>
      </c>
      <c r="Y7" s="261"/>
      <c r="Z7" s="261" t="s">
        <v>68</v>
      </c>
      <c r="AA7" s="261" t="s">
        <v>136</v>
      </c>
      <c r="AB7" s="262" t="s">
        <v>137</v>
      </c>
      <c r="AC7" s="226"/>
      <c r="AD7" s="226"/>
    </row>
    <row r="8" spans="1:30" s="62" customForma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226"/>
      <c r="AD8" s="226"/>
    </row>
    <row r="9" spans="1:30" s="62" customFormat="1" x14ac:dyDescent="0.3">
      <c r="A9" s="281" t="s">
        <v>54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26"/>
      <c r="AD9" s="226"/>
    </row>
    <row r="10" spans="1:30" s="62" customFormat="1" x14ac:dyDescent="0.3">
      <c r="A10" s="12" t="s">
        <v>68</v>
      </c>
      <c r="B10" s="256">
        <v>9343</v>
      </c>
      <c r="C10" s="256">
        <v>5326</v>
      </c>
      <c r="D10" s="256">
        <v>4017</v>
      </c>
      <c r="E10" s="256"/>
      <c r="F10" s="256">
        <v>224</v>
      </c>
      <c r="G10" s="256">
        <v>121</v>
      </c>
      <c r="H10" s="256">
        <v>103</v>
      </c>
      <c r="I10" s="256"/>
      <c r="J10" s="256">
        <v>3457</v>
      </c>
      <c r="K10" s="256">
        <v>1966</v>
      </c>
      <c r="L10" s="256">
        <v>1491</v>
      </c>
      <c r="M10" s="256"/>
      <c r="N10" s="256">
        <v>2288</v>
      </c>
      <c r="O10" s="256">
        <v>1303</v>
      </c>
      <c r="P10" s="256">
        <v>985</v>
      </c>
      <c r="Q10" s="256"/>
      <c r="R10" s="256">
        <v>2018</v>
      </c>
      <c r="S10" s="256">
        <v>1160</v>
      </c>
      <c r="T10" s="256">
        <v>858</v>
      </c>
      <c r="U10" s="256"/>
      <c r="V10" s="256">
        <v>1150</v>
      </c>
      <c r="W10" s="256">
        <v>645</v>
      </c>
      <c r="X10" s="256">
        <v>505</v>
      </c>
      <c r="Y10" s="256"/>
      <c r="Z10" s="256">
        <v>206</v>
      </c>
      <c r="AA10" s="256">
        <v>131</v>
      </c>
      <c r="AB10" s="256">
        <v>75</v>
      </c>
      <c r="AC10" s="226"/>
      <c r="AD10" s="226"/>
    </row>
    <row r="11" spans="1:30" s="62" customFormat="1" x14ac:dyDescent="0.3">
      <c r="A11" s="14">
        <v>6</v>
      </c>
      <c r="B11" s="255">
        <v>31</v>
      </c>
      <c r="C11" s="255">
        <v>11</v>
      </c>
      <c r="D11" s="255">
        <v>20</v>
      </c>
      <c r="E11" s="255"/>
      <c r="F11" s="255">
        <v>31</v>
      </c>
      <c r="G11" s="255">
        <v>11</v>
      </c>
      <c r="H11" s="255">
        <v>20</v>
      </c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26"/>
      <c r="AD11" s="226"/>
    </row>
    <row r="12" spans="1:30" s="62" customFormat="1" x14ac:dyDescent="0.3">
      <c r="A12" s="14">
        <v>7</v>
      </c>
      <c r="B12" s="255">
        <v>261</v>
      </c>
      <c r="C12" s="255">
        <v>132</v>
      </c>
      <c r="D12" s="255">
        <v>129</v>
      </c>
      <c r="E12" s="255"/>
      <c r="F12" s="255">
        <v>169</v>
      </c>
      <c r="G12" s="255">
        <v>94</v>
      </c>
      <c r="H12" s="255">
        <v>75</v>
      </c>
      <c r="I12" s="255"/>
      <c r="J12" s="255">
        <v>92</v>
      </c>
      <c r="K12" s="255">
        <v>38</v>
      </c>
      <c r="L12" s="255">
        <v>54</v>
      </c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26"/>
      <c r="AD12" s="226"/>
    </row>
    <row r="13" spans="1:30" s="62" customFormat="1" x14ac:dyDescent="0.3">
      <c r="A13" s="14">
        <v>8</v>
      </c>
      <c r="B13" s="255">
        <v>2918</v>
      </c>
      <c r="C13" s="255">
        <v>1659</v>
      </c>
      <c r="D13" s="255">
        <v>1259</v>
      </c>
      <c r="E13" s="255"/>
      <c r="F13" s="255">
        <v>22</v>
      </c>
      <c r="G13" s="255">
        <v>14</v>
      </c>
      <c r="H13" s="255">
        <v>8</v>
      </c>
      <c r="I13" s="255"/>
      <c r="J13" s="255">
        <v>2833</v>
      </c>
      <c r="K13" s="255">
        <v>1612</v>
      </c>
      <c r="L13" s="255">
        <v>1221</v>
      </c>
      <c r="M13" s="255"/>
      <c r="N13" s="255">
        <v>63</v>
      </c>
      <c r="O13" s="255">
        <v>33</v>
      </c>
      <c r="P13" s="255">
        <v>30</v>
      </c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26"/>
      <c r="AD13" s="226"/>
    </row>
    <row r="14" spans="1:30" s="62" customFormat="1" x14ac:dyDescent="0.3">
      <c r="A14" s="14">
        <v>9</v>
      </c>
      <c r="B14" s="255">
        <v>2138</v>
      </c>
      <c r="C14" s="255">
        <v>1217</v>
      </c>
      <c r="D14" s="255">
        <v>921</v>
      </c>
      <c r="E14" s="255"/>
      <c r="F14" s="255">
        <v>2</v>
      </c>
      <c r="G14" s="255">
        <v>2</v>
      </c>
      <c r="H14" s="255">
        <v>0</v>
      </c>
      <c r="I14" s="255"/>
      <c r="J14" s="255">
        <v>470</v>
      </c>
      <c r="K14" s="255">
        <v>285</v>
      </c>
      <c r="L14" s="255">
        <v>185</v>
      </c>
      <c r="M14" s="255"/>
      <c r="N14" s="255">
        <v>1626</v>
      </c>
      <c r="O14" s="255">
        <v>910</v>
      </c>
      <c r="P14" s="255">
        <v>716</v>
      </c>
      <c r="Q14" s="255"/>
      <c r="R14" s="255">
        <v>40</v>
      </c>
      <c r="S14" s="255">
        <v>20</v>
      </c>
      <c r="T14" s="255">
        <v>20</v>
      </c>
      <c r="U14" s="255"/>
      <c r="V14" s="255"/>
      <c r="W14" s="255"/>
      <c r="X14" s="255"/>
      <c r="Y14" s="255"/>
      <c r="Z14" s="255"/>
      <c r="AA14" s="255"/>
      <c r="AB14" s="255"/>
      <c r="AC14" s="226"/>
      <c r="AD14" s="226"/>
    </row>
    <row r="15" spans="1:30" s="62" customFormat="1" x14ac:dyDescent="0.3">
      <c r="A15" s="14">
        <v>10</v>
      </c>
      <c r="B15" s="255">
        <v>1808</v>
      </c>
      <c r="C15" s="255">
        <v>1008</v>
      </c>
      <c r="D15" s="255">
        <v>800</v>
      </c>
      <c r="E15" s="255"/>
      <c r="F15" s="255">
        <v>0</v>
      </c>
      <c r="G15" s="255">
        <v>0</v>
      </c>
      <c r="H15" s="255">
        <v>0</v>
      </c>
      <c r="I15" s="255"/>
      <c r="J15" s="255">
        <v>49</v>
      </c>
      <c r="K15" s="255">
        <v>24</v>
      </c>
      <c r="L15" s="255">
        <v>25</v>
      </c>
      <c r="M15" s="255"/>
      <c r="N15" s="255">
        <v>447</v>
      </c>
      <c r="O15" s="255">
        <v>266</v>
      </c>
      <c r="P15" s="255">
        <v>181</v>
      </c>
      <c r="Q15" s="255"/>
      <c r="R15" s="255">
        <v>1252</v>
      </c>
      <c r="S15" s="255">
        <v>683</v>
      </c>
      <c r="T15" s="255">
        <v>569</v>
      </c>
      <c r="U15" s="255"/>
      <c r="V15" s="255">
        <v>60</v>
      </c>
      <c r="W15" s="255">
        <v>35</v>
      </c>
      <c r="X15" s="255">
        <v>25</v>
      </c>
      <c r="Y15" s="255"/>
      <c r="Z15" s="255"/>
      <c r="AA15" s="255"/>
      <c r="AB15" s="255"/>
      <c r="AC15" s="226"/>
      <c r="AD15" s="226"/>
    </row>
    <row r="16" spans="1:30" s="62" customFormat="1" x14ac:dyDescent="0.3">
      <c r="A16" s="14">
        <v>11</v>
      </c>
      <c r="B16" s="255">
        <v>1272</v>
      </c>
      <c r="C16" s="255">
        <v>758</v>
      </c>
      <c r="D16" s="255">
        <v>514</v>
      </c>
      <c r="E16" s="255"/>
      <c r="F16" s="255">
        <v>0</v>
      </c>
      <c r="G16" s="255">
        <v>0</v>
      </c>
      <c r="H16" s="255">
        <v>0</v>
      </c>
      <c r="I16" s="255"/>
      <c r="J16" s="255">
        <v>9</v>
      </c>
      <c r="K16" s="255">
        <v>5</v>
      </c>
      <c r="L16" s="255">
        <v>4</v>
      </c>
      <c r="M16" s="255"/>
      <c r="N16" s="255">
        <v>111</v>
      </c>
      <c r="O16" s="255">
        <v>67</v>
      </c>
      <c r="P16" s="255">
        <v>44</v>
      </c>
      <c r="Q16" s="255"/>
      <c r="R16" s="255">
        <v>552</v>
      </c>
      <c r="S16" s="255">
        <v>357</v>
      </c>
      <c r="T16" s="255">
        <v>195</v>
      </c>
      <c r="U16" s="255"/>
      <c r="V16" s="255">
        <v>587</v>
      </c>
      <c r="W16" s="255">
        <v>320</v>
      </c>
      <c r="X16" s="255">
        <v>267</v>
      </c>
      <c r="Y16" s="255"/>
      <c r="Z16" s="255">
        <v>13</v>
      </c>
      <c r="AA16" s="255">
        <v>9</v>
      </c>
      <c r="AB16" s="255">
        <v>4</v>
      </c>
      <c r="AC16" s="226"/>
      <c r="AD16" s="226"/>
    </row>
    <row r="17" spans="1:30" s="62" customFormat="1" x14ac:dyDescent="0.3">
      <c r="A17" s="14">
        <v>12</v>
      </c>
      <c r="B17" s="255">
        <v>601</v>
      </c>
      <c r="C17" s="255">
        <v>367</v>
      </c>
      <c r="D17" s="255">
        <v>234</v>
      </c>
      <c r="E17" s="255"/>
      <c r="F17" s="255">
        <v>0</v>
      </c>
      <c r="G17" s="255">
        <v>0</v>
      </c>
      <c r="H17" s="255">
        <v>0</v>
      </c>
      <c r="I17" s="255"/>
      <c r="J17" s="255">
        <v>2</v>
      </c>
      <c r="K17" s="255">
        <v>0</v>
      </c>
      <c r="L17" s="255">
        <v>2</v>
      </c>
      <c r="M17" s="255"/>
      <c r="N17" s="255">
        <v>37</v>
      </c>
      <c r="O17" s="255">
        <v>27</v>
      </c>
      <c r="P17" s="255">
        <v>10</v>
      </c>
      <c r="Q17" s="255"/>
      <c r="R17" s="255">
        <v>117</v>
      </c>
      <c r="S17" s="255">
        <v>65</v>
      </c>
      <c r="T17" s="255">
        <v>52</v>
      </c>
      <c r="U17" s="255"/>
      <c r="V17" s="255">
        <v>379</v>
      </c>
      <c r="W17" s="255">
        <v>227</v>
      </c>
      <c r="X17" s="255">
        <v>152</v>
      </c>
      <c r="Y17" s="255"/>
      <c r="Z17" s="255">
        <v>66</v>
      </c>
      <c r="AA17" s="255">
        <v>48</v>
      </c>
      <c r="AB17" s="255">
        <v>18</v>
      </c>
      <c r="AC17" s="226"/>
      <c r="AD17" s="226"/>
    </row>
    <row r="18" spans="1:30" s="62" customFormat="1" x14ac:dyDescent="0.3">
      <c r="A18" s="14">
        <v>13</v>
      </c>
      <c r="B18" s="255">
        <v>199</v>
      </c>
      <c r="C18" s="255">
        <v>111</v>
      </c>
      <c r="D18" s="255">
        <v>88</v>
      </c>
      <c r="E18" s="255"/>
      <c r="F18" s="255">
        <v>0</v>
      </c>
      <c r="G18" s="255">
        <v>0</v>
      </c>
      <c r="H18" s="255">
        <v>0</v>
      </c>
      <c r="I18" s="255"/>
      <c r="J18" s="255">
        <v>2</v>
      </c>
      <c r="K18" s="255">
        <v>2</v>
      </c>
      <c r="L18" s="255">
        <v>0</v>
      </c>
      <c r="M18" s="255"/>
      <c r="N18" s="255">
        <v>2</v>
      </c>
      <c r="O18" s="255">
        <v>0</v>
      </c>
      <c r="P18" s="255">
        <v>2</v>
      </c>
      <c r="Q18" s="255"/>
      <c r="R18" s="255">
        <v>38</v>
      </c>
      <c r="S18" s="255">
        <v>23</v>
      </c>
      <c r="T18" s="255">
        <v>15</v>
      </c>
      <c r="U18" s="255"/>
      <c r="V18" s="255">
        <v>87</v>
      </c>
      <c r="W18" s="255">
        <v>41</v>
      </c>
      <c r="X18" s="255">
        <v>46</v>
      </c>
      <c r="Y18" s="255"/>
      <c r="Z18" s="255">
        <v>70</v>
      </c>
      <c r="AA18" s="255">
        <v>45</v>
      </c>
      <c r="AB18" s="255">
        <v>25</v>
      </c>
      <c r="AC18" s="226"/>
      <c r="AD18" s="226"/>
    </row>
    <row r="19" spans="1:30" s="62" customFormat="1" x14ac:dyDescent="0.3">
      <c r="A19" s="14">
        <v>14</v>
      </c>
      <c r="B19" s="255">
        <v>71</v>
      </c>
      <c r="C19" s="255">
        <v>38</v>
      </c>
      <c r="D19" s="255">
        <v>33</v>
      </c>
      <c r="E19" s="255"/>
      <c r="F19" s="255">
        <v>0</v>
      </c>
      <c r="G19" s="255">
        <v>0</v>
      </c>
      <c r="H19" s="255">
        <v>0</v>
      </c>
      <c r="I19" s="255"/>
      <c r="J19" s="255">
        <v>0</v>
      </c>
      <c r="K19" s="255">
        <v>0</v>
      </c>
      <c r="L19" s="255">
        <v>0</v>
      </c>
      <c r="M19" s="255"/>
      <c r="N19" s="255">
        <v>2</v>
      </c>
      <c r="O19" s="255">
        <v>0</v>
      </c>
      <c r="P19" s="255">
        <v>2</v>
      </c>
      <c r="Q19" s="255"/>
      <c r="R19" s="255">
        <v>13</v>
      </c>
      <c r="S19" s="255">
        <v>10</v>
      </c>
      <c r="T19" s="255">
        <v>3</v>
      </c>
      <c r="U19" s="255"/>
      <c r="V19" s="255">
        <v>22</v>
      </c>
      <c r="W19" s="255">
        <v>12</v>
      </c>
      <c r="X19" s="255">
        <v>10</v>
      </c>
      <c r="Y19" s="255"/>
      <c r="Z19" s="255">
        <v>34</v>
      </c>
      <c r="AA19" s="255">
        <v>16</v>
      </c>
      <c r="AB19" s="255">
        <v>18</v>
      </c>
      <c r="AC19" s="226"/>
      <c r="AD19" s="226"/>
    </row>
    <row r="20" spans="1:30" s="62" customFormat="1" x14ac:dyDescent="0.3">
      <c r="A20" s="14">
        <v>15</v>
      </c>
      <c r="B20" s="255">
        <v>27</v>
      </c>
      <c r="C20" s="255">
        <v>16</v>
      </c>
      <c r="D20" s="255">
        <v>11</v>
      </c>
      <c r="E20" s="255"/>
      <c r="F20" s="255">
        <v>0</v>
      </c>
      <c r="G20" s="255">
        <v>0</v>
      </c>
      <c r="H20" s="255">
        <v>0</v>
      </c>
      <c r="I20" s="255"/>
      <c r="J20" s="255">
        <v>0</v>
      </c>
      <c r="K20" s="255">
        <v>0</v>
      </c>
      <c r="L20" s="255">
        <v>0</v>
      </c>
      <c r="M20" s="255"/>
      <c r="N20" s="255">
        <v>0</v>
      </c>
      <c r="O20" s="255">
        <v>0</v>
      </c>
      <c r="P20" s="255">
        <v>0</v>
      </c>
      <c r="Q20" s="255"/>
      <c r="R20" s="255">
        <v>3</v>
      </c>
      <c r="S20" s="255">
        <v>2</v>
      </c>
      <c r="T20" s="255">
        <v>1</v>
      </c>
      <c r="U20" s="255"/>
      <c r="V20" s="255">
        <v>10</v>
      </c>
      <c r="W20" s="255">
        <v>7</v>
      </c>
      <c r="X20" s="255">
        <v>3</v>
      </c>
      <c r="Y20" s="255"/>
      <c r="Z20" s="255">
        <v>14</v>
      </c>
      <c r="AA20" s="255">
        <v>7</v>
      </c>
      <c r="AB20" s="255">
        <v>7</v>
      </c>
      <c r="AC20" s="226"/>
      <c r="AD20" s="226"/>
    </row>
    <row r="21" spans="1:30" s="62" customFormat="1" x14ac:dyDescent="0.3">
      <c r="A21" s="14">
        <v>16</v>
      </c>
      <c r="B21" s="255">
        <v>13</v>
      </c>
      <c r="C21" s="255">
        <v>7</v>
      </c>
      <c r="D21" s="255">
        <v>6</v>
      </c>
      <c r="E21" s="255"/>
      <c r="F21" s="255">
        <v>0</v>
      </c>
      <c r="G21" s="255">
        <v>0</v>
      </c>
      <c r="H21" s="255">
        <v>0</v>
      </c>
      <c r="I21" s="255"/>
      <c r="J21" s="255">
        <v>0</v>
      </c>
      <c r="K21" s="255">
        <v>0</v>
      </c>
      <c r="L21" s="255">
        <v>0</v>
      </c>
      <c r="M21" s="255"/>
      <c r="N21" s="255">
        <v>0</v>
      </c>
      <c r="O21" s="255">
        <v>0</v>
      </c>
      <c r="P21" s="255">
        <v>0</v>
      </c>
      <c r="Q21" s="255"/>
      <c r="R21" s="255">
        <v>3</v>
      </c>
      <c r="S21" s="255">
        <v>0</v>
      </c>
      <c r="T21" s="255">
        <v>3</v>
      </c>
      <c r="U21" s="255"/>
      <c r="V21" s="255">
        <v>5</v>
      </c>
      <c r="W21" s="255">
        <v>3</v>
      </c>
      <c r="X21" s="255">
        <v>2</v>
      </c>
      <c r="Y21" s="255"/>
      <c r="Z21" s="255">
        <v>5</v>
      </c>
      <c r="AA21" s="255">
        <v>4</v>
      </c>
      <c r="AB21" s="255">
        <v>1</v>
      </c>
      <c r="AC21" s="226"/>
      <c r="AD21" s="226"/>
    </row>
    <row r="22" spans="1:30" s="62" customFormat="1" x14ac:dyDescent="0.3">
      <c r="A22" s="14">
        <v>17</v>
      </c>
      <c r="B22" s="255">
        <v>0</v>
      </c>
      <c r="C22" s="255">
        <v>0</v>
      </c>
      <c r="D22" s="255">
        <v>0</v>
      </c>
      <c r="E22" s="255"/>
      <c r="F22" s="255">
        <v>0</v>
      </c>
      <c r="G22" s="255">
        <v>0</v>
      </c>
      <c r="H22" s="255">
        <v>0</v>
      </c>
      <c r="I22" s="255"/>
      <c r="J22" s="255">
        <v>0</v>
      </c>
      <c r="K22" s="255">
        <v>0</v>
      </c>
      <c r="L22" s="255">
        <v>0</v>
      </c>
      <c r="M22" s="255"/>
      <c r="N22" s="255">
        <v>0</v>
      </c>
      <c r="O22" s="255">
        <v>0</v>
      </c>
      <c r="P22" s="255">
        <v>0</v>
      </c>
      <c r="Q22" s="255"/>
      <c r="R22" s="255">
        <v>0</v>
      </c>
      <c r="S22" s="255">
        <v>0</v>
      </c>
      <c r="T22" s="255">
        <v>0</v>
      </c>
      <c r="U22" s="255"/>
      <c r="V22" s="255">
        <v>0</v>
      </c>
      <c r="W22" s="255">
        <v>0</v>
      </c>
      <c r="X22" s="255">
        <v>0</v>
      </c>
      <c r="Y22" s="255"/>
      <c r="Z22" s="255">
        <v>0</v>
      </c>
      <c r="AA22" s="255">
        <v>0</v>
      </c>
      <c r="AB22" s="255">
        <v>0</v>
      </c>
      <c r="AC22" s="226"/>
      <c r="AD22" s="226"/>
    </row>
    <row r="23" spans="1:30" s="62" customFormat="1" x14ac:dyDescent="0.3">
      <c r="A23" s="14">
        <v>18</v>
      </c>
      <c r="B23" s="255">
        <v>2</v>
      </c>
      <c r="C23" s="255">
        <v>2</v>
      </c>
      <c r="D23" s="255">
        <v>0</v>
      </c>
      <c r="E23" s="255"/>
      <c r="F23" s="255">
        <v>0</v>
      </c>
      <c r="G23" s="255">
        <v>0</v>
      </c>
      <c r="H23" s="255">
        <v>0</v>
      </c>
      <c r="I23" s="255"/>
      <c r="J23" s="255">
        <v>0</v>
      </c>
      <c r="K23" s="255">
        <v>0</v>
      </c>
      <c r="L23" s="255">
        <v>0</v>
      </c>
      <c r="M23" s="255"/>
      <c r="N23" s="255">
        <v>0</v>
      </c>
      <c r="O23" s="255">
        <v>0</v>
      </c>
      <c r="P23" s="255">
        <v>0</v>
      </c>
      <c r="Q23" s="255"/>
      <c r="R23" s="255">
        <v>0</v>
      </c>
      <c r="S23" s="255">
        <v>0</v>
      </c>
      <c r="T23" s="255">
        <v>0</v>
      </c>
      <c r="U23" s="255"/>
      <c r="V23" s="255">
        <v>0</v>
      </c>
      <c r="W23" s="255">
        <v>0</v>
      </c>
      <c r="X23" s="255">
        <v>0</v>
      </c>
      <c r="Y23" s="255"/>
      <c r="Z23" s="255">
        <v>2</v>
      </c>
      <c r="AA23" s="255">
        <v>2</v>
      </c>
      <c r="AB23" s="255">
        <v>0</v>
      </c>
      <c r="AC23" s="226"/>
      <c r="AD23" s="226"/>
    </row>
    <row r="24" spans="1:30" s="62" customFormat="1" x14ac:dyDescent="0.3">
      <c r="A24" s="14">
        <v>19</v>
      </c>
      <c r="B24" s="255">
        <v>2</v>
      </c>
      <c r="C24" s="255">
        <v>0</v>
      </c>
      <c r="D24" s="255">
        <v>2</v>
      </c>
      <c r="E24" s="255"/>
      <c r="F24" s="255">
        <v>0</v>
      </c>
      <c r="G24" s="255">
        <v>0</v>
      </c>
      <c r="H24" s="255">
        <v>0</v>
      </c>
      <c r="I24" s="255"/>
      <c r="J24" s="255">
        <v>0</v>
      </c>
      <c r="K24" s="255">
        <v>0</v>
      </c>
      <c r="L24" s="255">
        <v>0</v>
      </c>
      <c r="M24" s="255"/>
      <c r="N24" s="255">
        <v>0</v>
      </c>
      <c r="O24" s="255">
        <v>0</v>
      </c>
      <c r="P24" s="255">
        <v>0</v>
      </c>
      <c r="Q24" s="255"/>
      <c r="R24" s="255">
        <v>0</v>
      </c>
      <c r="S24" s="255">
        <v>0</v>
      </c>
      <c r="T24" s="255">
        <v>0</v>
      </c>
      <c r="U24" s="255"/>
      <c r="V24" s="255">
        <v>0</v>
      </c>
      <c r="W24" s="255">
        <v>0</v>
      </c>
      <c r="X24" s="255">
        <v>0</v>
      </c>
      <c r="Y24" s="255"/>
      <c r="Z24" s="255">
        <v>2</v>
      </c>
      <c r="AA24" s="255">
        <v>0</v>
      </c>
      <c r="AB24" s="255">
        <v>2</v>
      </c>
      <c r="AC24" s="226"/>
      <c r="AD24" s="226"/>
    </row>
    <row r="25" spans="1:30" s="62" customFormat="1" x14ac:dyDescent="0.3">
      <c r="A25" s="12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226"/>
      <c r="AD25" s="226"/>
    </row>
    <row r="26" spans="1:30" s="62" customFormat="1" x14ac:dyDescent="0.3">
      <c r="A26" s="281" t="s">
        <v>64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26"/>
      <c r="AD26" s="226"/>
    </row>
    <row r="27" spans="1:30" s="62" customFormat="1" x14ac:dyDescent="0.3">
      <c r="A27" s="12" t="s">
        <v>68</v>
      </c>
      <c r="B27" s="260">
        <v>2.0677215890229061</v>
      </c>
      <c r="C27" s="260">
        <v>2.3012344398788462</v>
      </c>
      <c r="D27" s="260">
        <v>1.8225208589485911</v>
      </c>
      <c r="E27" s="260"/>
      <c r="F27" s="260">
        <v>0.32223261166654676</v>
      </c>
      <c r="G27" s="260">
        <v>0.34249483427212774</v>
      </c>
      <c r="H27" s="260">
        <v>0.30129292692915227</v>
      </c>
      <c r="I27" s="260"/>
      <c r="J27" s="260">
        <v>4.433301700479622</v>
      </c>
      <c r="K27" s="260">
        <v>4.8787750949202175</v>
      </c>
      <c r="L27" s="260">
        <v>3.9569013561211221</v>
      </c>
      <c r="M27" s="260"/>
      <c r="N27" s="260">
        <v>3.1206099373968548</v>
      </c>
      <c r="O27" s="260">
        <v>3.4752227022990341</v>
      </c>
      <c r="P27" s="260">
        <v>2.749476622470342</v>
      </c>
      <c r="Q27" s="260"/>
      <c r="R27" s="260">
        <v>2.8226539661225578</v>
      </c>
      <c r="S27" s="260">
        <v>3.1557756134718971</v>
      </c>
      <c r="T27" s="260">
        <v>2.4701309917950192</v>
      </c>
      <c r="U27" s="260"/>
      <c r="V27" s="260">
        <v>1.3898288697669923</v>
      </c>
      <c r="W27" s="260">
        <v>1.5150447466704249</v>
      </c>
      <c r="X27" s="260">
        <v>1.2571257872594659</v>
      </c>
      <c r="Y27" s="260"/>
      <c r="Z27" s="260">
        <v>0.26822567414486792</v>
      </c>
      <c r="AA27" s="260">
        <v>0.33598358553475249</v>
      </c>
      <c r="AB27" s="260">
        <v>0.19835497606516622</v>
      </c>
      <c r="AC27" s="226"/>
      <c r="AD27" s="226"/>
    </row>
    <row r="28" spans="1:30" s="62" customFormat="1" x14ac:dyDescent="0.3">
      <c r="A28" s="14">
        <v>6</v>
      </c>
      <c r="B28" s="259">
        <v>4.6496280297576194E-2</v>
      </c>
      <c r="C28" s="259">
        <v>3.2570396470553396E-2</v>
      </c>
      <c r="D28" s="259">
        <v>6.0792121341074194E-2</v>
      </c>
      <c r="E28" s="259"/>
      <c r="F28" s="259">
        <v>4.6604627388487155E-2</v>
      </c>
      <c r="G28" s="259">
        <v>3.2641918157808841E-2</v>
      </c>
      <c r="H28" s="259">
        <v>6.0942165884575537E-2</v>
      </c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26"/>
      <c r="AD28" s="226"/>
    </row>
    <row r="29" spans="1:30" s="62" customFormat="1" x14ac:dyDescent="0.3">
      <c r="A29" s="14">
        <v>7</v>
      </c>
      <c r="B29" s="259">
        <v>0.36866489632182609</v>
      </c>
      <c r="C29" s="259">
        <v>0.36393713813068651</v>
      </c>
      <c r="D29" s="259">
        <v>0.37363146614145859</v>
      </c>
      <c r="E29" s="259"/>
      <c r="F29" s="259">
        <v>7.2876239758516608</v>
      </c>
      <c r="G29" s="259">
        <v>7.3151750972762652</v>
      </c>
      <c r="H29" s="259">
        <v>7.2533849129593806</v>
      </c>
      <c r="I29" s="259"/>
      <c r="J29" s="259">
        <v>0.13473536217451157</v>
      </c>
      <c r="K29" s="259">
        <v>0.10892309456244446</v>
      </c>
      <c r="L29" s="259">
        <v>0.16170085342117083</v>
      </c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26"/>
      <c r="AD29" s="226"/>
    </row>
    <row r="30" spans="1:30" s="62" customFormat="1" x14ac:dyDescent="0.3">
      <c r="A30" s="14">
        <v>8</v>
      </c>
      <c r="B30" s="259">
        <v>4.1103801890380476</v>
      </c>
      <c r="C30" s="259">
        <v>4.5856597932445133</v>
      </c>
      <c r="D30" s="259">
        <v>3.6164651136069854</v>
      </c>
      <c r="E30" s="259"/>
      <c r="F30" s="259">
        <v>6.1624649859943981</v>
      </c>
      <c r="G30" s="259">
        <v>7.8212290502793298</v>
      </c>
      <c r="H30" s="259">
        <v>4.4943820224719104</v>
      </c>
      <c r="I30" s="259"/>
      <c r="J30" s="259">
        <v>35.005560360805632</v>
      </c>
      <c r="K30" s="259">
        <v>35.878032494992212</v>
      </c>
      <c r="L30" s="259">
        <v>33.916666666666664</v>
      </c>
      <c r="M30" s="259"/>
      <c r="N30" s="259">
        <v>0.10106519507186859</v>
      </c>
      <c r="O30" s="259">
        <v>0.10504201680672269</v>
      </c>
      <c r="P30" s="259">
        <v>9.7024579560155241E-2</v>
      </c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26"/>
      <c r="AD30" s="226"/>
    </row>
    <row r="31" spans="1:30" s="62" customFormat="1" x14ac:dyDescent="0.3">
      <c r="A31" s="14">
        <v>9</v>
      </c>
      <c r="B31" s="259">
        <v>3.0770559281540546</v>
      </c>
      <c r="C31" s="259">
        <v>3.4199803287902202</v>
      </c>
      <c r="D31" s="259">
        <v>2.7170546066023542</v>
      </c>
      <c r="E31" s="259"/>
      <c r="F31" s="259">
        <v>1.9801980198019802</v>
      </c>
      <c r="G31" s="259">
        <v>3.8461538461538463</v>
      </c>
      <c r="H31" s="259">
        <v>0</v>
      </c>
      <c r="I31" s="259"/>
      <c r="J31" s="259">
        <v>40.727902946273829</v>
      </c>
      <c r="K31" s="259">
        <v>41.973490427098675</v>
      </c>
      <c r="L31" s="259">
        <v>38.94736842105263</v>
      </c>
      <c r="M31" s="259"/>
      <c r="N31" s="259">
        <v>18.401991851516524</v>
      </c>
      <c r="O31" s="259">
        <v>18.689669336619431</v>
      </c>
      <c r="P31" s="259">
        <v>18.048903453491302</v>
      </c>
      <c r="Q31" s="259"/>
      <c r="R31" s="259">
        <v>6.7604110329908054E-2</v>
      </c>
      <c r="S31" s="259">
        <v>6.6934404283801874E-2</v>
      </c>
      <c r="T31" s="259">
        <v>6.828735318219066E-2</v>
      </c>
      <c r="U31" s="259"/>
      <c r="V31" s="259"/>
      <c r="W31" s="259"/>
      <c r="X31" s="259"/>
      <c r="Y31" s="259"/>
      <c r="Z31" s="259"/>
      <c r="AA31" s="259"/>
      <c r="AB31" s="259"/>
      <c r="AC31" s="226"/>
      <c r="AD31" s="226"/>
    </row>
    <row r="32" spans="1:30" s="62" customFormat="1" x14ac:dyDescent="0.3">
      <c r="A32" s="14">
        <v>10</v>
      </c>
      <c r="B32" s="259">
        <v>2.5082892856647385</v>
      </c>
      <c r="C32" s="259">
        <v>2.746818541025152</v>
      </c>
      <c r="D32" s="259">
        <v>2.2609088853719195</v>
      </c>
      <c r="E32" s="259"/>
      <c r="F32" s="259">
        <v>0</v>
      </c>
      <c r="G32" s="259">
        <v>0</v>
      </c>
      <c r="H32" s="259">
        <v>0</v>
      </c>
      <c r="I32" s="259"/>
      <c r="J32" s="259">
        <v>25.654450261780106</v>
      </c>
      <c r="K32" s="259">
        <v>22.641509433962266</v>
      </c>
      <c r="L32" s="259">
        <v>29.411764705882355</v>
      </c>
      <c r="M32" s="259"/>
      <c r="N32" s="259">
        <v>32.158273381294968</v>
      </c>
      <c r="O32" s="259">
        <v>33.971902937420175</v>
      </c>
      <c r="P32" s="259">
        <v>29.818780889621088</v>
      </c>
      <c r="Q32" s="259"/>
      <c r="R32" s="259">
        <v>14.164498246407964</v>
      </c>
      <c r="S32" s="259">
        <v>14.146644573322288</v>
      </c>
      <c r="T32" s="259">
        <v>14.185988531538271</v>
      </c>
      <c r="U32" s="259"/>
      <c r="V32" s="259">
        <v>9.7718278203938053E-2</v>
      </c>
      <c r="W32" s="259">
        <v>0.11342645104838449</v>
      </c>
      <c r="X32" s="259">
        <v>8.1849135673127293E-2</v>
      </c>
      <c r="Y32" s="259"/>
      <c r="Z32" s="259"/>
      <c r="AA32" s="259"/>
      <c r="AB32" s="259"/>
      <c r="AC32" s="226"/>
      <c r="AD32" s="226"/>
    </row>
    <row r="33" spans="1:30" s="62" customFormat="1" x14ac:dyDescent="0.3">
      <c r="A33" s="14">
        <v>11</v>
      </c>
      <c r="B33" s="259">
        <v>1.7572458762744176</v>
      </c>
      <c r="C33" s="259">
        <v>2.0500892519067451</v>
      </c>
      <c r="D33" s="259">
        <v>1.4514853721902179</v>
      </c>
      <c r="E33" s="259"/>
      <c r="F33" s="259">
        <v>0</v>
      </c>
      <c r="G33" s="259">
        <v>0</v>
      </c>
      <c r="H33" s="259">
        <v>0</v>
      </c>
      <c r="I33" s="259"/>
      <c r="J33" s="259">
        <v>16.363636363636363</v>
      </c>
      <c r="K33" s="259">
        <v>14.285714285714285</v>
      </c>
      <c r="L33" s="259">
        <v>20</v>
      </c>
      <c r="M33" s="259"/>
      <c r="N33" s="259">
        <v>28.388746803069054</v>
      </c>
      <c r="O33" s="259">
        <v>29.515418502202646</v>
      </c>
      <c r="P33" s="259">
        <v>26.829268292682929</v>
      </c>
      <c r="Q33" s="259"/>
      <c r="R33" s="259">
        <v>21.870047543581617</v>
      </c>
      <c r="S33" s="259">
        <v>23.705179282868528</v>
      </c>
      <c r="T33" s="259">
        <v>19.155206286836936</v>
      </c>
      <c r="U33" s="259"/>
      <c r="V33" s="259">
        <v>3.3881673881673882</v>
      </c>
      <c r="W33" s="259">
        <v>3.4136974610625135</v>
      </c>
      <c r="X33" s="259">
        <v>3.3580681675260973</v>
      </c>
      <c r="Y33" s="259"/>
      <c r="Z33" s="259">
        <v>2.4966870882866962E-2</v>
      </c>
      <c r="AA33" s="259">
        <v>3.4851301115241637E-2</v>
      </c>
      <c r="AB33" s="259">
        <v>1.5240998285387693E-2</v>
      </c>
      <c r="AC33" s="226"/>
      <c r="AD33" s="226"/>
    </row>
    <row r="34" spans="1:30" s="62" customFormat="1" x14ac:dyDescent="0.3">
      <c r="A34" s="14">
        <v>12</v>
      </c>
      <c r="B34" s="259">
        <v>2.4757981462409888</v>
      </c>
      <c r="C34" s="259">
        <v>2.833539221741816</v>
      </c>
      <c r="D34" s="259">
        <v>2.0665901262916191</v>
      </c>
      <c r="E34" s="259"/>
      <c r="F34" s="259">
        <v>0</v>
      </c>
      <c r="G34" s="259">
        <v>0</v>
      </c>
      <c r="H34" s="259">
        <v>0</v>
      </c>
      <c r="I34" s="259"/>
      <c r="J34" s="259">
        <v>11.76470588235294</v>
      </c>
      <c r="K34" s="259">
        <v>0</v>
      </c>
      <c r="L34" s="259">
        <v>28.571428571428569</v>
      </c>
      <c r="M34" s="259"/>
      <c r="N34" s="259">
        <v>35.238095238095241</v>
      </c>
      <c r="O34" s="259">
        <v>42.1875</v>
      </c>
      <c r="P34" s="259">
        <v>24.390243902439025</v>
      </c>
      <c r="Q34" s="259"/>
      <c r="R34" s="259">
        <v>21.195652173913043</v>
      </c>
      <c r="S34" s="259">
        <v>19.461077844311379</v>
      </c>
      <c r="T34" s="259">
        <v>23.853211009174313</v>
      </c>
      <c r="U34" s="259"/>
      <c r="V34" s="259">
        <v>13.136915077989602</v>
      </c>
      <c r="W34" s="259">
        <v>13.174695298897271</v>
      </c>
      <c r="X34" s="259">
        <v>13.080895008605854</v>
      </c>
      <c r="Y34" s="259"/>
      <c r="Z34" s="259">
        <v>0.31882517752765566</v>
      </c>
      <c r="AA34" s="259">
        <v>0.44395116537180912</v>
      </c>
      <c r="AB34" s="259">
        <v>0.18202042673677823</v>
      </c>
      <c r="AC34" s="226"/>
      <c r="AD34" s="226"/>
    </row>
    <row r="35" spans="1:30" s="62" customFormat="1" x14ac:dyDescent="0.3">
      <c r="A35" s="14">
        <v>13</v>
      </c>
      <c r="B35" s="259">
        <v>5.3109153989858555</v>
      </c>
      <c r="C35" s="259">
        <v>5.0870760769935837</v>
      </c>
      <c r="D35" s="259">
        <v>5.6230031948881791</v>
      </c>
      <c r="E35" s="259"/>
      <c r="F35" s="259">
        <v>0</v>
      </c>
      <c r="G35" s="259">
        <v>0</v>
      </c>
      <c r="H35" s="259">
        <v>0</v>
      </c>
      <c r="I35" s="259"/>
      <c r="J35" s="259">
        <v>22.222222222222221</v>
      </c>
      <c r="K35" s="259">
        <v>40</v>
      </c>
      <c r="L35" s="259">
        <v>0</v>
      </c>
      <c r="M35" s="259"/>
      <c r="N35" s="259">
        <v>5.2631578947368416</v>
      </c>
      <c r="O35" s="259">
        <v>0</v>
      </c>
      <c r="P35" s="259">
        <v>13.333333333333334</v>
      </c>
      <c r="Q35" s="259"/>
      <c r="R35" s="259">
        <v>26.950354609929079</v>
      </c>
      <c r="S35" s="259">
        <v>28.04878048780488</v>
      </c>
      <c r="T35" s="259">
        <v>25.423728813559322</v>
      </c>
      <c r="U35" s="259"/>
      <c r="V35" s="259">
        <v>13.364055299539171</v>
      </c>
      <c r="W35" s="259">
        <v>11.111111111111111</v>
      </c>
      <c r="X35" s="259">
        <v>16.312056737588655</v>
      </c>
      <c r="Y35" s="259"/>
      <c r="Z35" s="259">
        <v>2.4079807361541108</v>
      </c>
      <c r="AA35" s="259">
        <v>2.6439482961222094</v>
      </c>
      <c r="AB35" s="259">
        <v>2.0746887966804977</v>
      </c>
      <c r="AC35" s="226"/>
      <c r="AD35" s="226"/>
    </row>
    <row r="36" spans="1:30" s="62" customFormat="1" x14ac:dyDescent="0.3">
      <c r="A36" s="14">
        <v>14</v>
      </c>
      <c r="B36" s="259">
        <v>7.4035453597497396</v>
      </c>
      <c r="C36" s="259">
        <v>6.5743944636678195</v>
      </c>
      <c r="D36" s="259">
        <v>8.6614173228346463</v>
      </c>
      <c r="E36" s="259"/>
      <c r="F36" s="259">
        <v>0</v>
      </c>
      <c r="G36" s="259">
        <v>0</v>
      </c>
      <c r="H36" s="259">
        <v>0</v>
      </c>
      <c r="I36" s="259"/>
      <c r="J36" s="259">
        <v>0</v>
      </c>
      <c r="K36" s="259">
        <v>0</v>
      </c>
      <c r="L36" s="259">
        <v>0</v>
      </c>
      <c r="M36" s="259"/>
      <c r="N36" s="259">
        <v>18.181818181818183</v>
      </c>
      <c r="O36" s="259">
        <v>0</v>
      </c>
      <c r="P36" s="259">
        <v>33.333333333333329</v>
      </c>
      <c r="Q36" s="259"/>
      <c r="R36" s="259">
        <v>30.952380952380953</v>
      </c>
      <c r="S36" s="259">
        <v>37.037037037037038</v>
      </c>
      <c r="T36" s="259">
        <v>20</v>
      </c>
      <c r="U36" s="259"/>
      <c r="V36" s="259">
        <v>12.087912087912088</v>
      </c>
      <c r="W36" s="259">
        <v>11.214953271028037</v>
      </c>
      <c r="X36" s="259">
        <v>13.333333333333334</v>
      </c>
      <c r="Y36" s="259"/>
      <c r="Z36" s="259">
        <v>4.7419804741980469</v>
      </c>
      <c r="AA36" s="259">
        <v>3.669724770642202</v>
      </c>
      <c r="AB36" s="259">
        <v>6.4056939501779357</v>
      </c>
      <c r="AC36" s="226"/>
      <c r="AD36" s="226"/>
    </row>
    <row r="37" spans="1:30" s="62" customFormat="1" x14ac:dyDescent="0.3">
      <c r="A37" s="14">
        <v>15</v>
      </c>
      <c r="B37" s="259">
        <v>14.136125654450263</v>
      </c>
      <c r="C37" s="259">
        <v>13.793103448275861</v>
      </c>
      <c r="D37" s="259">
        <v>14.666666666666666</v>
      </c>
      <c r="E37" s="259"/>
      <c r="F37" s="259">
        <v>0</v>
      </c>
      <c r="G37" s="259">
        <v>0</v>
      </c>
      <c r="H37" s="259">
        <v>0</v>
      </c>
      <c r="I37" s="259"/>
      <c r="J37" s="259">
        <v>0</v>
      </c>
      <c r="K37" s="259">
        <v>0</v>
      </c>
      <c r="L37" s="259">
        <v>0</v>
      </c>
      <c r="M37" s="259"/>
      <c r="N37" s="259">
        <v>0</v>
      </c>
      <c r="O37" s="259">
        <v>0</v>
      </c>
      <c r="P37" s="259">
        <v>0</v>
      </c>
      <c r="Q37" s="259"/>
      <c r="R37" s="259">
        <v>27.27272727272727</v>
      </c>
      <c r="S37" s="259">
        <v>25</v>
      </c>
      <c r="T37" s="259">
        <v>33.333333333333329</v>
      </c>
      <c r="U37" s="259"/>
      <c r="V37" s="259">
        <v>30.303030303030305</v>
      </c>
      <c r="W37" s="259">
        <v>38.888888888888893</v>
      </c>
      <c r="X37" s="259">
        <v>20</v>
      </c>
      <c r="Y37" s="259"/>
      <c r="Z37" s="259">
        <v>9.79020979020979</v>
      </c>
      <c r="AA37" s="259">
        <v>7.9545454545454541</v>
      </c>
      <c r="AB37" s="259">
        <v>12.727272727272727</v>
      </c>
      <c r="AC37" s="226"/>
      <c r="AD37" s="226"/>
    </row>
    <row r="38" spans="1:30" s="62" customFormat="1" x14ac:dyDescent="0.3">
      <c r="A38" s="14">
        <v>16</v>
      </c>
      <c r="B38" s="259">
        <v>20.634920634920633</v>
      </c>
      <c r="C38" s="259">
        <v>25</v>
      </c>
      <c r="D38" s="259">
        <v>17.142857142857142</v>
      </c>
      <c r="E38" s="259"/>
      <c r="F38" s="259">
        <v>0</v>
      </c>
      <c r="G38" s="259">
        <v>0</v>
      </c>
      <c r="H38" s="259">
        <v>0</v>
      </c>
      <c r="I38" s="259"/>
      <c r="J38" s="259">
        <v>0</v>
      </c>
      <c r="K38" s="259">
        <v>0</v>
      </c>
      <c r="L38" s="259">
        <v>0</v>
      </c>
      <c r="M38" s="259"/>
      <c r="N38" s="259">
        <v>0</v>
      </c>
      <c r="O38" s="259">
        <v>0</v>
      </c>
      <c r="P38" s="259">
        <v>0</v>
      </c>
      <c r="Q38" s="259"/>
      <c r="R38" s="259">
        <v>75</v>
      </c>
      <c r="S38" s="259">
        <v>0</v>
      </c>
      <c r="T38" s="259">
        <v>100</v>
      </c>
      <c r="U38" s="259"/>
      <c r="V38" s="259">
        <v>25</v>
      </c>
      <c r="W38" s="259">
        <v>37.5</v>
      </c>
      <c r="X38" s="259">
        <v>16.666666666666664</v>
      </c>
      <c r="Y38" s="259"/>
      <c r="Z38" s="259">
        <v>14.285714285714285</v>
      </c>
      <c r="AA38" s="259">
        <v>22.222222222222221</v>
      </c>
      <c r="AB38" s="259">
        <v>5.8823529411764701</v>
      </c>
      <c r="AC38" s="226"/>
      <c r="AD38" s="226"/>
    </row>
    <row r="39" spans="1:30" s="62" customFormat="1" x14ac:dyDescent="0.3">
      <c r="A39" s="14">
        <v>17</v>
      </c>
      <c r="B39" s="259">
        <v>0</v>
      </c>
      <c r="C39" s="259">
        <v>0</v>
      </c>
      <c r="D39" s="259">
        <v>0</v>
      </c>
      <c r="E39" s="259"/>
      <c r="F39" s="259">
        <v>0</v>
      </c>
      <c r="G39" s="259">
        <v>0</v>
      </c>
      <c r="H39" s="259">
        <v>0</v>
      </c>
      <c r="I39" s="259"/>
      <c r="J39" s="259">
        <v>0</v>
      </c>
      <c r="K39" s="259">
        <v>0</v>
      </c>
      <c r="L39" s="259">
        <v>0</v>
      </c>
      <c r="M39" s="259"/>
      <c r="N39" s="259">
        <v>0</v>
      </c>
      <c r="O39" s="259">
        <v>0</v>
      </c>
      <c r="P39" s="259">
        <v>0</v>
      </c>
      <c r="Q39" s="259"/>
      <c r="R39" s="259">
        <v>0</v>
      </c>
      <c r="S39" s="259">
        <v>0</v>
      </c>
      <c r="T39" s="259">
        <v>0</v>
      </c>
      <c r="U39" s="259"/>
      <c r="V39" s="259">
        <v>0</v>
      </c>
      <c r="W39" s="259">
        <v>0</v>
      </c>
      <c r="X39" s="259">
        <v>0</v>
      </c>
      <c r="Y39" s="259"/>
      <c r="Z39" s="259">
        <v>0</v>
      </c>
      <c r="AA39" s="259">
        <v>0</v>
      </c>
      <c r="AB39" s="259">
        <v>0</v>
      </c>
      <c r="AC39" s="226"/>
      <c r="AD39" s="226"/>
    </row>
    <row r="40" spans="1:30" s="62" customFormat="1" x14ac:dyDescent="0.3">
      <c r="A40" s="14">
        <v>18</v>
      </c>
      <c r="B40" s="259">
        <v>40</v>
      </c>
      <c r="C40" s="259">
        <v>50</v>
      </c>
      <c r="D40" s="259">
        <v>0</v>
      </c>
      <c r="E40" s="259"/>
      <c r="F40" s="259">
        <v>0</v>
      </c>
      <c r="G40" s="259">
        <v>0</v>
      </c>
      <c r="H40" s="259">
        <v>0</v>
      </c>
      <c r="I40" s="259"/>
      <c r="J40" s="259">
        <v>0</v>
      </c>
      <c r="K40" s="259">
        <v>0</v>
      </c>
      <c r="L40" s="259">
        <v>0</v>
      </c>
      <c r="M40" s="259"/>
      <c r="N40" s="259">
        <v>0</v>
      </c>
      <c r="O40" s="259">
        <v>0</v>
      </c>
      <c r="P40" s="259">
        <v>0</v>
      </c>
      <c r="Q40" s="259"/>
      <c r="R40" s="259">
        <v>0</v>
      </c>
      <c r="S40" s="259">
        <v>0</v>
      </c>
      <c r="T40" s="259">
        <v>0</v>
      </c>
      <c r="U40" s="259"/>
      <c r="V40" s="259">
        <v>0</v>
      </c>
      <c r="W40" s="259">
        <v>0</v>
      </c>
      <c r="X40" s="259">
        <v>0</v>
      </c>
      <c r="Y40" s="259"/>
      <c r="Z40" s="259">
        <v>100</v>
      </c>
      <c r="AA40" s="259">
        <v>100</v>
      </c>
      <c r="AB40" s="259">
        <v>0</v>
      </c>
      <c r="AC40" s="226"/>
      <c r="AD40" s="226"/>
    </row>
    <row r="41" spans="1:30" s="62" customFormat="1" ht="14.5" thickBot="1" x14ac:dyDescent="0.35">
      <c r="A41" s="14">
        <v>19</v>
      </c>
      <c r="B41" s="259">
        <v>16.666666666666664</v>
      </c>
      <c r="C41" s="259">
        <v>0</v>
      </c>
      <c r="D41" s="259">
        <v>33.333333333333329</v>
      </c>
      <c r="E41" s="259"/>
      <c r="F41" s="259">
        <v>0</v>
      </c>
      <c r="G41" s="259">
        <v>0</v>
      </c>
      <c r="H41" s="259">
        <v>0</v>
      </c>
      <c r="I41" s="259"/>
      <c r="J41" s="259">
        <v>0</v>
      </c>
      <c r="K41" s="259">
        <v>0</v>
      </c>
      <c r="L41" s="259">
        <v>0</v>
      </c>
      <c r="M41" s="259"/>
      <c r="N41" s="259">
        <v>0</v>
      </c>
      <c r="O41" s="259">
        <v>0</v>
      </c>
      <c r="P41" s="259">
        <v>0</v>
      </c>
      <c r="Q41" s="259"/>
      <c r="R41" s="259">
        <v>0</v>
      </c>
      <c r="S41" s="259">
        <v>0</v>
      </c>
      <c r="T41" s="259">
        <v>0</v>
      </c>
      <c r="U41" s="259"/>
      <c r="V41" s="259">
        <v>0</v>
      </c>
      <c r="W41" s="259">
        <v>0</v>
      </c>
      <c r="X41" s="259">
        <v>0</v>
      </c>
      <c r="Y41" s="259"/>
      <c r="Z41" s="259">
        <v>40</v>
      </c>
      <c r="AA41" s="259">
        <v>0</v>
      </c>
      <c r="AB41" s="259">
        <v>66.666666666666657</v>
      </c>
      <c r="AC41" s="226"/>
      <c r="AD41" s="226"/>
    </row>
    <row r="42" spans="1:30" ht="15" customHeight="1" x14ac:dyDescent="0.3">
      <c r="A42" s="98" t="s">
        <v>296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</row>
    <row r="43" spans="1:30" x14ac:dyDescent="0.3">
      <c r="A43" s="304" t="s">
        <v>77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</row>
    <row r="55" spans="1:28" x14ac:dyDescent="0.3">
      <c r="A55" s="299" t="s">
        <v>144</v>
      </c>
      <c r="B55" s="299"/>
      <c r="C55" s="299"/>
      <c r="D55" s="299"/>
      <c r="E55" s="299"/>
      <c r="F55" s="299"/>
      <c r="G55" s="299"/>
      <c r="H55" s="299"/>
      <c r="I55" s="299"/>
      <c r="J55" s="299"/>
      <c r="K55" s="299"/>
      <c r="L55" s="299"/>
      <c r="M55" s="299"/>
      <c r="N55" s="299"/>
      <c r="O55" s="299"/>
      <c r="P55" s="299"/>
      <c r="Q55" s="299"/>
      <c r="R55" s="299"/>
      <c r="S55" s="299"/>
      <c r="T55" s="299"/>
      <c r="U55" s="299"/>
      <c r="V55" s="299"/>
      <c r="W55" s="299"/>
      <c r="X55" s="299"/>
      <c r="Y55" s="299"/>
      <c r="Z55" s="299"/>
      <c r="AA55" s="299"/>
      <c r="AB55" s="299"/>
    </row>
    <row r="56" spans="1:28" x14ac:dyDescent="0.3">
      <c r="A56" s="305" t="s">
        <v>145</v>
      </c>
      <c r="B56" s="305"/>
      <c r="C56" s="305"/>
      <c r="D56" s="305"/>
      <c r="E56" s="305"/>
      <c r="F56" s="305"/>
      <c r="G56" s="305"/>
      <c r="H56" s="305"/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</row>
    <row r="57" spans="1:28" x14ac:dyDescent="0.3">
      <c r="A57" s="305" t="s">
        <v>146</v>
      </c>
      <c r="B57" s="305"/>
      <c r="C57" s="305"/>
      <c r="D57" s="305"/>
      <c r="E57" s="305"/>
      <c r="F57" s="305"/>
      <c r="G57" s="305"/>
      <c r="H57" s="305"/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  <c r="Z57" s="305"/>
      <c r="AA57" s="305"/>
      <c r="AB57" s="305"/>
    </row>
    <row r="58" spans="1:28" x14ac:dyDescent="0.3">
      <c r="A58" s="305" t="s">
        <v>147</v>
      </c>
      <c r="B58" s="305"/>
      <c r="C58" s="305"/>
      <c r="D58" s="305"/>
      <c r="E58" s="305"/>
      <c r="F58" s="305"/>
      <c r="G58" s="305"/>
      <c r="H58" s="305"/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</row>
    <row r="59" spans="1:28" ht="14.5" thickBot="1" x14ac:dyDescent="0.35">
      <c r="A59" s="299" t="s">
        <v>148</v>
      </c>
      <c r="B59" s="299"/>
      <c r="C59" s="299"/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9"/>
      <c r="P59" s="299"/>
      <c r="Q59" s="299"/>
      <c r="R59" s="299"/>
      <c r="S59" s="299"/>
      <c r="T59" s="299"/>
      <c r="U59" s="299"/>
      <c r="V59" s="299"/>
      <c r="W59" s="299"/>
      <c r="X59" s="299"/>
      <c r="Y59" s="299"/>
      <c r="Z59" s="299"/>
      <c r="AA59" s="299"/>
      <c r="AB59" s="299"/>
    </row>
    <row r="60" spans="1:28" ht="14.5" customHeight="1" thickBot="1" x14ac:dyDescent="0.35">
      <c r="A60" s="301" t="s">
        <v>149</v>
      </c>
      <c r="B60" s="300" t="s">
        <v>68</v>
      </c>
      <c r="C60" s="300"/>
      <c r="D60" s="300"/>
      <c r="E60" s="121"/>
      <c r="F60" s="300" t="s">
        <v>297</v>
      </c>
      <c r="G60" s="300"/>
      <c r="H60" s="300"/>
      <c r="I60" s="121"/>
      <c r="J60" s="303" t="s">
        <v>298</v>
      </c>
      <c r="K60" s="303"/>
      <c r="L60" s="303"/>
      <c r="M60" s="121"/>
      <c r="N60" s="300" t="s">
        <v>299</v>
      </c>
      <c r="O60" s="300"/>
      <c r="P60" s="300"/>
      <c r="Q60" s="121"/>
      <c r="R60" s="300" t="s">
        <v>300</v>
      </c>
      <c r="S60" s="300"/>
      <c r="T60" s="300"/>
      <c r="U60" s="121"/>
      <c r="V60" s="300" t="s">
        <v>301</v>
      </c>
      <c r="W60" s="300"/>
      <c r="X60" s="300"/>
      <c r="Y60" s="121"/>
      <c r="Z60" s="300" t="s">
        <v>302</v>
      </c>
      <c r="AA60" s="300"/>
      <c r="AB60" s="300"/>
    </row>
    <row r="61" spans="1:28" ht="14.5" thickBot="1" x14ac:dyDescent="0.35">
      <c r="A61" s="302"/>
      <c r="B61" s="122" t="s">
        <v>68</v>
      </c>
      <c r="C61" s="122" t="s">
        <v>150</v>
      </c>
      <c r="D61" s="122" t="s">
        <v>151</v>
      </c>
      <c r="E61" s="121"/>
      <c r="F61" s="122" t="s">
        <v>68</v>
      </c>
      <c r="G61" s="122" t="s">
        <v>150</v>
      </c>
      <c r="H61" s="122" t="s">
        <v>151</v>
      </c>
      <c r="I61" s="121"/>
      <c r="J61" s="123" t="s">
        <v>68</v>
      </c>
      <c r="K61" s="122" t="s">
        <v>150</v>
      </c>
      <c r="L61" s="122" t="s">
        <v>151</v>
      </c>
      <c r="M61" s="121"/>
      <c r="N61" s="122" t="s">
        <v>68</v>
      </c>
      <c r="O61" s="122" t="s">
        <v>150</v>
      </c>
      <c r="P61" s="122" t="s">
        <v>151</v>
      </c>
      <c r="Q61" s="121"/>
      <c r="R61" s="122" t="s">
        <v>68</v>
      </c>
      <c r="S61" s="122" t="s">
        <v>150</v>
      </c>
      <c r="T61" s="122" t="s">
        <v>151</v>
      </c>
      <c r="U61" s="121"/>
      <c r="V61" s="122" t="s">
        <v>68</v>
      </c>
      <c r="W61" s="122" t="s">
        <v>150</v>
      </c>
      <c r="X61" s="122" t="s">
        <v>151</v>
      </c>
      <c r="Y61" s="121"/>
      <c r="Z61" s="122" t="s">
        <v>68</v>
      </c>
      <c r="AA61" s="122" t="s">
        <v>150</v>
      </c>
      <c r="AB61" s="123" t="s">
        <v>151</v>
      </c>
    </row>
    <row r="62" spans="1:28" x14ac:dyDescent="0.3">
      <c r="A62" s="124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</row>
    <row r="63" spans="1:28" x14ac:dyDescent="0.3">
      <c r="A63" s="126" t="s">
        <v>68</v>
      </c>
      <c r="B63" s="127">
        <f>SUM(B64:B89)</f>
        <v>457889</v>
      </c>
      <c r="C63" s="127">
        <f t="shared" ref="C63:D63" si="0">SUM(C64:C89)</f>
        <v>235263</v>
      </c>
      <c r="D63" s="127">
        <f t="shared" si="0"/>
        <v>222626</v>
      </c>
      <c r="E63" s="127"/>
      <c r="F63" s="127">
        <f>SUM(F64:F89)</f>
        <v>71327</v>
      </c>
      <c r="G63" s="127">
        <f t="shared" ref="G63:H63" si="1">SUM(G64:G89)</f>
        <v>36480</v>
      </c>
      <c r="H63" s="127">
        <f t="shared" si="1"/>
        <v>34847</v>
      </c>
      <c r="I63" s="127"/>
      <c r="J63" s="127">
        <f>SUM(J64:J89)</f>
        <v>72111</v>
      </c>
      <c r="K63" s="127">
        <f t="shared" ref="K63:L63" si="2">SUM(K64:K89)</f>
        <v>37042</v>
      </c>
      <c r="L63" s="127">
        <f t="shared" si="2"/>
        <v>35069</v>
      </c>
      <c r="M63" s="127"/>
      <c r="N63" s="127">
        <f>SUM(N64:N89)</f>
        <v>87410</v>
      </c>
      <c r="O63" s="127">
        <f t="shared" ref="O63:P63" si="3">SUM(O64:O89)</f>
        <v>45150</v>
      </c>
      <c r="P63" s="127">
        <f t="shared" si="3"/>
        <v>42260</v>
      </c>
      <c r="Q63" s="127"/>
      <c r="R63" s="127">
        <f>SUM(R64:R89)</f>
        <v>79075</v>
      </c>
      <c r="S63" s="127">
        <f t="shared" ref="S63:T63" si="4">SUM(S64:S89)</f>
        <v>40438</v>
      </c>
      <c r="T63" s="127">
        <f t="shared" si="4"/>
        <v>38637</v>
      </c>
      <c r="U63" s="127"/>
      <c r="V63" s="127">
        <f>SUM(V64:V89)</f>
        <v>73275</v>
      </c>
      <c r="W63" s="127">
        <f t="shared" ref="W63:X63" si="5">SUM(W64:W89)</f>
        <v>37764</v>
      </c>
      <c r="X63" s="127">
        <f t="shared" si="5"/>
        <v>35511</v>
      </c>
      <c r="Y63" s="127"/>
      <c r="Z63" s="127">
        <f>SUM(Z64:Z89)</f>
        <v>74691</v>
      </c>
      <c r="AA63" s="127">
        <f t="shared" ref="AA63:AB63" si="6">SUM(AA64:AA89)</f>
        <v>38389</v>
      </c>
      <c r="AB63" s="127">
        <f t="shared" si="6"/>
        <v>36302</v>
      </c>
    </row>
    <row r="64" spans="1:28" x14ac:dyDescent="0.3">
      <c r="A64" s="128">
        <v>5</v>
      </c>
      <c r="B64" s="129">
        <f>+F64+J64+N64+R64+V64+Z64</f>
        <v>120</v>
      </c>
      <c r="C64" s="129">
        <f>+G64+K64+O64+S64+W64+AA64</f>
        <v>54</v>
      </c>
      <c r="D64" s="129">
        <f>+B64-C64</f>
        <v>66</v>
      </c>
      <c r="E64" s="130"/>
      <c r="F64" s="130">
        <v>120</v>
      </c>
      <c r="G64" s="130">
        <v>54</v>
      </c>
      <c r="H64" s="130">
        <v>66</v>
      </c>
      <c r="I64" s="130"/>
      <c r="J64" s="130">
        <v>0</v>
      </c>
      <c r="K64" s="130">
        <v>0</v>
      </c>
      <c r="L64" s="130">
        <v>0</v>
      </c>
      <c r="M64" s="130"/>
      <c r="N64" s="130">
        <v>0</v>
      </c>
      <c r="O64" s="130">
        <v>0</v>
      </c>
      <c r="P64" s="130">
        <v>0</v>
      </c>
      <c r="Q64" s="130"/>
      <c r="R64" s="130">
        <v>0</v>
      </c>
      <c r="S64" s="130">
        <v>0</v>
      </c>
      <c r="T64" s="130">
        <v>0</v>
      </c>
      <c r="U64" s="130"/>
      <c r="V64" s="130">
        <v>0</v>
      </c>
      <c r="W64" s="130">
        <v>0</v>
      </c>
      <c r="X64" s="130">
        <v>0</v>
      </c>
      <c r="Y64" s="130"/>
      <c r="Z64" s="130">
        <v>0</v>
      </c>
      <c r="AA64" s="130">
        <v>0</v>
      </c>
      <c r="AB64" s="130">
        <v>0</v>
      </c>
    </row>
    <row r="65" spans="1:28" x14ac:dyDescent="0.3">
      <c r="A65" s="128">
        <v>6</v>
      </c>
      <c r="B65" s="129">
        <f t="shared" ref="B65:C89" si="7">+F65+J65+N65+R65+V65+Z65</f>
        <v>69085</v>
      </c>
      <c r="C65" s="129">
        <f t="shared" si="7"/>
        <v>35235</v>
      </c>
      <c r="D65" s="129">
        <f t="shared" ref="D65:D89" si="8">+B65-C65</f>
        <v>33850</v>
      </c>
      <c r="E65" s="130"/>
      <c r="F65" s="130">
        <v>68899</v>
      </c>
      <c r="G65" s="130">
        <v>35150</v>
      </c>
      <c r="H65" s="130">
        <v>33749</v>
      </c>
      <c r="I65" s="130"/>
      <c r="J65" s="130">
        <v>186</v>
      </c>
      <c r="K65" s="130">
        <v>85</v>
      </c>
      <c r="L65" s="130">
        <v>101</v>
      </c>
      <c r="M65" s="130"/>
      <c r="N65" s="130">
        <v>0</v>
      </c>
      <c r="O65" s="130">
        <v>0</v>
      </c>
      <c r="P65" s="130">
        <v>0</v>
      </c>
      <c r="Q65" s="130"/>
      <c r="R65" s="130">
        <v>0</v>
      </c>
      <c r="S65" s="130">
        <v>0</v>
      </c>
      <c r="T65" s="130">
        <v>0</v>
      </c>
      <c r="U65" s="130"/>
      <c r="V65" s="130">
        <v>0</v>
      </c>
      <c r="W65" s="130">
        <v>0</v>
      </c>
      <c r="X65" s="130">
        <v>0</v>
      </c>
      <c r="Y65" s="130"/>
      <c r="Z65" s="130">
        <v>0</v>
      </c>
      <c r="AA65" s="130">
        <v>0</v>
      </c>
      <c r="AB65" s="130">
        <v>0</v>
      </c>
    </row>
    <row r="66" spans="1:28" x14ac:dyDescent="0.3">
      <c r="A66" s="128">
        <v>7</v>
      </c>
      <c r="B66" s="129">
        <f t="shared" si="7"/>
        <v>69013</v>
      </c>
      <c r="C66" s="129">
        <f t="shared" si="7"/>
        <v>35367</v>
      </c>
      <c r="D66" s="129">
        <f t="shared" si="8"/>
        <v>33646</v>
      </c>
      <c r="E66" s="130"/>
      <c r="F66" s="130">
        <v>1946</v>
      </c>
      <c r="G66" s="130">
        <v>1080</v>
      </c>
      <c r="H66" s="130">
        <v>866</v>
      </c>
      <c r="I66" s="130"/>
      <c r="J66" s="130">
        <v>66849</v>
      </c>
      <c r="K66" s="130">
        <v>34176</v>
      </c>
      <c r="L66" s="130">
        <v>32673</v>
      </c>
      <c r="M66" s="130"/>
      <c r="N66" s="130">
        <v>218</v>
      </c>
      <c r="O66" s="130">
        <v>111</v>
      </c>
      <c r="P66" s="130">
        <v>107</v>
      </c>
      <c r="Q66" s="130"/>
      <c r="R66" s="130">
        <v>0</v>
      </c>
      <c r="S66" s="130">
        <v>0</v>
      </c>
      <c r="T66" s="130">
        <v>0</v>
      </c>
      <c r="U66" s="130"/>
      <c r="V66" s="130">
        <v>0</v>
      </c>
      <c r="W66" s="130">
        <v>0</v>
      </c>
      <c r="X66" s="130">
        <v>0</v>
      </c>
      <c r="Y66" s="130"/>
      <c r="Z66" s="130">
        <v>0</v>
      </c>
      <c r="AA66" s="130">
        <v>0</v>
      </c>
      <c r="AB66" s="130">
        <v>0</v>
      </c>
    </row>
    <row r="67" spans="1:28" x14ac:dyDescent="0.3">
      <c r="A67" s="128">
        <v>8</v>
      </c>
      <c r="B67" s="129">
        <f t="shared" si="7"/>
        <v>71673</v>
      </c>
      <c r="C67" s="129">
        <f t="shared" si="7"/>
        <v>36377</v>
      </c>
      <c r="D67" s="129">
        <f t="shared" si="8"/>
        <v>35296</v>
      </c>
      <c r="E67" s="130"/>
      <c r="F67" s="130">
        <v>221</v>
      </c>
      <c r="G67" s="130">
        <v>119</v>
      </c>
      <c r="H67" s="130">
        <v>102</v>
      </c>
      <c r="I67" s="130"/>
      <c r="J67" s="130">
        <v>4222</v>
      </c>
      <c r="K67" s="130">
        <v>2309</v>
      </c>
      <c r="L67" s="130">
        <v>1913</v>
      </c>
      <c r="M67" s="130"/>
      <c r="N67" s="130">
        <v>67019</v>
      </c>
      <c r="O67" s="130">
        <v>33840</v>
      </c>
      <c r="P67" s="130">
        <v>33179</v>
      </c>
      <c r="Q67" s="130"/>
      <c r="R67" s="130">
        <v>211</v>
      </c>
      <c r="S67" s="130">
        <v>109</v>
      </c>
      <c r="T67" s="130">
        <v>102</v>
      </c>
      <c r="U67" s="130"/>
      <c r="V67" s="130">
        <v>0</v>
      </c>
      <c r="W67" s="130">
        <v>0</v>
      </c>
      <c r="X67" s="130">
        <v>0</v>
      </c>
      <c r="Y67" s="130"/>
      <c r="Z67" s="130">
        <v>0</v>
      </c>
      <c r="AA67" s="130">
        <v>0</v>
      </c>
      <c r="AB67" s="130">
        <v>0</v>
      </c>
    </row>
    <row r="68" spans="1:28" x14ac:dyDescent="0.3">
      <c r="A68" s="128">
        <v>9</v>
      </c>
      <c r="B68" s="129">
        <f t="shared" si="7"/>
        <v>72268</v>
      </c>
      <c r="C68" s="129">
        <f t="shared" si="7"/>
        <v>36955</v>
      </c>
      <c r="D68" s="129">
        <f t="shared" si="8"/>
        <v>35313</v>
      </c>
      <c r="E68" s="130"/>
      <c r="F68" s="130">
        <v>60</v>
      </c>
      <c r="G68" s="130">
        <v>38</v>
      </c>
      <c r="H68" s="130">
        <v>22</v>
      </c>
      <c r="I68" s="130"/>
      <c r="J68" s="130">
        <v>615</v>
      </c>
      <c r="K68" s="130">
        <v>342</v>
      </c>
      <c r="L68" s="130">
        <v>273</v>
      </c>
      <c r="M68" s="130"/>
      <c r="N68" s="130">
        <v>17463</v>
      </c>
      <c r="O68" s="130">
        <v>9588</v>
      </c>
      <c r="P68" s="130">
        <v>7875</v>
      </c>
      <c r="Q68" s="130"/>
      <c r="R68" s="130">
        <v>53925</v>
      </c>
      <c r="S68" s="130">
        <v>26908</v>
      </c>
      <c r="T68" s="130">
        <v>27017</v>
      </c>
      <c r="U68" s="130"/>
      <c r="V68" s="130">
        <v>205</v>
      </c>
      <c r="W68" s="130">
        <v>79</v>
      </c>
      <c r="X68" s="130">
        <v>126</v>
      </c>
      <c r="Y68" s="130"/>
      <c r="Z68" s="130">
        <v>0</v>
      </c>
      <c r="AA68" s="130">
        <v>0</v>
      </c>
      <c r="AB68" s="130">
        <v>0</v>
      </c>
    </row>
    <row r="69" spans="1:28" x14ac:dyDescent="0.3">
      <c r="A69" s="128">
        <v>10</v>
      </c>
      <c r="B69" s="129">
        <f t="shared" si="7"/>
        <v>68984</v>
      </c>
      <c r="C69" s="129">
        <f t="shared" si="7"/>
        <v>35405</v>
      </c>
      <c r="D69" s="129">
        <f t="shared" si="8"/>
        <v>33579</v>
      </c>
      <c r="E69" s="130"/>
      <c r="F69" s="130">
        <v>36</v>
      </c>
      <c r="G69" s="130">
        <v>22</v>
      </c>
      <c r="H69" s="130">
        <v>14</v>
      </c>
      <c r="I69" s="130"/>
      <c r="J69" s="130">
        <v>137</v>
      </c>
      <c r="K69" s="130">
        <v>73</v>
      </c>
      <c r="L69" s="130">
        <v>64</v>
      </c>
      <c r="M69" s="130"/>
      <c r="N69" s="130">
        <v>2122</v>
      </c>
      <c r="O69" s="130">
        <v>1254</v>
      </c>
      <c r="P69" s="130">
        <v>868</v>
      </c>
      <c r="Q69" s="130"/>
      <c r="R69" s="130">
        <v>21266</v>
      </c>
      <c r="S69" s="130">
        <v>11231</v>
      </c>
      <c r="T69" s="130">
        <v>10035</v>
      </c>
      <c r="U69" s="130"/>
      <c r="V69" s="130">
        <v>45222</v>
      </c>
      <c r="W69" s="130">
        <v>22732</v>
      </c>
      <c r="X69" s="130">
        <v>22490</v>
      </c>
      <c r="Y69" s="130"/>
      <c r="Z69" s="130">
        <v>201</v>
      </c>
      <c r="AA69" s="130">
        <v>93</v>
      </c>
      <c r="AB69" s="130">
        <v>108</v>
      </c>
    </row>
    <row r="70" spans="1:28" x14ac:dyDescent="0.3">
      <c r="A70" s="128">
        <v>11</v>
      </c>
      <c r="B70" s="129">
        <f t="shared" si="7"/>
        <v>72211</v>
      </c>
      <c r="C70" s="129">
        <f t="shared" si="7"/>
        <v>36822</v>
      </c>
      <c r="D70" s="129">
        <f t="shared" si="8"/>
        <v>35389</v>
      </c>
      <c r="E70" s="130"/>
      <c r="F70" s="130">
        <v>16</v>
      </c>
      <c r="G70" s="130">
        <v>9</v>
      </c>
      <c r="H70" s="130">
        <v>7</v>
      </c>
      <c r="I70" s="130"/>
      <c r="J70" s="130">
        <v>45</v>
      </c>
      <c r="K70" s="130">
        <v>27</v>
      </c>
      <c r="L70" s="130">
        <v>18</v>
      </c>
      <c r="M70" s="130"/>
      <c r="N70" s="130">
        <v>396</v>
      </c>
      <c r="O70" s="130">
        <v>239</v>
      </c>
      <c r="P70" s="130">
        <v>157</v>
      </c>
      <c r="Q70" s="130"/>
      <c r="R70" s="130">
        <v>2750</v>
      </c>
      <c r="S70" s="130">
        <v>1606</v>
      </c>
      <c r="T70" s="130">
        <v>1144</v>
      </c>
      <c r="U70" s="130"/>
      <c r="V70" s="130">
        <v>23119</v>
      </c>
      <c r="W70" s="130">
        <v>12118</v>
      </c>
      <c r="X70" s="130">
        <v>11001</v>
      </c>
      <c r="Y70" s="130"/>
      <c r="Z70" s="130">
        <v>45885</v>
      </c>
      <c r="AA70" s="130">
        <v>22823</v>
      </c>
      <c r="AB70" s="130">
        <v>23062</v>
      </c>
    </row>
    <row r="71" spans="1:28" x14ac:dyDescent="0.3">
      <c r="A71" s="128">
        <v>12</v>
      </c>
      <c r="B71" s="129">
        <f t="shared" si="7"/>
        <v>27797</v>
      </c>
      <c r="C71" s="129">
        <f t="shared" si="7"/>
        <v>14988</v>
      </c>
      <c r="D71" s="129">
        <f t="shared" si="8"/>
        <v>12809</v>
      </c>
      <c r="E71" s="131"/>
      <c r="F71" s="131">
        <v>12</v>
      </c>
      <c r="G71" s="131">
        <v>6</v>
      </c>
      <c r="H71" s="131">
        <v>6</v>
      </c>
      <c r="I71" s="131"/>
      <c r="J71" s="131">
        <v>21</v>
      </c>
      <c r="K71" s="131">
        <v>15</v>
      </c>
      <c r="L71" s="131">
        <v>6</v>
      </c>
      <c r="M71" s="131"/>
      <c r="N71" s="131">
        <v>107</v>
      </c>
      <c r="O71" s="131">
        <v>69</v>
      </c>
      <c r="P71" s="131">
        <v>38</v>
      </c>
      <c r="Q71" s="131"/>
      <c r="R71" s="131">
        <v>652</v>
      </c>
      <c r="S71" s="131">
        <v>422</v>
      </c>
      <c r="T71" s="131">
        <v>230</v>
      </c>
      <c r="U71" s="131"/>
      <c r="V71" s="131">
        <v>3558</v>
      </c>
      <c r="W71" s="131">
        <v>2138</v>
      </c>
      <c r="X71" s="131">
        <v>1420</v>
      </c>
      <c r="Y71" s="131"/>
      <c r="Z71" s="131">
        <v>23447</v>
      </c>
      <c r="AA71" s="131">
        <v>12338</v>
      </c>
      <c r="AB71" s="131">
        <v>11109</v>
      </c>
    </row>
    <row r="72" spans="1:28" x14ac:dyDescent="0.3">
      <c r="A72" s="128">
        <v>13</v>
      </c>
      <c r="B72" s="129">
        <f t="shared" si="7"/>
        <v>4950</v>
      </c>
      <c r="C72" s="129">
        <f t="shared" si="7"/>
        <v>2992</v>
      </c>
      <c r="D72" s="129">
        <f t="shared" si="8"/>
        <v>1958</v>
      </c>
      <c r="E72" s="131"/>
      <c r="F72" s="130">
        <v>1</v>
      </c>
      <c r="G72" s="130">
        <v>1</v>
      </c>
      <c r="H72" s="130">
        <v>0</v>
      </c>
      <c r="I72" s="131"/>
      <c r="J72" s="130">
        <v>12</v>
      </c>
      <c r="K72" s="130">
        <v>5</v>
      </c>
      <c r="L72" s="130">
        <v>7</v>
      </c>
      <c r="M72" s="131"/>
      <c r="N72" s="130">
        <v>30</v>
      </c>
      <c r="O72" s="130">
        <v>21</v>
      </c>
      <c r="P72" s="130">
        <v>9</v>
      </c>
      <c r="Q72" s="131"/>
      <c r="R72" s="130">
        <v>163</v>
      </c>
      <c r="S72" s="130">
        <v>101</v>
      </c>
      <c r="T72" s="130">
        <v>62</v>
      </c>
      <c r="U72" s="131"/>
      <c r="V72" s="130">
        <v>848</v>
      </c>
      <c r="W72" s="130">
        <v>520</v>
      </c>
      <c r="X72" s="130">
        <v>328</v>
      </c>
      <c r="Y72" s="131"/>
      <c r="Z72" s="130">
        <v>3896</v>
      </c>
      <c r="AA72" s="130">
        <v>2344</v>
      </c>
      <c r="AB72" s="130">
        <v>1552</v>
      </c>
    </row>
    <row r="73" spans="1:28" x14ac:dyDescent="0.3">
      <c r="A73" s="128">
        <v>14</v>
      </c>
      <c r="B73" s="129">
        <f t="shared" si="7"/>
        <v>1233</v>
      </c>
      <c r="C73" s="129">
        <f t="shared" si="7"/>
        <v>764</v>
      </c>
      <c r="D73" s="129">
        <f t="shared" si="8"/>
        <v>469</v>
      </c>
      <c r="E73" s="130"/>
      <c r="F73" s="130">
        <v>0</v>
      </c>
      <c r="G73" s="130">
        <v>0</v>
      </c>
      <c r="H73" s="130">
        <v>0</v>
      </c>
      <c r="I73" s="130"/>
      <c r="J73" s="130">
        <v>4</v>
      </c>
      <c r="K73" s="130">
        <v>1</v>
      </c>
      <c r="L73" s="130">
        <v>3</v>
      </c>
      <c r="M73" s="130"/>
      <c r="N73" s="130">
        <v>21</v>
      </c>
      <c r="O73" s="130">
        <v>11</v>
      </c>
      <c r="P73" s="130">
        <v>10</v>
      </c>
      <c r="Q73" s="130"/>
      <c r="R73" s="130">
        <v>53</v>
      </c>
      <c r="S73" s="130">
        <v>30</v>
      </c>
      <c r="T73" s="130">
        <v>23</v>
      </c>
      <c r="U73" s="130"/>
      <c r="V73" s="130">
        <v>211</v>
      </c>
      <c r="W73" s="130">
        <v>116</v>
      </c>
      <c r="X73" s="130">
        <v>95</v>
      </c>
      <c r="Y73" s="130"/>
      <c r="Z73" s="130">
        <v>944</v>
      </c>
      <c r="AA73" s="130">
        <v>606</v>
      </c>
      <c r="AB73" s="130">
        <v>338</v>
      </c>
    </row>
    <row r="74" spans="1:28" x14ac:dyDescent="0.3">
      <c r="A74" s="128">
        <v>15</v>
      </c>
      <c r="B74" s="129">
        <f t="shared" si="7"/>
        <v>263</v>
      </c>
      <c r="C74" s="129">
        <f t="shared" si="7"/>
        <v>169</v>
      </c>
      <c r="D74" s="129">
        <f t="shared" si="8"/>
        <v>94</v>
      </c>
      <c r="E74" s="131"/>
      <c r="F74" s="131">
        <v>1</v>
      </c>
      <c r="G74" s="131">
        <v>0</v>
      </c>
      <c r="H74" s="131">
        <v>1</v>
      </c>
      <c r="I74" s="131"/>
      <c r="J74" s="131">
        <v>4</v>
      </c>
      <c r="K74" s="131">
        <v>2</v>
      </c>
      <c r="L74" s="131">
        <v>2</v>
      </c>
      <c r="M74" s="131"/>
      <c r="N74" s="131">
        <v>8</v>
      </c>
      <c r="O74" s="131">
        <v>4</v>
      </c>
      <c r="P74" s="131">
        <v>4</v>
      </c>
      <c r="Q74" s="131"/>
      <c r="R74" s="131">
        <v>19</v>
      </c>
      <c r="S74" s="131">
        <v>11</v>
      </c>
      <c r="T74" s="131">
        <v>8</v>
      </c>
      <c r="U74" s="131"/>
      <c r="V74" s="131">
        <v>50</v>
      </c>
      <c r="W74" s="131">
        <v>33</v>
      </c>
      <c r="X74" s="131">
        <v>17</v>
      </c>
      <c r="Y74" s="131"/>
      <c r="Z74" s="131">
        <v>181</v>
      </c>
      <c r="AA74" s="131">
        <v>119</v>
      </c>
      <c r="AB74" s="131">
        <v>62</v>
      </c>
    </row>
    <row r="75" spans="1:28" x14ac:dyDescent="0.3">
      <c r="A75" s="128">
        <v>16</v>
      </c>
      <c r="B75" s="129">
        <f t="shared" si="7"/>
        <v>79</v>
      </c>
      <c r="C75" s="129">
        <f t="shared" si="7"/>
        <v>37</v>
      </c>
      <c r="D75" s="129">
        <f t="shared" si="8"/>
        <v>42</v>
      </c>
      <c r="E75" s="131"/>
      <c r="F75" s="131">
        <v>4</v>
      </c>
      <c r="G75" s="131">
        <v>0</v>
      </c>
      <c r="H75" s="131">
        <v>4</v>
      </c>
      <c r="I75" s="131"/>
      <c r="J75" s="131">
        <v>0</v>
      </c>
      <c r="K75" s="131">
        <v>0</v>
      </c>
      <c r="L75" s="131">
        <v>0</v>
      </c>
      <c r="M75" s="131"/>
      <c r="N75" s="131">
        <v>1</v>
      </c>
      <c r="O75" s="131">
        <v>1</v>
      </c>
      <c r="P75" s="131">
        <v>0</v>
      </c>
      <c r="Q75" s="131"/>
      <c r="R75" s="131">
        <v>6</v>
      </c>
      <c r="S75" s="131">
        <v>4</v>
      </c>
      <c r="T75" s="131">
        <v>2</v>
      </c>
      <c r="U75" s="131"/>
      <c r="V75" s="131">
        <v>14</v>
      </c>
      <c r="W75" s="131">
        <v>5</v>
      </c>
      <c r="X75" s="131">
        <v>9</v>
      </c>
      <c r="Y75" s="131"/>
      <c r="Z75" s="131">
        <v>54</v>
      </c>
      <c r="AA75" s="131">
        <v>27</v>
      </c>
      <c r="AB75" s="131">
        <v>27</v>
      </c>
    </row>
    <row r="76" spans="1:28" x14ac:dyDescent="0.3">
      <c r="A76" s="128">
        <v>17</v>
      </c>
      <c r="B76" s="129">
        <f t="shared" si="7"/>
        <v>48</v>
      </c>
      <c r="C76" s="129">
        <f t="shared" si="7"/>
        <v>27</v>
      </c>
      <c r="D76" s="129">
        <f t="shared" si="8"/>
        <v>21</v>
      </c>
      <c r="E76" s="129"/>
      <c r="F76" s="130">
        <v>0</v>
      </c>
      <c r="G76" s="130">
        <v>0</v>
      </c>
      <c r="H76" s="130">
        <v>0</v>
      </c>
      <c r="I76" s="129"/>
      <c r="J76" s="130">
        <v>2</v>
      </c>
      <c r="K76" s="130">
        <v>2</v>
      </c>
      <c r="L76" s="130">
        <v>0</v>
      </c>
      <c r="M76" s="129"/>
      <c r="N76" s="130">
        <v>3</v>
      </c>
      <c r="O76" s="130">
        <v>1</v>
      </c>
      <c r="P76" s="130">
        <v>2</v>
      </c>
      <c r="Q76" s="129"/>
      <c r="R76" s="130">
        <v>5</v>
      </c>
      <c r="S76" s="130">
        <v>2</v>
      </c>
      <c r="T76" s="130">
        <v>3</v>
      </c>
      <c r="U76" s="129"/>
      <c r="V76" s="130">
        <v>15</v>
      </c>
      <c r="W76" s="130">
        <v>10</v>
      </c>
      <c r="X76" s="130">
        <v>5</v>
      </c>
      <c r="Y76" s="129"/>
      <c r="Z76" s="130">
        <v>23</v>
      </c>
      <c r="AA76" s="130">
        <v>12</v>
      </c>
      <c r="AB76" s="130">
        <v>11</v>
      </c>
    </row>
    <row r="77" spans="1:28" x14ac:dyDescent="0.3">
      <c r="A77" s="128">
        <v>18</v>
      </c>
      <c r="B77" s="129">
        <f t="shared" si="7"/>
        <v>27</v>
      </c>
      <c r="C77" s="129">
        <f t="shared" si="7"/>
        <v>13</v>
      </c>
      <c r="D77" s="129">
        <f t="shared" si="8"/>
        <v>14</v>
      </c>
      <c r="E77" s="129"/>
      <c r="F77" s="129">
        <v>0</v>
      </c>
      <c r="G77" s="129">
        <v>0</v>
      </c>
      <c r="H77" s="129">
        <v>0</v>
      </c>
      <c r="I77" s="129"/>
      <c r="J77" s="129">
        <v>1</v>
      </c>
      <c r="K77" s="129">
        <v>0</v>
      </c>
      <c r="L77" s="129">
        <v>1</v>
      </c>
      <c r="M77" s="129"/>
      <c r="N77" s="129">
        <v>3</v>
      </c>
      <c r="O77" s="129">
        <v>2</v>
      </c>
      <c r="P77" s="129">
        <v>1</v>
      </c>
      <c r="Q77" s="129"/>
      <c r="R77" s="129">
        <v>2</v>
      </c>
      <c r="S77" s="129">
        <v>2</v>
      </c>
      <c r="T77" s="129">
        <v>0</v>
      </c>
      <c r="U77" s="129"/>
      <c r="V77" s="129">
        <v>6</v>
      </c>
      <c r="W77" s="129">
        <v>1</v>
      </c>
      <c r="X77" s="129">
        <v>5</v>
      </c>
      <c r="Y77" s="129"/>
      <c r="Z77" s="129">
        <v>15</v>
      </c>
      <c r="AA77" s="129">
        <v>8</v>
      </c>
      <c r="AB77" s="129">
        <v>7</v>
      </c>
    </row>
    <row r="78" spans="1:28" x14ac:dyDescent="0.3">
      <c r="A78" s="128">
        <v>19</v>
      </c>
      <c r="B78" s="129">
        <f t="shared" si="7"/>
        <v>14</v>
      </c>
      <c r="C78" s="129">
        <f t="shared" si="7"/>
        <v>8</v>
      </c>
      <c r="D78" s="129">
        <f t="shared" si="8"/>
        <v>6</v>
      </c>
      <c r="E78" s="129"/>
      <c r="F78" s="129">
        <v>1</v>
      </c>
      <c r="G78" s="129">
        <v>0</v>
      </c>
      <c r="H78" s="129">
        <v>1</v>
      </c>
      <c r="I78" s="129"/>
      <c r="J78" s="129">
        <v>1</v>
      </c>
      <c r="K78" s="129">
        <v>1</v>
      </c>
      <c r="L78" s="129">
        <v>0</v>
      </c>
      <c r="M78" s="129"/>
      <c r="N78" s="129">
        <v>1</v>
      </c>
      <c r="O78" s="129">
        <v>1</v>
      </c>
      <c r="P78" s="129">
        <v>0</v>
      </c>
      <c r="Q78" s="129"/>
      <c r="R78" s="129">
        <v>5</v>
      </c>
      <c r="S78" s="129">
        <v>3</v>
      </c>
      <c r="T78" s="129">
        <v>2</v>
      </c>
      <c r="U78" s="129"/>
      <c r="V78" s="129">
        <v>2</v>
      </c>
      <c r="W78" s="129">
        <v>1</v>
      </c>
      <c r="X78" s="129">
        <v>1</v>
      </c>
      <c r="Y78" s="129"/>
      <c r="Z78" s="129">
        <v>4</v>
      </c>
      <c r="AA78" s="129">
        <v>2</v>
      </c>
      <c r="AB78" s="129">
        <v>2</v>
      </c>
    </row>
    <row r="79" spans="1:28" x14ac:dyDescent="0.3">
      <c r="A79" s="128">
        <v>20</v>
      </c>
      <c r="B79" s="129">
        <f t="shared" si="7"/>
        <v>11</v>
      </c>
      <c r="C79" s="129">
        <f t="shared" si="7"/>
        <v>3</v>
      </c>
      <c r="D79" s="129">
        <f t="shared" si="8"/>
        <v>8</v>
      </c>
      <c r="E79" s="129"/>
      <c r="F79" s="129">
        <v>0</v>
      </c>
      <c r="G79" s="129">
        <v>0</v>
      </c>
      <c r="H79" s="129">
        <v>0</v>
      </c>
      <c r="I79" s="129"/>
      <c r="J79" s="129">
        <v>0</v>
      </c>
      <c r="K79" s="129">
        <v>0</v>
      </c>
      <c r="L79" s="129">
        <v>0</v>
      </c>
      <c r="M79" s="129"/>
      <c r="N79" s="129">
        <v>2</v>
      </c>
      <c r="O79" s="129">
        <v>1</v>
      </c>
      <c r="P79" s="129">
        <v>1</v>
      </c>
      <c r="Q79" s="129"/>
      <c r="R79" s="129">
        <v>1</v>
      </c>
      <c r="S79" s="129">
        <v>0</v>
      </c>
      <c r="T79" s="129">
        <v>1</v>
      </c>
      <c r="U79" s="129"/>
      <c r="V79" s="129">
        <v>4</v>
      </c>
      <c r="W79" s="129">
        <v>1</v>
      </c>
      <c r="X79" s="129">
        <v>3</v>
      </c>
      <c r="Y79" s="129"/>
      <c r="Z79" s="129">
        <v>4</v>
      </c>
      <c r="AA79" s="129">
        <v>1</v>
      </c>
      <c r="AB79" s="129">
        <v>3</v>
      </c>
    </row>
    <row r="80" spans="1:28" x14ac:dyDescent="0.3">
      <c r="A80" s="128">
        <v>21</v>
      </c>
      <c r="B80" s="129">
        <f t="shared" si="7"/>
        <v>14</v>
      </c>
      <c r="C80" s="129">
        <f t="shared" si="7"/>
        <v>7</v>
      </c>
      <c r="D80" s="129">
        <f t="shared" si="8"/>
        <v>7</v>
      </c>
      <c r="E80" s="129"/>
      <c r="F80" s="129">
        <v>0</v>
      </c>
      <c r="G80" s="129">
        <v>0</v>
      </c>
      <c r="H80" s="129">
        <v>0</v>
      </c>
      <c r="I80" s="129"/>
      <c r="J80" s="129">
        <v>0</v>
      </c>
      <c r="K80" s="129">
        <v>0</v>
      </c>
      <c r="L80" s="129">
        <v>0</v>
      </c>
      <c r="M80" s="129"/>
      <c r="N80" s="129">
        <v>2</v>
      </c>
      <c r="O80" s="129">
        <v>1</v>
      </c>
      <c r="P80" s="129">
        <v>1</v>
      </c>
      <c r="Q80" s="129"/>
      <c r="R80" s="129">
        <v>1</v>
      </c>
      <c r="S80" s="129">
        <v>1</v>
      </c>
      <c r="T80" s="129">
        <v>0</v>
      </c>
      <c r="U80" s="129"/>
      <c r="V80" s="129">
        <v>1</v>
      </c>
      <c r="W80" s="129">
        <v>0</v>
      </c>
      <c r="X80" s="129">
        <v>1</v>
      </c>
      <c r="Y80" s="129"/>
      <c r="Z80" s="129">
        <v>10</v>
      </c>
      <c r="AA80" s="129">
        <v>5</v>
      </c>
      <c r="AB80" s="129">
        <v>5</v>
      </c>
    </row>
    <row r="81" spans="1:28" x14ac:dyDescent="0.3">
      <c r="A81" s="128">
        <v>22</v>
      </c>
      <c r="B81" s="129">
        <f t="shared" si="7"/>
        <v>2</v>
      </c>
      <c r="C81" s="129">
        <f t="shared" si="7"/>
        <v>0</v>
      </c>
      <c r="D81" s="129">
        <f t="shared" si="8"/>
        <v>2</v>
      </c>
      <c r="E81" s="131"/>
      <c r="F81" s="130">
        <v>0</v>
      </c>
      <c r="G81" s="130">
        <v>0</v>
      </c>
      <c r="H81" s="130">
        <v>0</v>
      </c>
      <c r="I81" s="131"/>
      <c r="J81" s="130">
        <v>1</v>
      </c>
      <c r="K81" s="130">
        <v>0</v>
      </c>
      <c r="L81" s="130">
        <v>1</v>
      </c>
      <c r="M81" s="131"/>
      <c r="N81" s="130">
        <v>0</v>
      </c>
      <c r="O81" s="130">
        <v>0</v>
      </c>
      <c r="P81" s="130">
        <v>0</v>
      </c>
      <c r="Q81" s="131"/>
      <c r="R81" s="130">
        <v>0</v>
      </c>
      <c r="S81" s="130">
        <v>0</v>
      </c>
      <c r="T81" s="130">
        <v>0</v>
      </c>
      <c r="U81" s="131"/>
      <c r="V81" s="130">
        <v>1</v>
      </c>
      <c r="W81" s="130">
        <v>0</v>
      </c>
      <c r="X81" s="130">
        <v>1</v>
      </c>
      <c r="Y81" s="131"/>
      <c r="Z81" s="130">
        <v>0</v>
      </c>
      <c r="AA81" s="130">
        <v>0</v>
      </c>
      <c r="AB81" s="130">
        <v>0</v>
      </c>
    </row>
    <row r="82" spans="1:28" x14ac:dyDescent="0.3">
      <c r="A82" s="128">
        <v>23</v>
      </c>
      <c r="B82" s="129">
        <f t="shared" si="7"/>
        <v>6</v>
      </c>
      <c r="C82" s="129">
        <f t="shared" si="7"/>
        <v>1</v>
      </c>
      <c r="D82" s="129">
        <f t="shared" si="8"/>
        <v>5</v>
      </c>
      <c r="E82" s="129"/>
      <c r="F82" s="129">
        <v>1</v>
      </c>
      <c r="G82" s="129">
        <v>0</v>
      </c>
      <c r="H82" s="129">
        <v>1</v>
      </c>
      <c r="I82" s="129"/>
      <c r="J82" s="129">
        <v>0</v>
      </c>
      <c r="K82" s="129">
        <v>0</v>
      </c>
      <c r="L82" s="129">
        <v>0</v>
      </c>
      <c r="M82" s="129"/>
      <c r="N82" s="129">
        <v>1</v>
      </c>
      <c r="O82" s="129">
        <v>1</v>
      </c>
      <c r="P82" s="129">
        <v>0</v>
      </c>
      <c r="Q82" s="129"/>
      <c r="R82" s="129">
        <v>0</v>
      </c>
      <c r="S82" s="129">
        <v>0</v>
      </c>
      <c r="T82" s="129">
        <v>0</v>
      </c>
      <c r="U82" s="129"/>
      <c r="V82" s="129">
        <v>0</v>
      </c>
      <c r="W82" s="129">
        <v>0</v>
      </c>
      <c r="X82" s="129">
        <v>0</v>
      </c>
      <c r="Y82" s="129"/>
      <c r="Z82" s="129">
        <v>4</v>
      </c>
      <c r="AA82" s="129">
        <v>0</v>
      </c>
      <c r="AB82" s="129">
        <v>4</v>
      </c>
    </row>
    <row r="83" spans="1:28" x14ac:dyDescent="0.3">
      <c r="A83" s="128">
        <v>24</v>
      </c>
      <c r="B83" s="129">
        <f t="shared" si="7"/>
        <v>2</v>
      </c>
      <c r="C83" s="129">
        <f t="shared" si="7"/>
        <v>1</v>
      </c>
      <c r="D83" s="129">
        <f t="shared" si="8"/>
        <v>1</v>
      </c>
      <c r="E83" s="129"/>
      <c r="F83" s="129">
        <v>1</v>
      </c>
      <c r="G83" s="129">
        <v>0</v>
      </c>
      <c r="H83" s="129">
        <v>1</v>
      </c>
      <c r="I83" s="129"/>
      <c r="J83" s="129">
        <v>0</v>
      </c>
      <c r="K83" s="129">
        <v>0</v>
      </c>
      <c r="L83" s="129">
        <v>0</v>
      </c>
      <c r="M83" s="129"/>
      <c r="N83" s="129">
        <v>0</v>
      </c>
      <c r="O83" s="129">
        <v>0</v>
      </c>
      <c r="P83" s="129">
        <v>0</v>
      </c>
      <c r="Q83" s="129"/>
      <c r="R83" s="129">
        <v>0</v>
      </c>
      <c r="S83" s="129">
        <v>0</v>
      </c>
      <c r="T83" s="129">
        <v>0</v>
      </c>
      <c r="U83" s="129"/>
      <c r="V83" s="129">
        <v>0</v>
      </c>
      <c r="W83" s="129">
        <v>0</v>
      </c>
      <c r="X83" s="129">
        <v>0</v>
      </c>
      <c r="Y83" s="129"/>
      <c r="Z83" s="129">
        <v>1</v>
      </c>
      <c r="AA83" s="129">
        <v>1</v>
      </c>
      <c r="AB83" s="129">
        <v>0</v>
      </c>
    </row>
    <row r="84" spans="1:28" x14ac:dyDescent="0.3">
      <c r="A84" s="132" t="s">
        <v>152</v>
      </c>
      <c r="B84" s="129">
        <f t="shared" si="7"/>
        <v>17</v>
      </c>
      <c r="C84" s="129">
        <f t="shared" si="7"/>
        <v>4</v>
      </c>
      <c r="D84" s="129">
        <f t="shared" si="8"/>
        <v>13</v>
      </c>
      <c r="E84" s="129"/>
      <c r="F84" s="129">
        <v>1</v>
      </c>
      <c r="G84" s="129">
        <v>0</v>
      </c>
      <c r="H84" s="129">
        <v>1</v>
      </c>
      <c r="I84" s="129"/>
      <c r="J84" s="129">
        <v>3</v>
      </c>
      <c r="K84" s="129">
        <v>0</v>
      </c>
      <c r="L84" s="129">
        <v>3</v>
      </c>
      <c r="M84" s="129"/>
      <c r="N84" s="129">
        <v>4</v>
      </c>
      <c r="O84" s="129">
        <v>0</v>
      </c>
      <c r="P84" s="129">
        <v>4</v>
      </c>
      <c r="Q84" s="129"/>
      <c r="R84" s="129">
        <v>4</v>
      </c>
      <c r="S84" s="129">
        <v>2</v>
      </c>
      <c r="T84" s="129">
        <v>2</v>
      </c>
      <c r="U84" s="129"/>
      <c r="V84" s="129">
        <v>2</v>
      </c>
      <c r="W84" s="129">
        <v>1</v>
      </c>
      <c r="X84" s="129">
        <v>1</v>
      </c>
      <c r="Y84" s="129"/>
      <c r="Z84" s="129">
        <v>3</v>
      </c>
      <c r="AA84" s="129">
        <v>1</v>
      </c>
      <c r="AB84" s="129">
        <v>2</v>
      </c>
    </row>
    <row r="85" spans="1:28" x14ac:dyDescent="0.3">
      <c r="A85" s="132" t="s">
        <v>153</v>
      </c>
      <c r="B85" s="129">
        <f t="shared" si="7"/>
        <v>23</v>
      </c>
      <c r="C85" s="129">
        <f t="shared" si="7"/>
        <v>10</v>
      </c>
      <c r="D85" s="129">
        <f t="shared" si="8"/>
        <v>13</v>
      </c>
      <c r="E85" s="129"/>
      <c r="F85" s="129">
        <v>3</v>
      </c>
      <c r="G85" s="129">
        <v>1</v>
      </c>
      <c r="H85" s="129">
        <v>2</v>
      </c>
      <c r="I85" s="129"/>
      <c r="J85" s="129">
        <v>2</v>
      </c>
      <c r="K85" s="129">
        <v>0</v>
      </c>
      <c r="L85" s="129">
        <v>2</v>
      </c>
      <c r="M85" s="129"/>
      <c r="N85" s="129">
        <v>2</v>
      </c>
      <c r="O85" s="129">
        <v>0</v>
      </c>
      <c r="P85" s="129">
        <v>2</v>
      </c>
      <c r="Q85" s="129"/>
      <c r="R85" s="129">
        <v>3</v>
      </c>
      <c r="S85" s="129">
        <v>2</v>
      </c>
      <c r="T85" s="129">
        <v>1</v>
      </c>
      <c r="U85" s="129"/>
      <c r="V85" s="129">
        <v>6</v>
      </c>
      <c r="W85" s="129">
        <v>4</v>
      </c>
      <c r="X85" s="129">
        <v>2</v>
      </c>
      <c r="Y85" s="129"/>
      <c r="Z85" s="129">
        <v>7</v>
      </c>
      <c r="AA85" s="129">
        <v>3</v>
      </c>
      <c r="AB85" s="129">
        <v>4</v>
      </c>
    </row>
    <row r="86" spans="1:28" x14ac:dyDescent="0.3">
      <c r="A86" s="132" t="s">
        <v>154</v>
      </c>
      <c r="B86" s="129">
        <f t="shared" si="7"/>
        <v>16</v>
      </c>
      <c r="C86" s="129">
        <f t="shared" si="7"/>
        <v>5</v>
      </c>
      <c r="D86" s="129">
        <f t="shared" si="8"/>
        <v>11</v>
      </c>
      <c r="E86" s="129"/>
      <c r="F86" s="129">
        <v>3</v>
      </c>
      <c r="G86" s="129">
        <v>0</v>
      </c>
      <c r="H86" s="129">
        <v>3</v>
      </c>
      <c r="I86" s="129"/>
      <c r="J86" s="129">
        <v>2</v>
      </c>
      <c r="K86" s="129">
        <v>1</v>
      </c>
      <c r="L86" s="129">
        <v>1</v>
      </c>
      <c r="M86" s="129"/>
      <c r="N86" s="129">
        <v>1</v>
      </c>
      <c r="O86" s="129">
        <v>0</v>
      </c>
      <c r="P86" s="129">
        <v>1</v>
      </c>
      <c r="Q86" s="129"/>
      <c r="R86" s="129">
        <v>4</v>
      </c>
      <c r="S86" s="129">
        <v>1</v>
      </c>
      <c r="T86" s="129">
        <v>3</v>
      </c>
      <c r="U86" s="129"/>
      <c r="V86" s="129">
        <v>2</v>
      </c>
      <c r="W86" s="129">
        <v>0</v>
      </c>
      <c r="X86" s="129">
        <v>2</v>
      </c>
      <c r="Y86" s="129"/>
      <c r="Z86" s="129">
        <v>4</v>
      </c>
      <c r="AA86" s="129">
        <v>3</v>
      </c>
      <c r="AB86" s="129">
        <v>1</v>
      </c>
    </row>
    <row r="87" spans="1:28" x14ac:dyDescent="0.3">
      <c r="A87" s="132" t="s">
        <v>155</v>
      </c>
      <c r="B87" s="129">
        <f t="shared" si="7"/>
        <v>10</v>
      </c>
      <c r="C87" s="129">
        <f t="shared" si="7"/>
        <v>5</v>
      </c>
      <c r="D87" s="129">
        <f t="shared" si="8"/>
        <v>5</v>
      </c>
      <c r="E87" s="129"/>
      <c r="F87" s="129">
        <v>1</v>
      </c>
      <c r="G87" s="129">
        <v>0</v>
      </c>
      <c r="H87" s="129">
        <v>1</v>
      </c>
      <c r="I87" s="129"/>
      <c r="J87" s="129">
        <v>1</v>
      </c>
      <c r="K87" s="129">
        <v>1</v>
      </c>
      <c r="L87" s="129">
        <v>0</v>
      </c>
      <c r="M87" s="129"/>
      <c r="N87" s="129">
        <v>1</v>
      </c>
      <c r="O87" s="129">
        <v>1</v>
      </c>
      <c r="P87" s="129">
        <v>0</v>
      </c>
      <c r="Q87" s="129"/>
      <c r="R87" s="129">
        <v>1</v>
      </c>
      <c r="S87" s="129">
        <v>0</v>
      </c>
      <c r="T87" s="129">
        <v>1</v>
      </c>
      <c r="U87" s="129"/>
      <c r="V87" s="129">
        <v>3</v>
      </c>
      <c r="W87" s="129">
        <v>2</v>
      </c>
      <c r="X87" s="129">
        <v>1</v>
      </c>
      <c r="Y87" s="129"/>
      <c r="Z87" s="129">
        <v>3</v>
      </c>
      <c r="AA87" s="129">
        <v>1</v>
      </c>
      <c r="AB87" s="129">
        <v>2</v>
      </c>
    </row>
    <row r="88" spans="1:28" x14ac:dyDescent="0.3">
      <c r="A88" s="132" t="s">
        <v>156</v>
      </c>
      <c r="B88" s="129">
        <f t="shared" si="7"/>
        <v>7</v>
      </c>
      <c r="C88" s="129">
        <f t="shared" si="7"/>
        <v>4</v>
      </c>
      <c r="D88" s="129">
        <f t="shared" si="8"/>
        <v>3</v>
      </c>
      <c r="E88" s="129"/>
      <c r="F88" s="129">
        <v>0</v>
      </c>
      <c r="G88" s="129">
        <v>0</v>
      </c>
      <c r="H88" s="129">
        <v>0</v>
      </c>
      <c r="I88" s="129"/>
      <c r="J88" s="129">
        <v>1</v>
      </c>
      <c r="K88" s="129">
        <v>1</v>
      </c>
      <c r="L88" s="129">
        <v>0</v>
      </c>
      <c r="M88" s="129"/>
      <c r="N88" s="129">
        <v>1</v>
      </c>
      <c r="O88" s="129">
        <v>1</v>
      </c>
      <c r="P88" s="129">
        <v>0</v>
      </c>
      <c r="Q88" s="129"/>
      <c r="R88" s="129">
        <v>2</v>
      </c>
      <c r="S88" s="129">
        <v>1</v>
      </c>
      <c r="T88" s="129">
        <v>1</v>
      </c>
      <c r="U88" s="129"/>
      <c r="V88" s="129">
        <v>1</v>
      </c>
      <c r="W88" s="129">
        <v>0</v>
      </c>
      <c r="X88" s="129">
        <v>1</v>
      </c>
      <c r="Y88" s="129"/>
      <c r="Z88" s="129">
        <v>2</v>
      </c>
      <c r="AA88" s="129">
        <v>1</v>
      </c>
      <c r="AB88" s="129">
        <v>1</v>
      </c>
    </row>
    <row r="89" spans="1:28" ht="14.5" thickBot="1" x14ac:dyDescent="0.35">
      <c r="A89" s="133" t="s">
        <v>157</v>
      </c>
      <c r="B89" s="134">
        <f t="shared" si="7"/>
        <v>16</v>
      </c>
      <c r="C89" s="134">
        <f t="shared" si="7"/>
        <v>10</v>
      </c>
      <c r="D89" s="134">
        <f t="shared" si="8"/>
        <v>6</v>
      </c>
      <c r="E89" s="134"/>
      <c r="F89" s="134">
        <v>0</v>
      </c>
      <c r="G89" s="134">
        <v>0</v>
      </c>
      <c r="H89" s="134">
        <v>0</v>
      </c>
      <c r="I89" s="134"/>
      <c r="J89" s="134">
        <v>2</v>
      </c>
      <c r="K89" s="134">
        <v>1</v>
      </c>
      <c r="L89" s="134">
        <v>1</v>
      </c>
      <c r="M89" s="134"/>
      <c r="N89" s="134">
        <v>4</v>
      </c>
      <c r="O89" s="134">
        <v>3</v>
      </c>
      <c r="P89" s="134">
        <v>1</v>
      </c>
      <c r="Q89" s="134"/>
      <c r="R89" s="134">
        <v>2</v>
      </c>
      <c r="S89" s="134">
        <v>2</v>
      </c>
      <c r="T89" s="134">
        <v>0</v>
      </c>
      <c r="U89" s="134"/>
      <c r="V89" s="134">
        <v>5</v>
      </c>
      <c r="W89" s="134">
        <v>3</v>
      </c>
      <c r="X89" s="134">
        <v>2</v>
      </c>
      <c r="Y89" s="134"/>
      <c r="Z89" s="134">
        <v>3</v>
      </c>
      <c r="AA89" s="134">
        <v>1</v>
      </c>
      <c r="AB89" s="134">
        <v>2</v>
      </c>
    </row>
    <row r="90" spans="1:28" x14ac:dyDescent="0.3">
      <c r="A90" s="99" t="s">
        <v>158</v>
      </c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</row>
    <row r="91" spans="1:28" x14ac:dyDescent="0.3">
      <c r="A91" s="135" t="s">
        <v>159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</row>
  </sheetData>
  <mergeCells count="29">
    <mergeCell ref="A43:AB43"/>
    <mergeCell ref="A55:AB55"/>
    <mergeCell ref="A56:AB56"/>
    <mergeCell ref="A57:AB57"/>
    <mergeCell ref="A58:AB58"/>
    <mergeCell ref="A59:AB59"/>
    <mergeCell ref="R60:T60"/>
    <mergeCell ref="V60:X60"/>
    <mergeCell ref="Z60:AB60"/>
    <mergeCell ref="A60:A61"/>
    <mergeCell ref="B60:D60"/>
    <mergeCell ref="F60:H60"/>
    <mergeCell ref="J60:L60"/>
    <mergeCell ref="N60:P60"/>
    <mergeCell ref="A26:AB26"/>
    <mergeCell ref="A9:AB9"/>
    <mergeCell ref="A5:AB5"/>
    <mergeCell ref="A6:A7"/>
    <mergeCell ref="A1:AB1"/>
    <mergeCell ref="A2:AB2"/>
    <mergeCell ref="A3:AB3"/>
    <mergeCell ref="A4:AB4"/>
    <mergeCell ref="B6:D6"/>
    <mergeCell ref="F6:H6"/>
    <mergeCell ref="J6:L6"/>
    <mergeCell ref="N6:P6"/>
    <mergeCell ref="R6:T6"/>
    <mergeCell ref="V6:X6"/>
    <mergeCell ref="Z6:AB6"/>
  </mergeCells>
  <conditionalFormatting sqref="B63:H64 E65:H70 B65:D89">
    <cfRule type="cellIs" dxfId="23" priority="39" operator="equal">
      <formula>0</formula>
    </cfRule>
  </conditionalFormatting>
  <conditionalFormatting sqref="E71:AB76">
    <cfRule type="cellIs" dxfId="22" priority="6" operator="equal">
      <formula>0</formula>
    </cfRule>
  </conditionalFormatting>
  <conditionalFormatting sqref="E81:AB81">
    <cfRule type="cellIs" dxfId="21" priority="20" operator="equal">
      <formula>0</formula>
    </cfRule>
  </conditionalFormatting>
  <conditionalFormatting sqref="I63:AB70">
    <cfRule type="cellIs" dxfId="20" priority="1" operator="equal">
      <formula>0</formula>
    </cfRule>
  </conditionalFormatting>
  <hyperlinks>
    <hyperlink ref="AD3" location="Contenido!A1" display="Contenido" xr:uid="{E681270B-0448-4B90-98CF-8A8FE9F70EF2}"/>
  </hyperlinks>
  <printOptions horizontalCentered="1"/>
  <pageMargins left="0.39370078740157483" right="0.39370078740157483" top="0.59055118110236227" bottom="0.59055118110236227" header="0.31496062992125984" footer="0.31496062992125984"/>
  <pageSetup scale="6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62FC-7C2B-45DD-BFDB-8284543675E0}">
  <sheetPr>
    <pageSetUpPr fitToPage="1"/>
  </sheetPr>
  <dimension ref="A1:AD76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0.81640625" style="9" customWidth="1"/>
    <col min="2" max="4" width="7.81640625" style="9" customWidth="1"/>
    <col min="5" max="5" width="1.7265625" style="9" customWidth="1"/>
    <col min="6" max="8" width="7.81640625" style="9" customWidth="1"/>
    <col min="9" max="9" width="1.7265625" style="9" customWidth="1"/>
    <col min="10" max="12" width="7.81640625" style="9" customWidth="1"/>
    <col min="13" max="13" width="1.7265625" style="9" customWidth="1"/>
    <col min="14" max="16" width="7.81640625" style="9" customWidth="1"/>
    <col min="17" max="17" width="1.7265625" style="9" customWidth="1"/>
    <col min="18" max="20" width="7.81640625" style="9" customWidth="1"/>
    <col min="21" max="21" width="1.7265625" style="9" customWidth="1"/>
    <col min="22" max="24" width="7.81640625" style="9" customWidth="1"/>
    <col min="25" max="25" width="1.7265625" style="9" customWidth="1"/>
    <col min="26" max="28" width="7.81640625" style="9" customWidth="1"/>
    <col min="29" max="29" width="5" style="226" customWidth="1"/>
    <col min="30" max="30" width="13.54296875" style="226" customWidth="1"/>
    <col min="31" max="31" width="9.453125" style="9" bestFit="1" customWidth="1"/>
    <col min="32" max="32" width="11.453125" style="9"/>
    <col min="33" max="34" width="9.54296875" style="9" bestFit="1" customWidth="1"/>
    <col min="35" max="35" width="10.1796875" style="9" bestFit="1" customWidth="1"/>
    <col min="36" max="36" width="11.453125" style="9"/>
    <col min="37" max="38" width="9.54296875" style="9" bestFit="1" customWidth="1"/>
    <col min="39" max="39" width="10.1796875" style="9" bestFit="1" customWidth="1"/>
    <col min="40" max="40" width="11.453125" style="9"/>
    <col min="41" max="42" width="9.54296875" style="9" bestFit="1" customWidth="1"/>
    <col min="43" max="43" width="10.1796875" style="9" bestFit="1" customWidth="1"/>
    <col min="44" max="44" width="11.453125" style="9"/>
    <col min="45" max="46" width="9.54296875" style="9" bestFit="1" customWidth="1"/>
    <col min="47" max="47" width="10.1796875" style="9" bestFit="1" customWidth="1"/>
    <col min="48" max="48" width="11.453125" style="9"/>
    <col min="49" max="50" width="9.54296875" style="9" bestFit="1" customWidth="1"/>
    <col min="51" max="51" width="10.1796875" style="9" bestFit="1" customWidth="1"/>
    <col min="52" max="52" width="11.453125" style="9"/>
    <col min="53" max="54" width="9.54296875" style="9" bestFit="1" customWidth="1"/>
    <col min="55" max="55" width="10.1796875" style="9" bestFit="1" customWidth="1"/>
    <col min="56" max="117" width="11.453125" style="9"/>
    <col min="118" max="118" width="16.1796875" style="9" customWidth="1"/>
    <col min="119" max="119" width="6" style="9" customWidth="1"/>
    <col min="120" max="120" width="6" style="9" bestFit="1" customWidth="1"/>
    <col min="121" max="121" width="5.54296875" style="9" bestFit="1" customWidth="1"/>
    <col min="122" max="122" width="1.54296875" style="9" customWidth="1"/>
    <col min="123" max="123" width="6" style="9" bestFit="1" customWidth="1"/>
    <col min="124" max="125" width="5" style="9" customWidth="1"/>
    <col min="126" max="126" width="1.54296875" style="9" customWidth="1"/>
    <col min="127" max="129" width="5" style="9" customWidth="1"/>
    <col min="130" max="130" width="1.54296875" style="9" customWidth="1"/>
    <col min="131" max="133" width="5.1796875" style="9" bestFit="1" customWidth="1"/>
    <col min="134" max="134" width="1.54296875" style="9" customWidth="1"/>
    <col min="135" max="137" width="5.1796875" style="9" bestFit="1" customWidth="1"/>
    <col min="138" max="138" width="1.54296875" style="9" customWidth="1"/>
    <col min="139" max="141" width="5.1796875" style="9" bestFit="1" customWidth="1"/>
    <col min="142" max="142" width="1.54296875" style="9" customWidth="1"/>
    <col min="143" max="143" width="4.81640625" style="9" bestFit="1" customWidth="1"/>
    <col min="144" max="145" width="4.453125" style="9" customWidth="1"/>
    <col min="146" max="146" width="8.81640625" style="9" customWidth="1"/>
    <col min="147" max="147" width="12" style="9" customWidth="1"/>
    <col min="148" max="150" width="6" style="9" customWidth="1"/>
    <col min="151" max="151" width="1.54296875" style="9" customWidth="1"/>
    <col min="152" max="152" width="6.1796875" style="9" customWidth="1"/>
    <col min="153" max="154" width="5.1796875" style="9" customWidth="1"/>
    <col min="155" max="155" width="1.54296875" style="9" customWidth="1"/>
    <col min="156" max="158" width="5" style="9" customWidth="1"/>
    <col min="159" max="159" width="1.54296875" style="9" customWidth="1"/>
    <col min="160" max="162" width="5" style="9" customWidth="1"/>
    <col min="163" max="163" width="1.54296875" style="9" customWidth="1"/>
    <col min="164" max="166" width="5" style="9" customWidth="1"/>
    <col min="167" max="167" width="1.54296875" style="9" customWidth="1"/>
    <col min="168" max="170" width="5.1796875" style="9" customWidth="1"/>
    <col min="171" max="171" width="1.54296875" style="9" customWidth="1"/>
    <col min="172" max="173" width="5" style="9" customWidth="1"/>
    <col min="174" max="174" width="5.453125" style="9" customWidth="1"/>
    <col min="175" max="16384" width="11.453125" style="9"/>
  </cols>
  <sheetData>
    <row r="1" spans="1:30" s="51" customFormat="1" ht="15.5" x14ac:dyDescent="0.3">
      <c r="A1" s="294" t="s">
        <v>341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26"/>
      <c r="AD1" s="226"/>
    </row>
    <row r="2" spans="1:30" s="51" customFormat="1" ht="15.5" x14ac:dyDescent="0.3">
      <c r="A2" s="294" t="s">
        <v>65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294" t="s">
        <v>160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26"/>
      <c r="AD3" s="239" t="s">
        <v>305</v>
      </c>
    </row>
    <row r="4" spans="1:30" s="51" customFormat="1" ht="15.5" x14ac:dyDescent="0.3">
      <c r="A4" s="294" t="s">
        <v>52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26"/>
      <c r="AD4" s="226"/>
    </row>
    <row r="5" spans="1:30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26"/>
      <c r="AD5" s="226"/>
    </row>
    <row r="6" spans="1:30" ht="20.25" customHeight="1" x14ac:dyDescent="0.3">
      <c r="A6" s="292" t="s">
        <v>105</v>
      </c>
      <c r="B6" s="291" t="s">
        <v>68</v>
      </c>
      <c r="C6" s="291"/>
      <c r="D6" s="291"/>
      <c r="E6" s="54"/>
      <c r="F6" s="291" t="s">
        <v>70</v>
      </c>
      <c r="G6" s="291"/>
      <c r="H6" s="291"/>
      <c r="I6" s="54"/>
      <c r="J6" s="293" t="s">
        <v>71</v>
      </c>
      <c r="K6" s="293"/>
      <c r="L6" s="293"/>
      <c r="M6" s="54"/>
      <c r="N6" s="291" t="s">
        <v>72</v>
      </c>
      <c r="O6" s="291"/>
      <c r="P6" s="291"/>
      <c r="Q6" s="54"/>
      <c r="R6" s="291" t="s">
        <v>74</v>
      </c>
      <c r="S6" s="291"/>
      <c r="T6" s="291"/>
      <c r="U6" s="54"/>
      <c r="V6" s="291" t="s">
        <v>75</v>
      </c>
      <c r="W6" s="291"/>
      <c r="X6" s="291"/>
      <c r="Y6" s="54"/>
      <c r="Z6" s="291" t="s">
        <v>76</v>
      </c>
      <c r="AA6" s="291"/>
      <c r="AB6" s="291"/>
      <c r="AD6" s="151"/>
    </row>
    <row r="7" spans="1:30" ht="20.25" customHeight="1" x14ac:dyDescent="0.3">
      <c r="A7" s="292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</row>
    <row r="8" spans="1:30" x14ac:dyDescent="0.3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</row>
    <row r="9" spans="1:30" s="12" customFormat="1" x14ac:dyDescent="0.3">
      <c r="A9" s="68" t="s">
        <v>68</v>
      </c>
      <c r="B9" s="256">
        <f>SUM(B10:B36)</f>
        <v>9343</v>
      </c>
      <c r="C9" s="256">
        <f t="shared" ref="C9:D9" si="0">SUM(C10:C36)</f>
        <v>5326</v>
      </c>
      <c r="D9" s="256">
        <f t="shared" si="0"/>
        <v>4017</v>
      </c>
      <c r="E9" s="256"/>
      <c r="F9" s="256">
        <f>SUM(F10:F36)</f>
        <v>224</v>
      </c>
      <c r="G9" s="256">
        <f t="shared" ref="G9:H9" si="1">SUM(G10:G36)</f>
        <v>121</v>
      </c>
      <c r="H9" s="256">
        <f t="shared" si="1"/>
        <v>103</v>
      </c>
      <c r="I9" s="256"/>
      <c r="J9" s="256">
        <f>SUM(J10:J36)</f>
        <v>3457</v>
      </c>
      <c r="K9" s="256">
        <f t="shared" ref="K9:L9" si="2">SUM(K10:K36)</f>
        <v>1966</v>
      </c>
      <c r="L9" s="256">
        <f t="shared" si="2"/>
        <v>1491</v>
      </c>
      <c r="M9" s="256"/>
      <c r="N9" s="256">
        <f>SUM(N10:N36)</f>
        <v>2288</v>
      </c>
      <c r="O9" s="256">
        <f t="shared" ref="O9:P9" si="3">SUM(O10:O36)</f>
        <v>1303</v>
      </c>
      <c r="P9" s="256">
        <f t="shared" si="3"/>
        <v>985</v>
      </c>
      <c r="Q9" s="256"/>
      <c r="R9" s="256">
        <f>SUM(R10:R36)</f>
        <v>2018</v>
      </c>
      <c r="S9" s="256">
        <f t="shared" ref="S9:T9" si="4">SUM(S10:S36)</f>
        <v>1160</v>
      </c>
      <c r="T9" s="256">
        <f t="shared" si="4"/>
        <v>858</v>
      </c>
      <c r="U9" s="256"/>
      <c r="V9" s="256">
        <f>SUM(V10:V36)</f>
        <v>1150</v>
      </c>
      <c r="W9" s="256">
        <f t="shared" ref="W9:X9" si="5">SUM(W10:W36)</f>
        <v>645</v>
      </c>
      <c r="X9" s="256">
        <f t="shared" si="5"/>
        <v>505</v>
      </c>
      <c r="Y9" s="256"/>
      <c r="Z9" s="256">
        <f>SUM(Z10:Z36)</f>
        <v>206</v>
      </c>
      <c r="AA9" s="256">
        <f t="shared" ref="AA9:AB9" si="6">SUM(AA10:AA36)</f>
        <v>131</v>
      </c>
      <c r="AB9" s="256">
        <f t="shared" si="6"/>
        <v>75</v>
      </c>
      <c r="AC9" s="226"/>
      <c r="AD9" s="226"/>
    </row>
    <row r="10" spans="1:30" x14ac:dyDescent="0.3">
      <c r="A10" s="177" t="s">
        <v>106</v>
      </c>
      <c r="B10" s="255">
        <v>761</v>
      </c>
      <c r="C10" s="255">
        <v>418</v>
      </c>
      <c r="D10" s="255">
        <v>343</v>
      </c>
      <c r="E10" s="255"/>
      <c r="F10" s="255">
        <v>7</v>
      </c>
      <c r="G10" s="255">
        <v>3</v>
      </c>
      <c r="H10" s="255">
        <v>4</v>
      </c>
      <c r="I10" s="255"/>
      <c r="J10" s="255">
        <v>306</v>
      </c>
      <c r="K10" s="255">
        <v>185</v>
      </c>
      <c r="L10" s="255">
        <v>121</v>
      </c>
      <c r="M10" s="255"/>
      <c r="N10" s="255">
        <v>170</v>
      </c>
      <c r="O10" s="255">
        <v>89</v>
      </c>
      <c r="P10" s="255">
        <v>81</v>
      </c>
      <c r="Q10" s="255"/>
      <c r="R10" s="255">
        <v>189</v>
      </c>
      <c r="S10" s="255">
        <v>96</v>
      </c>
      <c r="T10" s="255">
        <v>93</v>
      </c>
      <c r="U10" s="255"/>
      <c r="V10" s="255">
        <v>78</v>
      </c>
      <c r="W10" s="255">
        <v>37</v>
      </c>
      <c r="X10" s="255">
        <v>41</v>
      </c>
      <c r="Y10" s="255"/>
      <c r="Z10" s="255">
        <v>11</v>
      </c>
      <c r="AA10" s="255">
        <v>8</v>
      </c>
      <c r="AB10" s="255">
        <v>3</v>
      </c>
    </row>
    <row r="11" spans="1:30" x14ac:dyDescent="0.3">
      <c r="A11" s="177" t="s">
        <v>107</v>
      </c>
      <c r="B11" s="255">
        <v>421</v>
      </c>
      <c r="C11" s="255">
        <v>249</v>
      </c>
      <c r="D11" s="255">
        <v>172</v>
      </c>
      <c r="E11" s="255"/>
      <c r="F11" s="255">
        <v>8</v>
      </c>
      <c r="G11" s="255">
        <v>5</v>
      </c>
      <c r="H11" s="255">
        <v>3</v>
      </c>
      <c r="I11" s="255"/>
      <c r="J11" s="255">
        <v>143</v>
      </c>
      <c r="K11" s="255">
        <v>92</v>
      </c>
      <c r="L11" s="255">
        <v>51</v>
      </c>
      <c r="M11" s="255"/>
      <c r="N11" s="255">
        <v>123</v>
      </c>
      <c r="O11" s="255">
        <v>76</v>
      </c>
      <c r="P11" s="255">
        <v>47</v>
      </c>
      <c r="Q11" s="255"/>
      <c r="R11" s="255">
        <v>88</v>
      </c>
      <c r="S11" s="255">
        <v>51</v>
      </c>
      <c r="T11" s="255">
        <v>37</v>
      </c>
      <c r="U11" s="255"/>
      <c r="V11" s="255">
        <v>51</v>
      </c>
      <c r="W11" s="255">
        <v>20</v>
      </c>
      <c r="X11" s="255">
        <v>31</v>
      </c>
      <c r="Y11" s="255"/>
      <c r="Z11" s="255">
        <v>8</v>
      </c>
      <c r="AA11" s="255">
        <v>5</v>
      </c>
      <c r="AB11" s="255">
        <v>3</v>
      </c>
    </row>
    <row r="12" spans="1:30" x14ac:dyDescent="0.3">
      <c r="A12" s="177" t="s">
        <v>108</v>
      </c>
      <c r="B12" s="255">
        <v>657</v>
      </c>
      <c r="C12" s="255">
        <v>348</v>
      </c>
      <c r="D12" s="255">
        <v>309</v>
      </c>
      <c r="E12" s="255"/>
      <c r="F12" s="255">
        <v>20</v>
      </c>
      <c r="G12" s="255">
        <v>6</v>
      </c>
      <c r="H12" s="255">
        <v>14</v>
      </c>
      <c r="I12" s="255"/>
      <c r="J12" s="255">
        <v>198</v>
      </c>
      <c r="K12" s="255">
        <v>102</v>
      </c>
      <c r="L12" s="255">
        <v>96</v>
      </c>
      <c r="M12" s="255"/>
      <c r="N12" s="255">
        <v>151</v>
      </c>
      <c r="O12" s="255">
        <v>79</v>
      </c>
      <c r="P12" s="255">
        <v>72</v>
      </c>
      <c r="Q12" s="255"/>
      <c r="R12" s="255">
        <v>125</v>
      </c>
      <c r="S12" s="255">
        <v>56</v>
      </c>
      <c r="T12" s="255">
        <v>69</v>
      </c>
      <c r="U12" s="255"/>
      <c r="V12" s="255">
        <v>145</v>
      </c>
      <c r="W12" s="255">
        <v>93</v>
      </c>
      <c r="X12" s="255">
        <v>52</v>
      </c>
      <c r="Y12" s="255"/>
      <c r="Z12" s="255">
        <v>18</v>
      </c>
      <c r="AA12" s="255">
        <v>12</v>
      </c>
      <c r="AB12" s="255">
        <v>6</v>
      </c>
    </row>
    <row r="13" spans="1:30" x14ac:dyDescent="0.3">
      <c r="A13" s="177" t="s">
        <v>109</v>
      </c>
      <c r="B13" s="255">
        <v>478</v>
      </c>
      <c r="C13" s="255">
        <v>258</v>
      </c>
      <c r="D13" s="255">
        <v>220</v>
      </c>
      <c r="E13" s="255"/>
      <c r="F13" s="255">
        <v>19</v>
      </c>
      <c r="G13" s="255">
        <v>11</v>
      </c>
      <c r="H13" s="255">
        <v>8</v>
      </c>
      <c r="I13" s="255"/>
      <c r="J13" s="255">
        <v>174</v>
      </c>
      <c r="K13" s="255">
        <v>95</v>
      </c>
      <c r="L13" s="255">
        <v>79</v>
      </c>
      <c r="M13" s="255"/>
      <c r="N13" s="255">
        <v>112</v>
      </c>
      <c r="O13" s="255">
        <v>57</v>
      </c>
      <c r="P13" s="255">
        <v>55</v>
      </c>
      <c r="Q13" s="255"/>
      <c r="R13" s="255">
        <v>76</v>
      </c>
      <c r="S13" s="255">
        <v>43</v>
      </c>
      <c r="T13" s="255">
        <v>33</v>
      </c>
      <c r="U13" s="255"/>
      <c r="V13" s="255">
        <v>84</v>
      </c>
      <c r="W13" s="255">
        <v>44</v>
      </c>
      <c r="X13" s="255">
        <v>40</v>
      </c>
      <c r="Y13" s="255"/>
      <c r="Z13" s="255">
        <v>13</v>
      </c>
      <c r="AA13" s="255">
        <v>8</v>
      </c>
      <c r="AB13" s="255">
        <v>5</v>
      </c>
    </row>
    <row r="14" spans="1:30" x14ac:dyDescent="0.3">
      <c r="A14" s="177" t="s">
        <v>110</v>
      </c>
      <c r="B14" s="255">
        <v>91</v>
      </c>
      <c r="C14" s="255">
        <v>54</v>
      </c>
      <c r="D14" s="255">
        <v>37</v>
      </c>
      <c r="E14" s="255"/>
      <c r="F14" s="255">
        <v>1</v>
      </c>
      <c r="G14" s="255">
        <v>1</v>
      </c>
      <c r="H14" s="255">
        <v>0</v>
      </c>
      <c r="I14" s="255"/>
      <c r="J14" s="255">
        <v>37</v>
      </c>
      <c r="K14" s="255">
        <v>21</v>
      </c>
      <c r="L14" s="255">
        <v>16</v>
      </c>
      <c r="M14" s="255"/>
      <c r="N14" s="255">
        <v>26</v>
      </c>
      <c r="O14" s="255">
        <v>16</v>
      </c>
      <c r="P14" s="255">
        <v>10</v>
      </c>
      <c r="Q14" s="255"/>
      <c r="R14" s="255">
        <v>21</v>
      </c>
      <c r="S14" s="255">
        <v>12</v>
      </c>
      <c r="T14" s="255">
        <v>9</v>
      </c>
      <c r="U14" s="255"/>
      <c r="V14" s="255">
        <v>4</v>
      </c>
      <c r="W14" s="255">
        <v>4</v>
      </c>
      <c r="X14" s="255">
        <v>0</v>
      </c>
      <c r="Y14" s="255"/>
      <c r="Z14" s="255">
        <v>2</v>
      </c>
      <c r="AA14" s="255">
        <v>0</v>
      </c>
      <c r="AB14" s="255">
        <v>2</v>
      </c>
    </row>
    <row r="15" spans="1:30" x14ac:dyDescent="0.3">
      <c r="A15" s="177" t="s">
        <v>111</v>
      </c>
      <c r="B15" s="255">
        <v>233</v>
      </c>
      <c r="C15" s="255">
        <v>142</v>
      </c>
      <c r="D15" s="255">
        <v>91</v>
      </c>
      <c r="E15" s="255"/>
      <c r="F15" s="255">
        <v>9</v>
      </c>
      <c r="G15" s="255">
        <v>8</v>
      </c>
      <c r="H15" s="255">
        <v>1</v>
      </c>
      <c r="I15" s="255"/>
      <c r="J15" s="255">
        <v>112</v>
      </c>
      <c r="K15" s="255">
        <v>68</v>
      </c>
      <c r="L15" s="255">
        <v>44</v>
      </c>
      <c r="M15" s="255"/>
      <c r="N15" s="255">
        <v>51</v>
      </c>
      <c r="O15" s="255">
        <v>33</v>
      </c>
      <c r="P15" s="255">
        <v>18</v>
      </c>
      <c r="Q15" s="255"/>
      <c r="R15" s="255">
        <v>43</v>
      </c>
      <c r="S15" s="255">
        <v>23</v>
      </c>
      <c r="T15" s="255">
        <v>20</v>
      </c>
      <c r="U15" s="255"/>
      <c r="V15" s="255">
        <v>13</v>
      </c>
      <c r="W15" s="255">
        <v>6</v>
      </c>
      <c r="X15" s="255">
        <v>7</v>
      </c>
      <c r="Y15" s="255"/>
      <c r="Z15" s="255">
        <v>5</v>
      </c>
      <c r="AA15" s="255">
        <v>4</v>
      </c>
      <c r="AB15" s="255">
        <v>1</v>
      </c>
    </row>
    <row r="16" spans="1:30" x14ac:dyDescent="0.3">
      <c r="A16" s="177" t="s">
        <v>112</v>
      </c>
      <c r="B16" s="255">
        <v>30</v>
      </c>
      <c r="C16" s="255">
        <v>12</v>
      </c>
      <c r="D16" s="255">
        <v>18</v>
      </c>
      <c r="E16" s="255"/>
      <c r="F16" s="255">
        <v>0</v>
      </c>
      <c r="G16" s="255">
        <v>0</v>
      </c>
      <c r="H16" s="255">
        <v>0</v>
      </c>
      <c r="I16" s="255"/>
      <c r="J16" s="255">
        <v>16</v>
      </c>
      <c r="K16" s="255">
        <v>5</v>
      </c>
      <c r="L16" s="255">
        <v>11</v>
      </c>
      <c r="M16" s="255"/>
      <c r="N16" s="255">
        <v>7</v>
      </c>
      <c r="O16" s="255">
        <v>5</v>
      </c>
      <c r="P16" s="255">
        <v>2</v>
      </c>
      <c r="Q16" s="255"/>
      <c r="R16" s="255">
        <v>7</v>
      </c>
      <c r="S16" s="255">
        <v>2</v>
      </c>
      <c r="T16" s="255">
        <v>5</v>
      </c>
      <c r="U16" s="255"/>
      <c r="V16" s="255">
        <v>0</v>
      </c>
      <c r="W16" s="255">
        <v>0</v>
      </c>
      <c r="X16" s="255">
        <v>0</v>
      </c>
      <c r="Y16" s="255"/>
      <c r="Z16" s="255">
        <v>0</v>
      </c>
      <c r="AA16" s="255">
        <v>0</v>
      </c>
      <c r="AB16" s="255">
        <v>0</v>
      </c>
    </row>
    <row r="17" spans="1:28" x14ac:dyDescent="0.3">
      <c r="A17" s="177" t="s">
        <v>113</v>
      </c>
      <c r="B17" s="255">
        <v>889</v>
      </c>
      <c r="C17" s="255">
        <v>506</v>
      </c>
      <c r="D17" s="255">
        <v>383</v>
      </c>
      <c r="E17" s="255"/>
      <c r="F17" s="255">
        <v>17</v>
      </c>
      <c r="G17" s="255">
        <v>8</v>
      </c>
      <c r="H17" s="255">
        <v>9</v>
      </c>
      <c r="I17" s="255"/>
      <c r="J17" s="255">
        <v>391</v>
      </c>
      <c r="K17" s="255">
        <v>218</v>
      </c>
      <c r="L17" s="255">
        <v>173</v>
      </c>
      <c r="M17" s="255"/>
      <c r="N17" s="255">
        <v>196</v>
      </c>
      <c r="O17" s="255">
        <v>119</v>
      </c>
      <c r="P17" s="255">
        <v>77</v>
      </c>
      <c r="Q17" s="255"/>
      <c r="R17" s="255">
        <v>174</v>
      </c>
      <c r="S17" s="255">
        <v>104</v>
      </c>
      <c r="T17" s="255">
        <v>70</v>
      </c>
      <c r="U17" s="255"/>
      <c r="V17" s="255">
        <v>96</v>
      </c>
      <c r="W17" s="255">
        <v>48</v>
      </c>
      <c r="X17" s="255">
        <v>48</v>
      </c>
      <c r="Y17" s="255"/>
      <c r="Z17" s="255">
        <v>15</v>
      </c>
      <c r="AA17" s="255">
        <v>9</v>
      </c>
      <c r="AB17" s="255">
        <v>6</v>
      </c>
    </row>
    <row r="18" spans="1:28" x14ac:dyDescent="0.3">
      <c r="A18" s="177" t="s">
        <v>114</v>
      </c>
      <c r="B18" s="255">
        <v>282</v>
      </c>
      <c r="C18" s="255">
        <v>152</v>
      </c>
      <c r="D18" s="255">
        <v>130</v>
      </c>
      <c r="E18" s="255"/>
      <c r="F18" s="255">
        <v>11</v>
      </c>
      <c r="G18" s="255">
        <v>6</v>
      </c>
      <c r="H18" s="255">
        <v>5</v>
      </c>
      <c r="I18" s="255"/>
      <c r="J18" s="255">
        <v>122</v>
      </c>
      <c r="K18" s="255">
        <v>60</v>
      </c>
      <c r="L18" s="255">
        <v>62</v>
      </c>
      <c r="M18" s="255"/>
      <c r="N18" s="255">
        <v>57</v>
      </c>
      <c r="O18" s="255">
        <v>34</v>
      </c>
      <c r="P18" s="255">
        <v>23</v>
      </c>
      <c r="Q18" s="255"/>
      <c r="R18" s="255">
        <v>71</v>
      </c>
      <c r="S18" s="255">
        <v>38</v>
      </c>
      <c r="T18" s="255">
        <v>33</v>
      </c>
      <c r="U18" s="255"/>
      <c r="V18" s="255">
        <v>20</v>
      </c>
      <c r="W18" s="255">
        <v>13</v>
      </c>
      <c r="X18" s="255">
        <v>7</v>
      </c>
      <c r="Y18" s="255"/>
      <c r="Z18" s="255">
        <v>1</v>
      </c>
      <c r="AA18" s="255">
        <v>1</v>
      </c>
      <c r="AB18" s="255">
        <v>0</v>
      </c>
    </row>
    <row r="19" spans="1:28" x14ac:dyDescent="0.3">
      <c r="A19" s="177" t="s">
        <v>115</v>
      </c>
      <c r="B19" s="255">
        <v>843</v>
      </c>
      <c r="C19" s="255">
        <v>509</v>
      </c>
      <c r="D19" s="255">
        <v>334</v>
      </c>
      <c r="E19" s="255"/>
      <c r="F19" s="255">
        <v>38</v>
      </c>
      <c r="G19" s="255">
        <v>23</v>
      </c>
      <c r="H19" s="255">
        <v>15</v>
      </c>
      <c r="I19" s="255"/>
      <c r="J19" s="255">
        <v>291</v>
      </c>
      <c r="K19" s="255">
        <v>176</v>
      </c>
      <c r="L19" s="255">
        <v>115</v>
      </c>
      <c r="M19" s="255"/>
      <c r="N19" s="255">
        <v>232</v>
      </c>
      <c r="O19" s="255">
        <v>124</v>
      </c>
      <c r="P19" s="255">
        <v>108</v>
      </c>
      <c r="Q19" s="255"/>
      <c r="R19" s="255">
        <v>182</v>
      </c>
      <c r="S19" s="255">
        <v>114</v>
      </c>
      <c r="T19" s="255">
        <v>68</v>
      </c>
      <c r="U19" s="255"/>
      <c r="V19" s="255">
        <v>88</v>
      </c>
      <c r="W19" s="255">
        <v>61</v>
      </c>
      <c r="X19" s="255">
        <v>27</v>
      </c>
      <c r="Y19" s="255"/>
      <c r="Z19" s="255">
        <v>12</v>
      </c>
      <c r="AA19" s="255">
        <v>11</v>
      </c>
      <c r="AB19" s="255">
        <v>1</v>
      </c>
    </row>
    <row r="20" spans="1:28" x14ac:dyDescent="0.3">
      <c r="A20" s="177" t="s">
        <v>116</v>
      </c>
      <c r="B20" s="255">
        <v>137</v>
      </c>
      <c r="C20" s="255">
        <v>79</v>
      </c>
      <c r="D20" s="255">
        <v>58</v>
      </c>
      <c r="E20" s="255"/>
      <c r="F20" s="255">
        <v>0</v>
      </c>
      <c r="G20" s="255">
        <v>0</v>
      </c>
      <c r="H20" s="255">
        <v>0</v>
      </c>
      <c r="I20" s="255"/>
      <c r="J20" s="255">
        <v>49</v>
      </c>
      <c r="K20" s="255">
        <v>27</v>
      </c>
      <c r="L20" s="255">
        <v>22</v>
      </c>
      <c r="M20" s="255"/>
      <c r="N20" s="255">
        <v>37</v>
      </c>
      <c r="O20" s="255">
        <v>22</v>
      </c>
      <c r="P20" s="255">
        <v>15</v>
      </c>
      <c r="Q20" s="255"/>
      <c r="R20" s="255">
        <v>39</v>
      </c>
      <c r="S20" s="255">
        <v>22</v>
      </c>
      <c r="T20" s="255">
        <v>17</v>
      </c>
      <c r="U20" s="255"/>
      <c r="V20" s="255">
        <v>12</v>
      </c>
      <c r="W20" s="255">
        <v>8</v>
      </c>
      <c r="X20" s="255">
        <v>4</v>
      </c>
      <c r="Y20" s="255"/>
      <c r="Z20" s="255">
        <v>0</v>
      </c>
      <c r="AA20" s="255">
        <v>0</v>
      </c>
      <c r="AB20" s="255">
        <v>0</v>
      </c>
    </row>
    <row r="21" spans="1:28" x14ac:dyDescent="0.3">
      <c r="A21" s="177" t="s">
        <v>117</v>
      </c>
      <c r="B21" s="255">
        <v>569</v>
      </c>
      <c r="C21" s="255">
        <v>303</v>
      </c>
      <c r="D21" s="255">
        <v>266</v>
      </c>
      <c r="E21" s="255"/>
      <c r="F21" s="255">
        <v>6</v>
      </c>
      <c r="G21" s="255">
        <v>3</v>
      </c>
      <c r="H21" s="255">
        <v>3</v>
      </c>
      <c r="I21" s="255"/>
      <c r="J21" s="255">
        <v>303</v>
      </c>
      <c r="K21" s="255">
        <v>166</v>
      </c>
      <c r="L21" s="255">
        <v>137</v>
      </c>
      <c r="M21" s="255"/>
      <c r="N21" s="255">
        <v>90</v>
      </c>
      <c r="O21" s="255">
        <v>46</v>
      </c>
      <c r="P21" s="255">
        <v>44</v>
      </c>
      <c r="Q21" s="255"/>
      <c r="R21" s="255">
        <v>98</v>
      </c>
      <c r="S21" s="255">
        <v>44</v>
      </c>
      <c r="T21" s="255">
        <v>54</v>
      </c>
      <c r="U21" s="255"/>
      <c r="V21" s="255">
        <v>63</v>
      </c>
      <c r="W21" s="255">
        <v>36</v>
      </c>
      <c r="X21" s="255">
        <v>27</v>
      </c>
      <c r="Y21" s="255"/>
      <c r="Z21" s="255">
        <v>9</v>
      </c>
      <c r="AA21" s="255">
        <v>8</v>
      </c>
      <c r="AB21" s="255">
        <v>1</v>
      </c>
    </row>
    <row r="22" spans="1:28" x14ac:dyDescent="0.3">
      <c r="A22" s="177" t="s">
        <v>118</v>
      </c>
      <c r="B22" s="255">
        <v>411</v>
      </c>
      <c r="C22" s="255">
        <v>223</v>
      </c>
      <c r="D22" s="255">
        <v>188</v>
      </c>
      <c r="E22" s="255"/>
      <c r="F22" s="255">
        <v>11</v>
      </c>
      <c r="G22" s="255">
        <v>6</v>
      </c>
      <c r="H22" s="255">
        <v>5</v>
      </c>
      <c r="I22" s="255"/>
      <c r="J22" s="255">
        <v>89</v>
      </c>
      <c r="K22" s="255">
        <v>48</v>
      </c>
      <c r="L22" s="255">
        <v>41</v>
      </c>
      <c r="M22" s="255"/>
      <c r="N22" s="255">
        <v>95</v>
      </c>
      <c r="O22" s="255">
        <v>48</v>
      </c>
      <c r="P22" s="255">
        <v>47</v>
      </c>
      <c r="Q22" s="255"/>
      <c r="R22" s="255">
        <v>105</v>
      </c>
      <c r="S22" s="255">
        <v>67</v>
      </c>
      <c r="T22" s="255">
        <v>38</v>
      </c>
      <c r="U22" s="255"/>
      <c r="V22" s="255">
        <v>71</v>
      </c>
      <c r="W22" s="255">
        <v>33</v>
      </c>
      <c r="X22" s="255">
        <v>38</v>
      </c>
      <c r="Y22" s="255"/>
      <c r="Z22" s="255">
        <v>40</v>
      </c>
      <c r="AA22" s="255">
        <v>21</v>
      </c>
      <c r="AB22" s="255">
        <v>19</v>
      </c>
    </row>
    <row r="23" spans="1:28" x14ac:dyDescent="0.3">
      <c r="A23" s="177" t="s">
        <v>119</v>
      </c>
      <c r="B23" s="255">
        <v>305</v>
      </c>
      <c r="C23" s="255">
        <v>160</v>
      </c>
      <c r="D23" s="255">
        <v>145</v>
      </c>
      <c r="E23" s="255"/>
      <c r="F23" s="255">
        <v>6</v>
      </c>
      <c r="G23" s="255">
        <v>2</v>
      </c>
      <c r="H23" s="255">
        <v>4</v>
      </c>
      <c r="I23" s="255"/>
      <c r="J23" s="255">
        <v>140</v>
      </c>
      <c r="K23" s="255">
        <v>80</v>
      </c>
      <c r="L23" s="255">
        <v>60</v>
      </c>
      <c r="M23" s="255"/>
      <c r="N23" s="255">
        <v>55</v>
      </c>
      <c r="O23" s="255">
        <v>25</v>
      </c>
      <c r="P23" s="255">
        <v>30</v>
      </c>
      <c r="Q23" s="255"/>
      <c r="R23" s="255">
        <v>59</v>
      </c>
      <c r="S23" s="255">
        <v>30</v>
      </c>
      <c r="T23" s="255">
        <v>29</v>
      </c>
      <c r="U23" s="255"/>
      <c r="V23" s="255">
        <v>38</v>
      </c>
      <c r="W23" s="255">
        <v>20</v>
      </c>
      <c r="X23" s="255">
        <v>18</v>
      </c>
      <c r="Y23" s="255"/>
      <c r="Z23" s="255">
        <v>7</v>
      </c>
      <c r="AA23" s="255">
        <v>3</v>
      </c>
      <c r="AB23" s="255">
        <v>4</v>
      </c>
    </row>
    <row r="24" spans="1:28" x14ac:dyDescent="0.3">
      <c r="A24" s="177" t="s">
        <v>120</v>
      </c>
      <c r="B24" s="255">
        <v>280</v>
      </c>
      <c r="C24" s="255">
        <v>171</v>
      </c>
      <c r="D24" s="255">
        <v>109</v>
      </c>
      <c r="E24" s="255"/>
      <c r="F24" s="255">
        <v>12</v>
      </c>
      <c r="G24" s="255">
        <v>10</v>
      </c>
      <c r="H24" s="255">
        <v>2</v>
      </c>
      <c r="I24" s="255"/>
      <c r="J24" s="255">
        <v>113</v>
      </c>
      <c r="K24" s="255">
        <v>70</v>
      </c>
      <c r="L24" s="255">
        <v>43</v>
      </c>
      <c r="M24" s="255"/>
      <c r="N24" s="255">
        <v>66</v>
      </c>
      <c r="O24" s="255">
        <v>42</v>
      </c>
      <c r="P24" s="255">
        <v>24</v>
      </c>
      <c r="Q24" s="255"/>
      <c r="R24" s="255">
        <v>61</v>
      </c>
      <c r="S24" s="255">
        <v>33</v>
      </c>
      <c r="T24" s="255">
        <v>28</v>
      </c>
      <c r="U24" s="255"/>
      <c r="V24" s="255">
        <v>27</v>
      </c>
      <c r="W24" s="255">
        <v>15</v>
      </c>
      <c r="X24" s="255">
        <v>12</v>
      </c>
      <c r="Y24" s="255"/>
      <c r="Z24" s="255">
        <v>1</v>
      </c>
      <c r="AA24" s="255">
        <v>1</v>
      </c>
      <c r="AB24" s="255">
        <v>0</v>
      </c>
    </row>
    <row r="25" spans="1:28" x14ac:dyDescent="0.3">
      <c r="A25" s="177" t="s">
        <v>121</v>
      </c>
      <c r="B25" s="255">
        <v>319</v>
      </c>
      <c r="C25" s="255">
        <v>199</v>
      </c>
      <c r="D25" s="255">
        <v>120</v>
      </c>
      <c r="E25" s="255"/>
      <c r="F25" s="255">
        <v>1</v>
      </c>
      <c r="G25" s="255">
        <v>1</v>
      </c>
      <c r="H25" s="255">
        <v>0</v>
      </c>
      <c r="I25" s="255"/>
      <c r="J25" s="255">
        <v>140</v>
      </c>
      <c r="K25" s="255">
        <v>79</v>
      </c>
      <c r="L25" s="255">
        <v>61</v>
      </c>
      <c r="M25" s="255"/>
      <c r="N25" s="255">
        <v>79</v>
      </c>
      <c r="O25" s="255">
        <v>57</v>
      </c>
      <c r="P25" s="255">
        <v>22</v>
      </c>
      <c r="Q25" s="255"/>
      <c r="R25" s="255">
        <v>67</v>
      </c>
      <c r="S25" s="255">
        <v>42</v>
      </c>
      <c r="T25" s="255">
        <v>25</v>
      </c>
      <c r="U25" s="255"/>
      <c r="V25" s="255">
        <v>32</v>
      </c>
      <c r="W25" s="255">
        <v>20</v>
      </c>
      <c r="X25" s="255">
        <v>12</v>
      </c>
      <c r="Y25" s="255"/>
      <c r="Z25" s="255">
        <v>0</v>
      </c>
      <c r="AA25" s="255">
        <v>0</v>
      </c>
      <c r="AB25" s="255">
        <v>0</v>
      </c>
    </row>
    <row r="26" spans="1:28" x14ac:dyDescent="0.3">
      <c r="A26" s="177" t="s">
        <v>122</v>
      </c>
      <c r="B26" s="255">
        <v>70</v>
      </c>
      <c r="C26" s="255">
        <v>42</v>
      </c>
      <c r="D26" s="255">
        <v>28</v>
      </c>
      <c r="E26" s="255"/>
      <c r="F26" s="255">
        <v>3</v>
      </c>
      <c r="G26" s="255">
        <v>0</v>
      </c>
      <c r="H26" s="255">
        <v>3</v>
      </c>
      <c r="I26" s="255"/>
      <c r="J26" s="255">
        <v>18</v>
      </c>
      <c r="K26" s="255">
        <v>12</v>
      </c>
      <c r="L26" s="255">
        <v>6</v>
      </c>
      <c r="M26" s="255"/>
      <c r="N26" s="255">
        <v>20</v>
      </c>
      <c r="O26" s="255">
        <v>8</v>
      </c>
      <c r="P26" s="255">
        <v>12</v>
      </c>
      <c r="Q26" s="255"/>
      <c r="R26" s="255">
        <v>21</v>
      </c>
      <c r="S26" s="255">
        <v>17</v>
      </c>
      <c r="T26" s="255">
        <v>4</v>
      </c>
      <c r="U26" s="255"/>
      <c r="V26" s="255">
        <v>7</v>
      </c>
      <c r="W26" s="255">
        <v>4</v>
      </c>
      <c r="X26" s="255">
        <v>3</v>
      </c>
      <c r="Y26" s="255"/>
      <c r="Z26" s="255">
        <v>1</v>
      </c>
      <c r="AA26" s="255">
        <v>1</v>
      </c>
      <c r="AB26" s="255">
        <v>0</v>
      </c>
    </row>
    <row r="27" spans="1:28" x14ac:dyDescent="0.3">
      <c r="A27" s="177" t="s">
        <v>123</v>
      </c>
      <c r="B27" s="255">
        <v>101</v>
      </c>
      <c r="C27" s="255">
        <v>54</v>
      </c>
      <c r="D27" s="255">
        <v>47</v>
      </c>
      <c r="E27" s="255"/>
      <c r="F27" s="255">
        <v>4</v>
      </c>
      <c r="G27" s="255">
        <v>2</v>
      </c>
      <c r="H27" s="255">
        <v>2</v>
      </c>
      <c r="I27" s="255"/>
      <c r="J27" s="255">
        <v>18</v>
      </c>
      <c r="K27" s="255">
        <v>10</v>
      </c>
      <c r="L27" s="255">
        <v>8</v>
      </c>
      <c r="M27" s="255"/>
      <c r="N27" s="255">
        <v>35</v>
      </c>
      <c r="O27" s="255">
        <v>17</v>
      </c>
      <c r="P27" s="255">
        <v>18</v>
      </c>
      <c r="Q27" s="255"/>
      <c r="R27" s="255">
        <v>28</v>
      </c>
      <c r="S27" s="255">
        <v>16</v>
      </c>
      <c r="T27" s="255">
        <v>12</v>
      </c>
      <c r="U27" s="255"/>
      <c r="V27" s="255">
        <v>16</v>
      </c>
      <c r="W27" s="255">
        <v>9</v>
      </c>
      <c r="X27" s="255">
        <v>7</v>
      </c>
      <c r="Y27" s="255"/>
      <c r="Z27" s="255">
        <v>0</v>
      </c>
      <c r="AA27" s="255">
        <v>0</v>
      </c>
      <c r="AB27" s="255">
        <v>0</v>
      </c>
    </row>
    <row r="28" spans="1:28" x14ac:dyDescent="0.3">
      <c r="A28" s="177" t="s">
        <v>124</v>
      </c>
      <c r="B28" s="255">
        <v>76</v>
      </c>
      <c r="C28" s="255">
        <v>45</v>
      </c>
      <c r="D28" s="255">
        <v>31</v>
      </c>
      <c r="E28" s="255"/>
      <c r="F28" s="255">
        <v>0</v>
      </c>
      <c r="G28" s="255">
        <v>0</v>
      </c>
      <c r="H28" s="255">
        <v>0</v>
      </c>
      <c r="I28" s="255"/>
      <c r="J28" s="255">
        <v>26</v>
      </c>
      <c r="K28" s="255">
        <v>20</v>
      </c>
      <c r="L28" s="255">
        <v>6</v>
      </c>
      <c r="M28" s="255"/>
      <c r="N28" s="255">
        <v>18</v>
      </c>
      <c r="O28" s="255">
        <v>8</v>
      </c>
      <c r="P28" s="255">
        <v>10</v>
      </c>
      <c r="Q28" s="255"/>
      <c r="R28" s="255">
        <v>23</v>
      </c>
      <c r="S28" s="255">
        <v>13</v>
      </c>
      <c r="T28" s="255">
        <v>10</v>
      </c>
      <c r="U28" s="255"/>
      <c r="V28" s="255">
        <v>9</v>
      </c>
      <c r="W28" s="255">
        <v>4</v>
      </c>
      <c r="X28" s="255">
        <v>5</v>
      </c>
      <c r="Y28" s="255"/>
      <c r="Z28" s="255">
        <v>0</v>
      </c>
      <c r="AA28" s="255">
        <v>0</v>
      </c>
      <c r="AB28" s="255">
        <v>0</v>
      </c>
    </row>
    <row r="29" spans="1:28" x14ac:dyDescent="0.3">
      <c r="A29" s="177" t="s">
        <v>125</v>
      </c>
      <c r="B29" s="255">
        <v>375</v>
      </c>
      <c r="C29" s="255">
        <v>200</v>
      </c>
      <c r="D29" s="255">
        <v>175</v>
      </c>
      <c r="E29" s="255"/>
      <c r="F29" s="255">
        <v>6</v>
      </c>
      <c r="G29" s="255">
        <v>0</v>
      </c>
      <c r="H29" s="255">
        <v>6</v>
      </c>
      <c r="I29" s="255"/>
      <c r="J29" s="255">
        <v>145</v>
      </c>
      <c r="K29" s="255">
        <v>74</v>
      </c>
      <c r="L29" s="255">
        <v>71</v>
      </c>
      <c r="M29" s="255"/>
      <c r="N29" s="255">
        <v>92</v>
      </c>
      <c r="O29" s="255">
        <v>57</v>
      </c>
      <c r="P29" s="255">
        <v>35</v>
      </c>
      <c r="Q29" s="255"/>
      <c r="R29" s="255">
        <v>95</v>
      </c>
      <c r="S29" s="255">
        <v>51</v>
      </c>
      <c r="T29" s="255">
        <v>44</v>
      </c>
      <c r="U29" s="255"/>
      <c r="V29" s="255">
        <v>35</v>
      </c>
      <c r="W29" s="255">
        <v>17</v>
      </c>
      <c r="X29" s="255">
        <v>18</v>
      </c>
      <c r="Y29" s="255"/>
      <c r="Z29" s="255">
        <v>2</v>
      </c>
      <c r="AA29" s="255">
        <v>1</v>
      </c>
      <c r="AB29" s="255">
        <v>1</v>
      </c>
    </row>
    <row r="30" spans="1:28" x14ac:dyDescent="0.3">
      <c r="A30" s="177" t="s">
        <v>126</v>
      </c>
      <c r="B30" s="255">
        <v>369</v>
      </c>
      <c r="C30" s="255">
        <v>227</v>
      </c>
      <c r="D30" s="255">
        <v>142</v>
      </c>
      <c r="E30" s="255"/>
      <c r="F30" s="255">
        <v>11</v>
      </c>
      <c r="G30" s="255">
        <v>8</v>
      </c>
      <c r="H30" s="255">
        <v>3</v>
      </c>
      <c r="I30" s="255"/>
      <c r="J30" s="255">
        <v>143</v>
      </c>
      <c r="K30" s="255">
        <v>83</v>
      </c>
      <c r="L30" s="255">
        <v>60</v>
      </c>
      <c r="M30" s="255"/>
      <c r="N30" s="255">
        <v>108</v>
      </c>
      <c r="O30" s="255">
        <v>65</v>
      </c>
      <c r="P30" s="255">
        <v>43</v>
      </c>
      <c r="Q30" s="255"/>
      <c r="R30" s="255">
        <v>69</v>
      </c>
      <c r="S30" s="255">
        <v>48</v>
      </c>
      <c r="T30" s="255">
        <v>21</v>
      </c>
      <c r="U30" s="255"/>
      <c r="V30" s="255">
        <v>30</v>
      </c>
      <c r="W30" s="255">
        <v>19</v>
      </c>
      <c r="X30" s="255">
        <v>11</v>
      </c>
      <c r="Y30" s="255"/>
      <c r="Z30" s="255">
        <v>8</v>
      </c>
      <c r="AA30" s="255">
        <v>4</v>
      </c>
      <c r="AB30" s="255">
        <v>4</v>
      </c>
    </row>
    <row r="31" spans="1:28" x14ac:dyDescent="0.3">
      <c r="A31" s="177" t="s">
        <v>127</v>
      </c>
      <c r="B31" s="255">
        <v>233</v>
      </c>
      <c r="C31" s="255">
        <v>138</v>
      </c>
      <c r="D31" s="255">
        <v>95</v>
      </c>
      <c r="E31" s="255"/>
      <c r="F31" s="255">
        <v>2</v>
      </c>
      <c r="G31" s="255">
        <v>1</v>
      </c>
      <c r="H31" s="255">
        <v>1</v>
      </c>
      <c r="I31" s="255"/>
      <c r="J31" s="255">
        <v>74</v>
      </c>
      <c r="K31" s="255">
        <v>41</v>
      </c>
      <c r="L31" s="255">
        <v>33</v>
      </c>
      <c r="M31" s="255"/>
      <c r="N31" s="255">
        <v>65</v>
      </c>
      <c r="O31" s="255">
        <v>39</v>
      </c>
      <c r="P31" s="255">
        <v>26</v>
      </c>
      <c r="Q31" s="255"/>
      <c r="R31" s="255">
        <v>61</v>
      </c>
      <c r="S31" s="255">
        <v>38</v>
      </c>
      <c r="T31" s="255">
        <v>23</v>
      </c>
      <c r="U31" s="255"/>
      <c r="V31" s="255">
        <v>29</v>
      </c>
      <c r="W31" s="255">
        <v>17</v>
      </c>
      <c r="X31" s="255">
        <v>12</v>
      </c>
      <c r="Y31" s="255"/>
      <c r="Z31" s="255">
        <v>2</v>
      </c>
      <c r="AA31" s="255">
        <v>2</v>
      </c>
      <c r="AB31" s="255">
        <v>0</v>
      </c>
    </row>
    <row r="32" spans="1:28" x14ac:dyDescent="0.3">
      <c r="A32" s="177" t="s">
        <v>128</v>
      </c>
      <c r="B32" s="255">
        <v>234</v>
      </c>
      <c r="C32" s="255">
        <v>150</v>
      </c>
      <c r="D32" s="255">
        <v>84</v>
      </c>
      <c r="E32" s="255"/>
      <c r="F32" s="255">
        <v>6</v>
      </c>
      <c r="G32" s="255">
        <v>3</v>
      </c>
      <c r="H32" s="255">
        <v>3</v>
      </c>
      <c r="I32" s="255"/>
      <c r="J32" s="255">
        <v>76</v>
      </c>
      <c r="K32" s="255">
        <v>54</v>
      </c>
      <c r="L32" s="255">
        <v>22</v>
      </c>
      <c r="M32" s="255"/>
      <c r="N32" s="255">
        <v>61</v>
      </c>
      <c r="O32" s="255">
        <v>38</v>
      </c>
      <c r="P32" s="255">
        <v>23</v>
      </c>
      <c r="Q32" s="255"/>
      <c r="R32" s="255">
        <v>63</v>
      </c>
      <c r="S32" s="255">
        <v>39</v>
      </c>
      <c r="T32" s="255">
        <v>24</v>
      </c>
      <c r="U32" s="255"/>
      <c r="V32" s="255">
        <v>25</v>
      </c>
      <c r="W32" s="255">
        <v>14</v>
      </c>
      <c r="X32" s="255">
        <v>11</v>
      </c>
      <c r="Y32" s="255"/>
      <c r="Z32" s="255">
        <v>3</v>
      </c>
      <c r="AA32" s="255">
        <v>2</v>
      </c>
      <c r="AB32" s="255">
        <v>1</v>
      </c>
    </row>
    <row r="33" spans="1:30" x14ac:dyDescent="0.3">
      <c r="A33" s="177" t="s">
        <v>129</v>
      </c>
      <c r="B33" s="255">
        <v>47</v>
      </c>
      <c r="C33" s="255">
        <v>29</v>
      </c>
      <c r="D33" s="255">
        <v>18</v>
      </c>
      <c r="E33" s="255"/>
      <c r="F33" s="255">
        <v>0</v>
      </c>
      <c r="G33" s="255">
        <v>0</v>
      </c>
      <c r="H33" s="255">
        <v>0</v>
      </c>
      <c r="I33" s="255"/>
      <c r="J33" s="255">
        <v>14</v>
      </c>
      <c r="K33" s="255">
        <v>11</v>
      </c>
      <c r="L33" s="255">
        <v>3</v>
      </c>
      <c r="M33" s="255"/>
      <c r="N33" s="255">
        <v>15</v>
      </c>
      <c r="O33" s="255">
        <v>6</v>
      </c>
      <c r="P33" s="255">
        <v>9</v>
      </c>
      <c r="Q33" s="255"/>
      <c r="R33" s="255">
        <v>16</v>
      </c>
      <c r="S33" s="255">
        <v>12</v>
      </c>
      <c r="T33" s="255">
        <v>4</v>
      </c>
      <c r="U33" s="255"/>
      <c r="V33" s="255">
        <v>2</v>
      </c>
      <c r="W33" s="255">
        <v>0</v>
      </c>
      <c r="X33" s="255">
        <v>2</v>
      </c>
      <c r="Y33" s="255"/>
      <c r="Z33" s="255">
        <v>0</v>
      </c>
      <c r="AA33" s="255">
        <v>0</v>
      </c>
      <c r="AB33" s="255">
        <v>0</v>
      </c>
    </row>
    <row r="34" spans="1:30" x14ac:dyDescent="0.3">
      <c r="A34" s="177" t="s">
        <v>130</v>
      </c>
      <c r="B34" s="255">
        <v>364</v>
      </c>
      <c r="C34" s="255">
        <v>218</v>
      </c>
      <c r="D34" s="255">
        <v>146</v>
      </c>
      <c r="E34" s="255"/>
      <c r="F34" s="255">
        <v>9</v>
      </c>
      <c r="G34" s="255">
        <v>4</v>
      </c>
      <c r="H34" s="255">
        <v>5</v>
      </c>
      <c r="I34" s="255"/>
      <c r="J34" s="255">
        <v>99</v>
      </c>
      <c r="K34" s="255">
        <v>55</v>
      </c>
      <c r="L34" s="255">
        <v>44</v>
      </c>
      <c r="M34" s="255"/>
      <c r="N34" s="255">
        <v>104</v>
      </c>
      <c r="O34" s="255">
        <v>62</v>
      </c>
      <c r="P34" s="255">
        <v>42</v>
      </c>
      <c r="Q34" s="255"/>
      <c r="R34" s="255">
        <v>71</v>
      </c>
      <c r="S34" s="255">
        <v>49</v>
      </c>
      <c r="T34" s="255">
        <v>22</v>
      </c>
      <c r="U34" s="255"/>
      <c r="V34" s="255">
        <v>62</v>
      </c>
      <c r="W34" s="255">
        <v>35</v>
      </c>
      <c r="X34" s="255">
        <v>27</v>
      </c>
      <c r="Y34" s="255"/>
      <c r="Z34" s="255">
        <v>19</v>
      </c>
      <c r="AA34" s="255">
        <v>13</v>
      </c>
      <c r="AB34" s="255">
        <v>6</v>
      </c>
    </row>
    <row r="35" spans="1:30" x14ac:dyDescent="0.3">
      <c r="A35" s="177" t="s">
        <v>131</v>
      </c>
      <c r="B35" s="255">
        <v>444</v>
      </c>
      <c r="C35" s="255">
        <v>268</v>
      </c>
      <c r="D35" s="255">
        <v>176</v>
      </c>
      <c r="E35" s="255"/>
      <c r="F35" s="255">
        <v>6</v>
      </c>
      <c r="G35" s="255">
        <v>3</v>
      </c>
      <c r="H35" s="255">
        <v>3</v>
      </c>
      <c r="I35" s="255"/>
      <c r="J35" s="255">
        <v>134</v>
      </c>
      <c r="K35" s="255">
        <v>73</v>
      </c>
      <c r="L35" s="255">
        <v>61</v>
      </c>
      <c r="M35" s="255"/>
      <c r="N35" s="255">
        <v>123</v>
      </c>
      <c r="O35" s="255">
        <v>77</v>
      </c>
      <c r="P35" s="255">
        <v>46</v>
      </c>
      <c r="Q35" s="255"/>
      <c r="R35" s="255">
        <v>101</v>
      </c>
      <c r="S35" s="255">
        <v>62</v>
      </c>
      <c r="T35" s="255">
        <v>39</v>
      </c>
      <c r="U35" s="255"/>
      <c r="V35" s="255">
        <v>70</v>
      </c>
      <c r="W35" s="255">
        <v>46</v>
      </c>
      <c r="X35" s="255">
        <v>24</v>
      </c>
      <c r="Y35" s="255"/>
      <c r="Z35" s="255">
        <v>10</v>
      </c>
      <c r="AA35" s="255">
        <v>7</v>
      </c>
      <c r="AB35" s="255">
        <v>3</v>
      </c>
    </row>
    <row r="36" spans="1:30" ht="14.5" thickBot="1" x14ac:dyDescent="0.35">
      <c r="A36" s="177" t="s">
        <v>132</v>
      </c>
      <c r="B36" s="255">
        <v>324</v>
      </c>
      <c r="C36" s="255">
        <v>172</v>
      </c>
      <c r="D36" s="255">
        <v>152</v>
      </c>
      <c r="E36" s="255"/>
      <c r="F36" s="255">
        <v>11</v>
      </c>
      <c r="G36" s="255">
        <v>7</v>
      </c>
      <c r="H36" s="255">
        <v>4</v>
      </c>
      <c r="I36" s="255"/>
      <c r="J36" s="255">
        <v>86</v>
      </c>
      <c r="K36" s="255">
        <v>41</v>
      </c>
      <c r="L36" s="255">
        <v>45</v>
      </c>
      <c r="M36" s="255"/>
      <c r="N36" s="255">
        <v>100</v>
      </c>
      <c r="O36" s="255">
        <v>54</v>
      </c>
      <c r="P36" s="255">
        <v>46</v>
      </c>
      <c r="Q36" s="255"/>
      <c r="R36" s="255">
        <v>65</v>
      </c>
      <c r="S36" s="255">
        <v>38</v>
      </c>
      <c r="T36" s="255">
        <v>27</v>
      </c>
      <c r="U36" s="255"/>
      <c r="V36" s="255">
        <v>43</v>
      </c>
      <c r="W36" s="255">
        <v>22</v>
      </c>
      <c r="X36" s="255">
        <v>21</v>
      </c>
      <c r="Y36" s="255"/>
      <c r="Z36" s="255">
        <v>19</v>
      </c>
      <c r="AA36" s="255">
        <v>10</v>
      </c>
      <c r="AB36" s="255">
        <v>9</v>
      </c>
    </row>
    <row r="37" spans="1:30" x14ac:dyDescent="0.3">
      <c r="A37" s="114" t="s">
        <v>77</v>
      </c>
      <c r="B37" s="19"/>
      <c r="C37" s="19"/>
      <c r="D37" s="19"/>
      <c r="E37" s="19"/>
      <c r="F37" s="19"/>
      <c r="G37" s="19"/>
      <c r="H37" s="19"/>
      <c r="I37" s="19"/>
      <c r="J37" s="115"/>
      <c r="K37" s="115"/>
      <c r="L37" s="115"/>
      <c r="M37" s="19"/>
      <c r="N37" s="115"/>
      <c r="O37" s="11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30" x14ac:dyDescent="0.3">
      <c r="B38" s="71"/>
      <c r="C38" s="71"/>
      <c r="D38" s="71"/>
      <c r="E38" s="71"/>
      <c r="F38" s="71"/>
      <c r="G38" s="71"/>
      <c r="H38" s="70"/>
      <c r="I38" s="71"/>
      <c r="J38" s="71"/>
      <c r="K38" s="71"/>
      <c r="L38" s="70"/>
      <c r="M38" s="71"/>
      <c r="N38" s="71"/>
      <c r="O38" s="71"/>
      <c r="P38" s="70"/>
      <c r="Q38" s="71"/>
      <c r="R38" s="71"/>
      <c r="S38" s="71"/>
      <c r="T38" s="70"/>
      <c r="U38" s="71"/>
      <c r="V38" s="71"/>
      <c r="W38" s="71"/>
      <c r="X38" s="70"/>
      <c r="Y38" s="71"/>
      <c r="Z38" s="71"/>
      <c r="AA38" s="71"/>
      <c r="AB38" s="70"/>
    </row>
    <row r="39" spans="1:30" x14ac:dyDescent="0.3">
      <c r="B39" s="71"/>
      <c r="C39" s="71"/>
      <c r="D39" s="71"/>
      <c r="E39" s="71"/>
      <c r="F39" s="71"/>
      <c r="G39" s="71"/>
      <c r="H39" s="70"/>
      <c r="I39" s="71"/>
      <c r="J39" s="71"/>
      <c r="K39" s="71"/>
      <c r="L39" s="70"/>
      <c r="M39" s="71"/>
      <c r="N39" s="71"/>
      <c r="O39" s="71"/>
      <c r="P39" s="70"/>
      <c r="Q39" s="71"/>
      <c r="R39" s="71"/>
      <c r="S39" s="71"/>
      <c r="T39" s="70"/>
      <c r="U39" s="71"/>
      <c r="V39" s="71"/>
      <c r="W39" s="71"/>
      <c r="X39" s="70"/>
      <c r="Y39" s="71"/>
      <c r="Z39" s="71"/>
      <c r="AA39" s="71"/>
      <c r="AB39" s="70"/>
    </row>
    <row r="40" spans="1:30" s="51" customFormat="1" ht="15.5" x14ac:dyDescent="0.3">
      <c r="A40" s="294" t="s">
        <v>342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26"/>
      <c r="AD40" s="226"/>
    </row>
    <row r="41" spans="1:30" s="51" customFormat="1" ht="15.5" x14ac:dyDescent="0.3">
      <c r="A41" s="294" t="s">
        <v>380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26"/>
      <c r="AD41" s="226"/>
    </row>
    <row r="42" spans="1:30" s="51" customFormat="1" ht="15.5" x14ac:dyDescent="0.3">
      <c r="A42" s="294" t="s">
        <v>160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26"/>
      <c r="AD42" s="239" t="s">
        <v>305</v>
      </c>
    </row>
    <row r="43" spans="1:30" s="51" customFormat="1" ht="15.5" x14ac:dyDescent="0.3">
      <c r="A43" s="294" t="s">
        <v>52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26"/>
      <c r="AD43" s="226"/>
    </row>
    <row r="44" spans="1:30" s="51" customFormat="1" ht="15.5" x14ac:dyDescent="0.3">
      <c r="A44" s="294" t="s">
        <v>397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26"/>
      <c r="AD44" s="226"/>
    </row>
    <row r="45" spans="1:30" ht="19.5" customHeight="1" x14ac:dyDescent="0.3">
      <c r="A45" s="292" t="s">
        <v>105</v>
      </c>
      <c r="B45" s="291" t="s">
        <v>68</v>
      </c>
      <c r="C45" s="291"/>
      <c r="D45" s="291"/>
      <c r="E45" s="54"/>
      <c r="F45" s="291" t="s">
        <v>70</v>
      </c>
      <c r="G45" s="291"/>
      <c r="H45" s="291"/>
      <c r="I45" s="54"/>
      <c r="J45" s="293" t="s">
        <v>71</v>
      </c>
      <c r="K45" s="293"/>
      <c r="L45" s="293"/>
      <c r="M45" s="54"/>
      <c r="N45" s="291" t="s">
        <v>72</v>
      </c>
      <c r="O45" s="291"/>
      <c r="P45" s="291"/>
      <c r="Q45" s="54"/>
      <c r="R45" s="291" t="s">
        <v>74</v>
      </c>
      <c r="S45" s="291"/>
      <c r="T45" s="291"/>
      <c r="U45" s="54"/>
      <c r="V45" s="291" t="s">
        <v>75</v>
      </c>
      <c r="W45" s="291"/>
      <c r="X45" s="291"/>
      <c r="Y45" s="54"/>
      <c r="Z45" s="291" t="s">
        <v>76</v>
      </c>
      <c r="AA45" s="291"/>
      <c r="AB45" s="291"/>
      <c r="AD45" s="151"/>
    </row>
    <row r="46" spans="1:30" ht="19.5" customHeight="1" x14ac:dyDescent="0.3">
      <c r="A46" s="292"/>
      <c r="B46" s="263" t="s">
        <v>68</v>
      </c>
      <c r="C46" s="263" t="s">
        <v>136</v>
      </c>
      <c r="D46" s="263" t="s">
        <v>137</v>
      </c>
      <c r="E46" s="7"/>
      <c r="F46" s="7" t="s">
        <v>68</v>
      </c>
      <c r="G46" s="7" t="s">
        <v>136</v>
      </c>
      <c r="H46" s="7" t="s">
        <v>137</v>
      </c>
      <c r="I46" s="7"/>
      <c r="J46" s="244" t="s">
        <v>68</v>
      </c>
      <c r="K46" s="7" t="s">
        <v>136</v>
      </c>
      <c r="L46" s="7" t="s">
        <v>137</v>
      </c>
      <c r="M46" s="7"/>
      <c r="N46" s="263" t="s">
        <v>68</v>
      </c>
      <c r="O46" s="263" t="s">
        <v>136</v>
      </c>
      <c r="P46" s="263" t="s">
        <v>137</v>
      </c>
      <c r="Q46" s="7"/>
      <c r="R46" s="7" t="s">
        <v>68</v>
      </c>
      <c r="S46" s="7" t="s">
        <v>136</v>
      </c>
      <c r="T46" s="7" t="s">
        <v>137</v>
      </c>
      <c r="U46" s="7"/>
      <c r="V46" s="263" t="s">
        <v>68</v>
      </c>
      <c r="W46" s="263" t="s">
        <v>136</v>
      </c>
      <c r="X46" s="263" t="s">
        <v>137</v>
      </c>
      <c r="Y46" s="7"/>
      <c r="Z46" s="7" t="s">
        <v>68</v>
      </c>
      <c r="AA46" s="7" t="s">
        <v>136</v>
      </c>
      <c r="AB46" s="244" t="s">
        <v>137</v>
      </c>
    </row>
    <row r="47" spans="1:30" ht="15.65" customHeight="1" x14ac:dyDescent="0.3">
      <c r="A47" s="251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</row>
    <row r="48" spans="1:30" s="12" customFormat="1" x14ac:dyDescent="0.3">
      <c r="A48" s="68" t="s">
        <v>68</v>
      </c>
      <c r="B48" s="259">
        <v>2.0677215890229061</v>
      </c>
      <c r="C48" s="259">
        <v>2.3012344398788462</v>
      </c>
      <c r="D48" s="259">
        <v>1.8225208589485911</v>
      </c>
      <c r="E48" s="259"/>
      <c r="F48" s="259">
        <v>0.32223261166654676</v>
      </c>
      <c r="G48" s="259">
        <v>0.34249483427212774</v>
      </c>
      <c r="H48" s="259">
        <v>0.30129292692915227</v>
      </c>
      <c r="I48" s="259"/>
      <c r="J48" s="259">
        <v>4.433301700479622</v>
      </c>
      <c r="K48" s="259">
        <v>4.8787750949202175</v>
      </c>
      <c r="L48" s="259">
        <v>3.9569013561211221</v>
      </c>
      <c r="M48" s="259"/>
      <c r="N48" s="259">
        <v>3.1206099373968548</v>
      </c>
      <c r="O48" s="259">
        <v>3.4752227022990341</v>
      </c>
      <c r="P48" s="259">
        <v>2.749476622470342</v>
      </c>
      <c r="Q48" s="259"/>
      <c r="R48" s="259">
        <v>2.8226539661225578</v>
      </c>
      <c r="S48" s="259">
        <v>3.1557756134718971</v>
      </c>
      <c r="T48" s="259">
        <v>2.4701309917950192</v>
      </c>
      <c r="U48" s="259"/>
      <c r="V48" s="259">
        <v>1.3898288697669923</v>
      </c>
      <c r="W48" s="259">
        <v>1.5150447466704249</v>
      </c>
      <c r="X48" s="259">
        <v>1.2571257872594659</v>
      </c>
      <c r="Y48" s="259"/>
      <c r="Z48" s="259">
        <v>0.26822567414486792</v>
      </c>
      <c r="AA48" s="259">
        <v>0.33598358553475249</v>
      </c>
      <c r="AB48" s="259">
        <v>0.19835497606516622</v>
      </c>
      <c r="AC48" s="226"/>
      <c r="AD48" s="226"/>
    </row>
    <row r="49" spans="1:28" x14ac:dyDescent="0.3">
      <c r="A49" s="177" t="s">
        <v>106</v>
      </c>
      <c r="B49" s="259">
        <v>2.8206078576723499</v>
      </c>
      <c r="C49" s="259">
        <v>3.0314018420480093</v>
      </c>
      <c r="D49" s="259">
        <v>2.6002577514972329</v>
      </c>
      <c r="E49" s="259"/>
      <c r="F49" s="259">
        <v>0.16814797021378813</v>
      </c>
      <c r="G49" s="259">
        <v>0.14326647564469913</v>
      </c>
      <c r="H49" s="259">
        <v>0.19333011116481391</v>
      </c>
      <c r="I49" s="259"/>
      <c r="J49" s="259">
        <v>6.4421052631578952</v>
      </c>
      <c r="K49" s="259">
        <v>7.4356913183279749</v>
      </c>
      <c r="L49" s="259">
        <v>5.3492484526967283</v>
      </c>
      <c r="M49" s="259"/>
      <c r="N49" s="259">
        <v>3.8645146624232782</v>
      </c>
      <c r="O49" s="259">
        <v>4.0307971014492754</v>
      </c>
      <c r="P49" s="259">
        <v>3.6969420356001828</v>
      </c>
      <c r="Q49" s="259"/>
      <c r="R49" s="259">
        <v>4.2925278219395864</v>
      </c>
      <c r="S49" s="259">
        <v>4.1811846689895473</v>
      </c>
      <c r="T49" s="259">
        <v>4.413858566682487</v>
      </c>
      <c r="U49" s="259"/>
      <c r="V49" s="259">
        <v>1.5963978714695046</v>
      </c>
      <c r="W49" s="259">
        <v>1.4865407794294898</v>
      </c>
      <c r="X49" s="259">
        <v>1.7104714226115976</v>
      </c>
      <c r="Y49" s="259"/>
      <c r="Z49" s="259">
        <v>0.25119890385932864</v>
      </c>
      <c r="AA49" s="259">
        <v>0.36133694670280037</v>
      </c>
      <c r="AB49" s="259">
        <v>0.13856812933025403</v>
      </c>
    </row>
    <row r="50" spans="1:28" x14ac:dyDescent="0.3">
      <c r="A50" s="177" t="s">
        <v>107</v>
      </c>
      <c r="B50" s="259">
        <v>1.6096348690498949</v>
      </c>
      <c r="C50" s="259">
        <v>1.8669865786908602</v>
      </c>
      <c r="D50" s="259">
        <v>1.3418630051490092</v>
      </c>
      <c r="E50" s="259"/>
      <c r="F50" s="259">
        <v>0.2038216560509554</v>
      </c>
      <c r="G50" s="259">
        <v>0.248015873015873</v>
      </c>
      <c r="H50" s="259">
        <v>0.15715034049240439</v>
      </c>
      <c r="I50" s="259"/>
      <c r="J50" s="259">
        <v>3.133903133903134</v>
      </c>
      <c r="K50" s="259">
        <v>3.8477624424926811</v>
      </c>
      <c r="L50" s="259">
        <v>2.3480662983425415</v>
      </c>
      <c r="M50" s="259"/>
      <c r="N50" s="259">
        <v>2.8819119025304594</v>
      </c>
      <c r="O50" s="259">
        <v>3.5332403533240351</v>
      </c>
      <c r="P50" s="259">
        <v>2.2201228153046761</v>
      </c>
      <c r="Q50" s="259"/>
      <c r="R50" s="259">
        <v>2.1473889702293802</v>
      </c>
      <c r="S50" s="259">
        <v>2.4448705656759349</v>
      </c>
      <c r="T50" s="259">
        <v>1.8389662027833</v>
      </c>
      <c r="U50" s="259"/>
      <c r="V50" s="259">
        <v>1.0537190082644627</v>
      </c>
      <c r="W50" s="259">
        <v>0.82542302930251754</v>
      </c>
      <c r="X50" s="259">
        <v>1.2825817128671908</v>
      </c>
      <c r="Y50" s="259"/>
      <c r="Z50" s="259">
        <v>0.17933198834342076</v>
      </c>
      <c r="AA50" s="259">
        <v>0.22026431718061676</v>
      </c>
      <c r="AB50" s="259">
        <v>0.13692377909630307</v>
      </c>
    </row>
    <row r="51" spans="1:28" x14ac:dyDescent="0.3">
      <c r="A51" s="177" t="s">
        <v>108</v>
      </c>
      <c r="B51" s="259">
        <v>2.6900872128731117</v>
      </c>
      <c r="C51" s="259">
        <v>2.7839999999999998</v>
      </c>
      <c r="D51" s="259">
        <v>2.5916296234169254</v>
      </c>
      <c r="E51" s="259"/>
      <c r="F51" s="259">
        <v>0.53163211057947901</v>
      </c>
      <c r="G51" s="259">
        <v>0.31233732431025507</v>
      </c>
      <c r="H51" s="259">
        <v>0.76045627376425851</v>
      </c>
      <c r="I51" s="259"/>
      <c r="J51" s="259">
        <v>4.5929018789144047</v>
      </c>
      <c r="K51" s="259">
        <v>4.6554084892743042</v>
      </c>
      <c r="L51" s="259">
        <v>4.5283018867924527</v>
      </c>
      <c r="M51" s="259"/>
      <c r="N51" s="259">
        <v>3.7684052907412031</v>
      </c>
      <c r="O51" s="259">
        <v>3.7246581801037246</v>
      </c>
      <c r="P51" s="259">
        <v>3.8176033934252387</v>
      </c>
      <c r="Q51" s="259"/>
      <c r="R51" s="259">
        <v>3.1733942625031735</v>
      </c>
      <c r="S51" s="259">
        <v>2.8211586901763224</v>
      </c>
      <c r="T51" s="259">
        <v>3.5312180143295806</v>
      </c>
      <c r="U51" s="259"/>
      <c r="V51" s="259">
        <v>3.2835144927536231</v>
      </c>
      <c r="W51" s="259">
        <v>4.0718038528896674</v>
      </c>
      <c r="X51" s="259">
        <v>2.4390243902439024</v>
      </c>
      <c r="Y51" s="259"/>
      <c r="Z51" s="259">
        <v>0.45135406218655971</v>
      </c>
      <c r="AA51" s="259">
        <v>0.60060060060060061</v>
      </c>
      <c r="AB51" s="259">
        <v>0.30150753768844218</v>
      </c>
    </row>
    <row r="52" spans="1:28" x14ac:dyDescent="0.3">
      <c r="A52" s="177" t="s">
        <v>109</v>
      </c>
      <c r="B52" s="259">
        <v>1.8942696362051199</v>
      </c>
      <c r="C52" s="259">
        <v>2.0109119251753702</v>
      </c>
      <c r="D52" s="259">
        <v>1.7736214124475975</v>
      </c>
      <c r="E52" s="259"/>
      <c r="F52" s="259">
        <v>0.49261083743842365</v>
      </c>
      <c r="G52" s="259">
        <v>0.5638134290107637</v>
      </c>
      <c r="H52" s="259">
        <v>0.41972717733473242</v>
      </c>
      <c r="I52" s="259"/>
      <c r="J52" s="259">
        <v>4.2667974497302597</v>
      </c>
      <c r="K52" s="259">
        <v>4.6500244738130201</v>
      </c>
      <c r="L52" s="259">
        <v>3.882063882063882</v>
      </c>
      <c r="M52" s="259"/>
      <c r="N52" s="259">
        <v>2.7444253859348198</v>
      </c>
      <c r="O52" s="259">
        <v>2.7338129496402876</v>
      </c>
      <c r="P52" s="259">
        <v>2.7555110220440882</v>
      </c>
      <c r="Q52" s="259"/>
      <c r="R52" s="259">
        <v>1.8844532606000497</v>
      </c>
      <c r="S52" s="259">
        <v>2.1329365079365079</v>
      </c>
      <c r="T52" s="259">
        <v>1.6360932077342589</v>
      </c>
      <c r="U52" s="259"/>
      <c r="V52" s="259">
        <v>1.7412935323383085</v>
      </c>
      <c r="W52" s="259">
        <v>1.7677782241864202</v>
      </c>
      <c r="X52" s="259">
        <v>1.7130620985010707</v>
      </c>
      <c r="Y52" s="259"/>
      <c r="Z52" s="259">
        <v>0.29809676679660629</v>
      </c>
      <c r="AA52" s="259">
        <v>0.3561887800534283</v>
      </c>
      <c r="AB52" s="259">
        <v>0.2364066193853428</v>
      </c>
    </row>
    <row r="53" spans="1:28" x14ac:dyDescent="0.3">
      <c r="A53" s="177" t="s">
        <v>110</v>
      </c>
      <c r="B53" s="259">
        <v>1.5004122011541632</v>
      </c>
      <c r="C53" s="259">
        <v>1.7346610986186957</v>
      </c>
      <c r="D53" s="259">
        <v>1.2533875338753389</v>
      </c>
      <c r="E53" s="259"/>
      <c r="F53" s="259">
        <v>0.10626992561105207</v>
      </c>
      <c r="G53" s="259">
        <v>0.21459227467811159</v>
      </c>
      <c r="H53" s="259">
        <v>0</v>
      </c>
      <c r="I53" s="259"/>
      <c r="J53" s="259">
        <v>3.8026721479958892</v>
      </c>
      <c r="K53" s="259">
        <v>4.1257367387033401</v>
      </c>
      <c r="L53" s="259">
        <v>3.4482758620689653</v>
      </c>
      <c r="M53" s="259"/>
      <c r="N53" s="259">
        <v>2.6503567787971458</v>
      </c>
      <c r="O53" s="259">
        <v>3.1434184675834969</v>
      </c>
      <c r="P53" s="259">
        <v>2.1186440677966099</v>
      </c>
      <c r="Q53" s="259"/>
      <c r="R53" s="259">
        <v>2.1169354838709675</v>
      </c>
      <c r="S53" s="259">
        <v>2.3483365949119372</v>
      </c>
      <c r="T53" s="259">
        <v>1.8711018711018712</v>
      </c>
      <c r="U53" s="259"/>
      <c r="V53" s="259">
        <v>0.37209302325581395</v>
      </c>
      <c r="W53" s="259">
        <v>0.7155635062611807</v>
      </c>
      <c r="X53" s="259">
        <v>0</v>
      </c>
      <c r="Y53" s="259"/>
      <c r="Z53" s="259">
        <v>0.18132366273798731</v>
      </c>
      <c r="AA53" s="259">
        <v>0</v>
      </c>
      <c r="AB53" s="259">
        <v>0.36764705882352938</v>
      </c>
    </row>
    <row r="54" spans="1:28" x14ac:dyDescent="0.3">
      <c r="A54" s="177" t="s">
        <v>111</v>
      </c>
      <c r="B54" s="259">
        <v>1.5713514971675211</v>
      </c>
      <c r="C54" s="259">
        <v>1.8726097850454964</v>
      </c>
      <c r="D54" s="259">
        <v>1.2560386473429952</v>
      </c>
      <c r="E54" s="259"/>
      <c r="F54" s="259">
        <v>0.39335664335664339</v>
      </c>
      <c r="G54" s="259">
        <v>0.6932409012131715</v>
      </c>
      <c r="H54" s="259">
        <v>8.8183421516754845E-2</v>
      </c>
      <c r="I54" s="259"/>
      <c r="J54" s="259">
        <v>4.4943820224719104</v>
      </c>
      <c r="K54" s="259">
        <v>5.3291536050156738</v>
      </c>
      <c r="L54" s="259">
        <v>3.6184210526315792</v>
      </c>
      <c r="M54" s="259"/>
      <c r="N54" s="259">
        <v>2.0790868324500611</v>
      </c>
      <c r="O54" s="259">
        <v>2.7004909983633385</v>
      </c>
      <c r="P54" s="259">
        <v>1.4622258326563771</v>
      </c>
      <c r="Q54" s="259"/>
      <c r="R54" s="259">
        <v>1.9386834986474299</v>
      </c>
      <c r="S54" s="259">
        <v>2.0017406440382945</v>
      </c>
      <c r="T54" s="259">
        <v>1.8709073900841908</v>
      </c>
      <c r="U54" s="259"/>
      <c r="V54" s="259">
        <v>0.47653958944281527</v>
      </c>
      <c r="W54" s="259">
        <v>0.41551246537396125</v>
      </c>
      <c r="X54" s="259">
        <v>0.54517133956386288</v>
      </c>
      <c r="Y54" s="259"/>
      <c r="Z54" s="259">
        <v>0.18875047187617969</v>
      </c>
      <c r="AA54" s="259">
        <v>0.29895366218236175</v>
      </c>
      <c r="AB54" s="259">
        <v>7.6277650648360035E-2</v>
      </c>
    </row>
    <row r="55" spans="1:28" x14ac:dyDescent="0.3">
      <c r="A55" s="177" t="s">
        <v>112</v>
      </c>
      <c r="B55" s="259">
        <v>0.84222346996069619</v>
      </c>
      <c r="C55" s="259">
        <v>0.6578947368421052</v>
      </c>
      <c r="D55" s="259">
        <v>1.0356731875719216</v>
      </c>
      <c r="E55" s="259"/>
      <c r="F55" s="259">
        <v>0</v>
      </c>
      <c r="G55" s="259">
        <v>0</v>
      </c>
      <c r="H55" s="259">
        <v>0</v>
      </c>
      <c r="I55" s="259"/>
      <c r="J55" s="259">
        <v>2.7444253859348198</v>
      </c>
      <c r="K55" s="259">
        <v>1.7421602787456445</v>
      </c>
      <c r="L55" s="259">
        <v>3.7162162162162162</v>
      </c>
      <c r="M55" s="259"/>
      <c r="N55" s="259">
        <v>1.2797074954296161</v>
      </c>
      <c r="O55" s="259">
        <v>1.7006802721088436</v>
      </c>
      <c r="P55" s="259">
        <v>0.79051383399209485</v>
      </c>
      <c r="Q55" s="259"/>
      <c r="R55" s="259">
        <v>1.2455516014234875</v>
      </c>
      <c r="S55" s="259">
        <v>0.70175438596491224</v>
      </c>
      <c r="T55" s="259">
        <v>1.8050541516245486</v>
      </c>
      <c r="U55" s="259"/>
      <c r="V55" s="259">
        <v>0</v>
      </c>
      <c r="W55" s="259">
        <v>0</v>
      </c>
      <c r="X55" s="259">
        <v>0</v>
      </c>
      <c r="Y55" s="259"/>
      <c r="Z55" s="259">
        <v>0</v>
      </c>
      <c r="AA55" s="259">
        <v>0</v>
      </c>
      <c r="AB55" s="259">
        <v>0</v>
      </c>
    </row>
    <row r="56" spans="1:28" x14ac:dyDescent="0.3">
      <c r="A56" s="177" t="s">
        <v>113</v>
      </c>
      <c r="B56" s="259">
        <v>2.1569816814266649</v>
      </c>
      <c r="C56" s="259">
        <v>2.3973089496375612</v>
      </c>
      <c r="D56" s="259">
        <v>1.9047145414760294</v>
      </c>
      <c r="E56" s="259"/>
      <c r="F56" s="259">
        <v>0.2593835825450107</v>
      </c>
      <c r="G56" s="259">
        <v>0.24176488365064974</v>
      </c>
      <c r="H56" s="259">
        <v>0.27734976887519258</v>
      </c>
      <c r="I56" s="259"/>
      <c r="J56" s="259">
        <v>5.3546973431936458</v>
      </c>
      <c r="K56" s="259">
        <v>5.7444005270092227</v>
      </c>
      <c r="L56" s="259">
        <v>4.932991160536071</v>
      </c>
      <c r="M56" s="259"/>
      <c r="N56" s="259">
        <v>2.9201430274135878</v>
      </c>
      <c r="O56" s="259">
        <v>3.5134337171538235</v>
      </c>
      <c r="P56" s="259">
        <v>2.3157894736842106</v>
      </c>
      <c r="Q56" s="259"/>
      <c r="R56" s="259">
        <v>2.6934984520123839</v>
      </c>
      <c r="S56" s="259">
        <v>3.1620553359683794</v>
      </c>
      <c r="T56" s="259">
        <v>2.2075055187637971</v>
      </c>
      <c r="U56" s="259"/>
      <c r="V56" s="259">
        <v>1.2999322951929586</v>
      </c>
      <c r="W56" s="259">
        <v>1.2461059190031152</v>
      </c>
      <c r="X56" s="259">
        <v>1.3586187376167564</v>
      </c>
      <c r="Y56" s="259"/>
      <c r="Z56" s="259">
        <v>0.22052337547780065</v>
      </c>
      <c r="AA56" s="259">
        <v>0.25899280575539568</v>
      </c>
      <c r="AB56" s="259">
        <v>0.18034265103697023</v>
      </c>
    </row>
    <row r="57" spans="1:28" x14ac:dyDescent="0.3">
      <c r="A57" s="177" t="s">
        <v>114</v>
      </c>
      <c r="B57" s="259">
        <v>1.5238301091537878</v>
      </c>
      <c r="C57" s="259">
        <v>1.617193318438132</v>
      </c>
      <c r="D57" s="259">
        <v>1.4274733721313275</v>
      </c>
      <c r="E57" s="259"/>
      <c r="F57" s="259">
        <v>0.37491479209270623</v>
      </c>
      <c r="G57" s="259">
        <v>0.40485829959514169</v>
      </c>
      <c r="H57" s="259">
        <v>0.34435261707988984</v>
      </c>
      <c r="I57" s="259"/>
      <c r="J57" s="259">
        <v>3.8841133397007321</v>
      </c>
      <c r="K57" s="259">
        <v>3.7783375314861463</v>
      </c>
      <c r="L57" s="259">
        <v>3.992273019961365</v>
      </c>
      <c r="M57" s="259"/>
      <c r="N57" s="259">
        <v>1.8880423981450809</v>
      </c>
      <c r="O57" s="259">
        <v>2.2077922077922079</v>
      </c>
      <c r="P57" s="259">
        <v>1.5551048005409061</v>
      </c>
      <c r="Q57" s="259"/>
      <c r="R57" s="259">
        <v>2.4807826694619148</v>
      </c>
      <c r="S57" s="259">
        <v>2.5016458196181697</v>
      </c>
      <c r="T57" s="259">
        <v>2.4571854058078926</v>
      </c>
      <c r="U57" s="259"/>
      <c r="V57" s="259">
        <v>0.59224163458691148</v>
      </c>
      <c r="W57" s="259">
        <v>0.76650943396226412</v>
      </c>
      <c r="X57" s="259">
        <v>0.41641879833432477</v>
      </c>
      <c r="Y57" s="259"/>
      <c r="Z57" s="259">
        <v>3.151591553734636E-2</v>
      </c>
      <c r="AA57" s="259">
        <v>6.353240152477764E-2</v>
      </c>
      <c r="AB57" s="259">
        <v>0</v>
      </c>
    </row>
    <row r="58" spans="1:28" x14ac:dyDescent="0.3">
      <c r="A58" s="177" t="s">
        <v>115</v>
      </c>
      <c r="B58" s="259">
        <v>3.0286699719767189</v>
      </c>
      <c r="C58" s="259">
        <v>3.5802208623478928</v>
      </c>
      <c r="D58" s="259">
        <v>2.4528163325255194</v>
      </c>
      <c r="E58" s="259"/>
      <c r="F58" s="259">
        <v>0.87517273146015662</v>
      </c>
      <c r="G58" s="259">
        <v>1.0226767452200978</v>
      </c>
      <c r="H58" s="259">
        <v>0.71667462971810802</v>
      </c>
      <c r="I58" s="259"/>
      <c r="J58" s="259">
        <v>5.8445470978108052</v>
      </c>
      <c r="K58" s="259">
        <v>6.872315501757126</v>
      </c>
      <c r="L58" s="259">
        <v>4.7559966914805623</v>
      </c>
      <c r="M58" s="259"/>
      <c r="N58" s="259">
        <v>5.0053937432578213</v>
      </c>
      <c r="O58" s="259">
        <v>5.3196053196053192</v>
      </c>
      <c r="P58" s="259">
        <v>4.6875</v>
      </c>
      <c r="Q58" s="259"/>
      <c r="R58" s="259">
        <v>4.1514598540145986</v>
      </c>
      <c r="S58" s="259">
        <v>5.1098162259076645</v>
      </c>
      <c r="T58" s="259">
        <v>3.1583836507199257</v>
      </c>
      <c r="U58" s="259"/>
      <c r="V58" s="259">
        <v>1.7992230627683501</v>
      </c>
      <c r="W58" s="259">
        <v>2.4158415841584158</v>
      </c>
      <c r="X58" s="259">
        <v>1.1411665257819104</v>
      </c>
      <c r="Y58" s="259"/>
      <c r="Z58" s="259">
        <v>0.2606995437757984</v>
      </c>
      <c r="AA58" s="259">
        <v>0.47413793103448276</v>
      </c>
      <c r="AB58" s="259">
        <v>4.3802014892685065E-2</v>
      </c>
    </row>
    <row r="59" spans="1:28" x14ac:dyDescent="0.3">
      <c r="A59" s="177" t="s">
        <v>116</v>
      </c>
      <c r="B59" s="259">
        <v>1.5002190100744635</v>
      </c>
      <c r="C59" s="259">
        <v>1.6520284399832705</v>
      </c>
      <c r="D59" s="259">
        <v>1.3333333333333335</v>
      </c>
      <c r="E59" s="259"/>
      <c r="F59" s="259">
        <v>0</v>
      </c>
      <c r="G59" s="259">
        <v>0</v>
      </c>
      <c r="H59" s="259">
        <v>0</v>
      </c>
      <c r="I59" s="259"/>
      <c r="J59" s="259">
        <v>3.1091370558375635</v>
      </c>
      <c r="K59" s="259">
        <v>3.195266272189349</v>
      </c>
      <c r="L59" s="259">
        <v>3.0095759233926129</v>
      </c>
      <c r="M59" s="259"/>
      <c r="N59" s="259">
        <v>2.3551877784850412</v>
      </c>
      <c r="O59" s="259">
        <v>2.6960784313725492</v>
      </c>
      <c r="P59" s="259">
        <v>1.9867549668874174</v>
      </c>
      <c r="Q59" s="259"/>
      <c r="R59" s="259">
        <v>2.698961937716263</v>
      </c>
      <c r="S59" s="259">
        <v>2.9023746701846966</v>
      </c>
      <c r="T59" s="259">
        <v>2.4745269286754001</v>
      </c>
      <c r="U59" s="259"/>
      <c r="V59" s="259">
        <v>0.72115384615384615</v>
      </c>
      <c r="W59" s="259">
        <v>0.8938547486033519</v>
      </c>
      <c r="X59" s="259">
        <v>0.52015604681404426</v>
      </c>
      <c r="Y59" s="259"/>
      <c r="Z59" s="259">
        <v>0</v>
      </c>
      <c r="AA59" s="259">
        <v>0</v>
      </c>
      <c r="AB59" s="259">
        <v>0</v>
      </c>
    </row>
    <row r="60" spans="1:28" x14ac:dyDescent="0.3">
      <c r="A60" s="177" t="s">
        <v>117</v>
      </c>
      <c r="B60" s="259">
        <v>1.5836789223190182</v>
      </c>
      <c r="C60" s="259">
        <v>1.6483516483516485</v>
      </c>
      <c r="D60" s="259">
        <v>1.5159286487718697</v>
      </c>
      <c r="E60" s="259"/>
      <c r="F60" s="259">
        <v>0.10952902519167579</v>
      </c>
      <c r="G60" s="259">
        <v>0.11005135730007337</v>
      </c>
      <c r="H60" s="259">
        <v>0.10901162790697674</v>
      </c>
      <c r="I60" s="259"/>
      <c r="J60" s="259">
        <v>4.9868334430546408</v>
      </c>
      <c r="K60" s="259">
        <v>5.3018205046311087</v>
      </c>
      <c r="L60" s="259">
        <v>4.6519524617996604</v>
      </c>
      <c r="M60" s="259"/>
      <c r="N60" s="259">
        <v>1.5856236786469344</v>
      </c>
      <c r="O60" s="259">
        <v>1.576962632841961</v>
      </c>
      <c r="P60" s="259">
        <v>1.5947807176513229</v>
      </c>
      <c r="Q60" s="259"/>
      <c r="R60" s="259">
        <v>1.7644940583363342</v>
      </c>
      <c r="S60" s="259">
        <v>1.5619453319133831</v>
      </c>
      <c r="T60" s="259">
        <v>1.9729630982827915</v>
      </c>
      <c r="U60" s="259"/>
      <c r="V60" s="259">
        <v>0.88719898605830161</v>
      </c>
      <c r="W60" s="259">
        <v>0.98119378577269012</v>
      </c>
      <c r="X60" s="259">
        <v>0.78671328671328677</v>
      </c>
      <c r="Y60" s="259"/>
      <c r="Z60" s="259">
        <v>0.14890800794176043</v>
      </c>
      <c r="AA60" s="259">
        <v>0.25624599615631005</v>
      </c>
      <c r="AB60" s="259">
        <v>3.4223134839151265E-2</v>
      </c>
    </row>
    <row r="61" spans="1:28" x14ac:dyDescent="0.3">
      <c r="A61" s="177" t="s">
        <v>118</v>
      </c>
      <c r="B61" s="259">
        <v>4.2388613861386144</v>
      </c>
      <c r="C61" s="259">
        <v>4.4591081783643274</v>
      </c>
      <c r="D61" s="259">
        <v>4.0042598509052185</v>
      </c>
      <c r="E61" s="259"/>
      <c r="F61" s="259">
        <v>0.75034106412005463</v>
      </c>
      <c r="G61" s="259">
        <v>0.76726342710997442</v>
      </c>
      <c r="H61" s="259">
        <v>0.73099415204678353</v>
      </c>
      <c r="I61" s="259"/>
      <c r="J61" s="259">
        <v>5.3711526855763427</v>
      </c>
      <c r="K61" s="259">
        <v>5.6338028169014089</v>
      </c>
      <c r="L61" s="259">
        <v>5.0931677018633543</v>
      </c>
      <c r="M61" s="259"/>
      <c r="N61" s="259">
        <v>6.1053984575835472</v>
      </c>
      <c r="O61" s="259">
        <v>6.0225846925972393</v>
      </c>
      <c r="P61" s="259">
        <v>6.1923583662714092</v>
      </c>
      <c r="Q61" s="259"/>
      <c r="R61" s="259">
        <v>6.4894932014833122</v>
      </c>
      <c r="S61" s="259">
        <v>8.0335731414868103</v>
      </c>
      <c r="T61" s="259">
        <v>4.8469387755102042</v>
      </c>
      <c r="U61" s="259"/>
      <c r="V61" s="259">
        <v>3.9842873176206508</v>
      </c>
      <c r="W61" s="259">
        <v>3.6748329621380846</v>
      </c>
      <c r="X61" s="259">
        <v>4.2986425339366514</v>
      </c>
      <c r="Y61" s="259"/>
      <c r="Z61" s="259">
        <v>2.4737167594310452</v>
      </c>
      <c r="AA61" s="259">
        <v>2.5059665871121717</v>
      </c>
      <c r="AB61" s="259">
        <v>2.4390243902439024</v>
      </c>
    </row>
    <row r="62" spans="1:28" x14ac:dyDescent="0.3">
      <c r="A62" s="177" t="s">
        <v>119</v>
      </c>
      <c r="B62" s="259">
        <v>0.91599843829774463</v>
      </c>
      <c r="C62" s="259">
        <v>0.94859785379735573</v>
      </c>
      <c r="D62" s="259">
        <v>0.88253195374315285</v>
      </c>
      <c r="E62" s="259"/>
      <c r="F62" s="259">
        <v>0.12024048096192384</v>
      </c>
      <c r="G62" s="259">
        <v>8.0128205128205121E-2</v>
      </c>
      <c r="H62" s="259">
        <v>0.16038492381716118</v>
      </c>
      <c r="I62" s="259"/>
      <c r="J62" s="259">
        <v>2.4565713283032111</v>
      </c>
      <c r="K62" s="259">
        <v>2.7155465037338766</v>
      </c>
      <c r="L62" s="259">
        <v>2.179440610243371</v>
      </c>
      <c r="M62" s="259"/>
      <c r="N62" s="259">
        <v>1.0245901639344261</v>
      </c>
      <c r="O62" s="259">
        <v>0.93984962406015038</v>
      </c>
      <c r="P62" s="259">
        <v>1.1078286558345642</v>
      </c>
      <c r="Q62" s="259"/>
      <c r="R62" s="259">
        <v>1.0958395245170875</v>
      </c>
      <c r="S62" s="259">
        <v>1.0768126346015794</v>
      </c>
      <c r="T62" s="259">
        <v>1.1162432640492685</v>
      </c>
      <c r="U62" s="259"/>
      <c r="V62" s="259">
        <v>0.61349693251533743</v>
      </c>
      <c r="W62" s="259">
        <v>0.64329366355741391</v>
      </c>
      <c r="X62" s="259">
        <v>0.58346839546191243</v>
      </c>
      <c r="Y62" s="259"/>
      <c r="Z62" s="259">
        <v>0.12363122571529496</v>
      </c>
      <c r="AA62" s="259">
        <v>0.10452961672473868</v>
      </c>
      <c r="AB62" s="259">
        <v>0.14326647564469913</v>
      </c>
    </row>
    <row r="63" spans="1:28" x14ac:dyDescent="0.3">
      <c r="A63" s="177" t="s">
        <v>120</v>
      </c>
      <c r="B63" s="259">
        <v>3.3266009266959724</v>
      </c>
      <c r="C63" s="259">
        <v>3.9229181004817621</v>
      </c>
      <c r="D63" s="259">
        <v>2.6860522424839823</v>
      </c>
      <c r="E63" s="259"/>
      <c r="F63" s="259">
        <v>0.92378752886836024</v>
      </c>
      <c r="G63" s="259">
        <v>1.4947683109118086</v>
      </c>
      <c r="H63" s="259">
        <v>0.31746031746031744</v>
      </c>
      <c r="I63" s="259"/>
      <c r="J63" s="259">
        <v>7.4735449735449739</v>
      </c>
      <c r="K63" s="259">
        <v>8.9058524173027998</v>
      </c>
      <c r="L63" s="259">
        <v>5.9228650137741052</v>
      </c>
      <c r="M63" s="259"/>
      <c r="N63" s="259">
        <v>5.1401869158878499</v>
      </c>
      <c r="O63" s="259">
        <v>6.1135371179039302</v>
      </c>
      <c r="P63" s="259">
        <v>4.0201005025125625</v>
      </c>
      <c r="Q63" s="259"/>
      <c r="R63" s="259">
        <v>4.6037735849056602</v>
      </c>
      <c r="S63" s="259">
        <v>4.6808510638297873</v>
      </c>
      <c r="T63" s="259">
        <v>4.5161290322580641</v>
      </c>
      <c r="U63" s="259"/>
      <c r="V63" s="259">
        <v>1.8096514745308312</v>
      </c>
      <c r="W63" s="259">
        <v>1.95822454308094</v>
      </c>
      <c r="X63" s="259">
        <v>1.6528925619834711</v>
      </c>
      <c r="Y63" s="259"/>
      <c r="Z63" s="259">
        <v>6.6445182724252497E-2</v>
      </c>
      <c r="AA63" s="259">
        <v>0.13404825737265416</v>
      </c>
      <c r="AB63" s="259">
        <v>0</v>
      </c>
    </row>
    <row r="64" spans="1:28" x14ac:dyDescent="0.3">
      <c r="A64" s="177" t="s">
        <v>121</v>
      </c>
      <c r="B64" s="259">
        <v>2.4126455906821964</v>
      </c>
      <c r="C64" s="259">
        <v>2.9286239882266374</v>
      </c>
      <c r="D64" s="259">
        <v>1.8671230745293292</v>
      </c>
      <c r="E64" s="259"/>
      <c r="F64" s="259">
        <v>4.7573739295908662E-2</v>
      </c>
      <c r="G64" s="259">
        <v>8.9766606822262118E-2</v>
      </c>
      <c r="H64" s="259">
        <v>0</v>
      </c>
      <c r="I64" s="259"/>
      <c r="J64" s="259">
        <v>6.0949063996517197</v>
      </c>
      <c r="K64" s="259">
        <v>6.6498316498316505</v>
      </c>
      <c r="L64" s="259">
        <v>5.5004508566275927</v>
      </c>
      <c r="M64" s="259"/>
      <c r="N64" s="259">
        <v>3.708920187793427</v>
      </c>
      <c r="O64" s="259">
        <v>5.2583025830258308</v>
      </c>
      <c r="P64" s="259">
        <v>2.1032504780114722</v>
      </c>
      <c r="Q64" s="259"/>
      <c r="R64" s="259">
        <v>3.225806451612903</v>
      </c>
      <c r="S64" s="259">
        <v>3.9735099337748347</v>
      </c>
      <c r="T64" s="259">
        <v>2.4509803921568629</v>
      </c>
      <c r="U64" s="259"/>
      <c r="V64" s="259">
        <v>1.351922264469793</v>
      </c>
      <c r="W64" s="259">
        <v>1.6501650165016499</v>
      </c>
      <c r="X64" s="259">
        <v>1.0389610389610389</v>
      </c>
      <c r="Y64" s="259"/>
      <c r="Z64" s="259">
        <v>0</v>
      </c>
      <c r="AA64" s="259">
        <v>0</v>
      </c>
      <c r="AB64" s="259">
        <v>0</v>
      </c>
    </row>
    <row r="65" spans="1:28" x14ac:dyDescent="0.3">
      <c r="A65" s="177" t="s">
        <v>122</v>
      </c>
      <c r="B65" s="259">
        <v>0.91288471570161711</v>
      </c>
      <c r="C65" s="259">
        <v>1.068974293713413</v>
      </c>
      <c r="D65" s="259">
        <v>0.74886333244182945</v>
      </c>
      <c r="E65" s="259"/>
      <c r="F65" s="259">
        <v>0.25423728813559321</v>
      </c>
      <c r="G65" s="259">
        <v>0</v>
      </c>
      <c r="H65" s="259">
        <v>0.50505050505050508</v>
      </c>
      <c r="I65" s="259"/>
      <c r="J65" s="259">
        <v>1.431980906921241</v>
      </c>
      <c r="K65" s="259">
        <v>1.7857142857142856</v>
      </c>
      <c r="L65" s="259">
        <v>1.0256410256410255</v>
      </c>
      <c r="M65" s="259"/>
      <c r="N65" s="259">
        <v>1.5735641227380015</v>
      </c>
      <c r="O65" s="259">
        <v>1.2422360248447204</v>
      </c>
      <c r="P65" s="259">
        <v>1.9138755980861244</v>
      </c>
      <c r="Q65" s="259"/>
      <c r="R65" s="259">
        <v>1.7573221757322177</v>
      </c>
      <c r="S65" s="259">
        <v>2.7027027027027026</v>
      </c>
      <c r="T65" s="259">
        <v>0.70671378091872794</v>
      </c>
      <c r="U65" s="259"/>
      <c r="V65" s="259">
        <v>0.51890289103039289</v>
      </c>
      <c r="W65" s="259">
        <v>0.60698027314112291</v>
      </c>
      <c r="X65" s="259">
        <v>0.43478260869565216</v>
      </c>
      <c r="Y65" s="259"/>
      <c r="Z65" s="259">
        <v>7.0621468926553674E-2</v>
      </c>
      <c r="AA65" s="259">
        <v>0.13531799729364005</v>
      </c>
      <c r="AB65" s="259">
        <v>0</v>
      </c>
    </row>
    <row r="66" spans="1:28" x14ac:dyDescent="0.3">
      <c r="A66" s="177" t="s">
        <v>123</v>
      </c>
      <c r="B66" s="259">
        <v>0.83457279788464711</v>
      </c>
      <c r="C66" s="259">
        <v>0.87068687520154786</v>
      </c>
      <c r="D66" s="259">
        <v>0.7966101694915253</v>
      </c>
      <c r="E66" s="259"/>
      <c r="F66" s="259">
        <v>0.21774632553075668</v>
      </c>
      <c r="G66" s="259">
        <v>0.21008403361344538</v>
      </c>
      <c r="H66" s="259">
        <v>0.22598870056497175</v>
      </c>
      <c r="I66" s="259"/>
      <c r="J66" s="259">
        <v>0.8423022929340197</v>
      </c>
      <c r="K66" s="259">
        <v>0.91157702825888776</v>
      </c>
      <c r="L66" s="259">
        <v>0.76923076923076927</v>
      </c>
      <c r="M66" s="259"/>
      <c r="N66" s="259">
        <v>1.7694641051567241</v>
      </c>
      <c r="O66" s="259">
        <v>1.7068273092369479</v>
      </c>
      <c r="P66" s="259">
        <v>1.8329938900203666</v>
      </c>
      <c r="Q66" s="259"/>
      <c r="R66" s="259">
        <v>1.4366341713699333</v>
      </c>
      <c r="S66" s="259">
        <v>1.5748031496062991</v>
      </c>
      <c r="T66" s="259">
        <v>1.2861736334405145</v>
      </c>
      <c r="U66" s="259"/>
      <c r="V66" s="259">
        <v>0.76886112445939458</v>
      </c>
      <c r="W66" s="259">
        <v>0.81595648232094287</v>
      </c>
      <c r="X66" s="259">
        <v>0.71574642126789367</v>
      </c>
      <c r="Y66" s="259"/>
      <c r="Z66" s="259">
        <v>0</v>
      </c>
      <c r="AA66" s="259">
        <v>0</v>
      </c>
      <c r="AB66" s="259">
        <v>0</v>
      </c>
    </row>
    <row r="67" spans="1:28" x14ac:dyDescent="0.3">
      <c r="A67" s="177" t="s">
        <v>124</v>
      </c>
      <c r="B67" s="259">
        <v>1.1096510439480216</v>
      </c>
      <c r="C67" s="259">
        <v>1.300578034682081</v>
      </c>
      <c r="D67" s="259">
        <v>0.91472410740631449</v>
      </c>
      <c r="E67" s="259"/>
      <c r="F67" s="259">
        <v>0</v>
      </c>
      <c r="G67" s="259">
        <v>0</v>
      </c>
      <c r="H67" s="259">
        <v>0</v>
      </c>
      <c r="I67" s="259"/>
      <c r="J67" s="259">
        <v>2.2165387894288147</v>
      </c>
      <c r="K67" s="259">
        <v>3.3057851239669422</v>
      </c>
      <c r="L67" s="259">
        <v>1.056338028169014</v>
      </c>
      <c r="M67" s="259"/>
      <c r="N67" s="259">
        <v>1.6589861751152075</v>
      </c>
      <c r="O67" s="259">
        <v>1.415929203539823</v>
      </c>
      <c r="P67" s="259">
        <v>1.9230769230769231</v>
      </c>
      <c r="Q67" s="259"/>
      <c r="R67" s="259">
        <v>2.1004566210045663</v>
      </c>
      <c r="S67" s="259">
        <v>2.3381294964028778</v>
      </c>
      <c r="T67" s="259">
        <v>1.855287569573284</v>
      </c>
      <c r="U67" s="259"/>
      <c r="V67" s="259">
        <v>0.70921985815602839</v>
      </c>
      <c r="W67" s="259">
        <v>0.63191153238546605</v>
      </c>
      <c r="X67" s="259">
        <v>0.78616352201257866</v>
      </c>
      <c r="Y67" s="259"/>
      <c r="Z67" s="259">
        <v>0</v>
      </c>
      <c r="AA67" s="259">
        <v>0</v>
      </c>
      <c r="AB67" s="259">
        <v>0</v>
      </c>
    </row>
    <row r="68" spans="1:28" x14ac:dyDescent="0.3">
      <c r="A68" s="177" t="s">
        <v>125</v>
      </c>
      <c r="B68" s="259">
        <v>2.6199958080067072</v>
      </c>
      <c r="C68" s="259">
        <v>2.6925148088314486</v>
      </c>
      <c r="D68" s="259">
        <v>2.541757443718228</v>
      </c>
      <c r="E68" s="259"/>
      <c r="F68" s="259">
        <v>0.27223230490018147</v>
      </c>
      <c r="G68" s="259">
        <v>0</v>
      </c>
      <c r="H68" s="259">
        <v>0.53050397877984079</v>
      </c>
      <c r="I68" s="259"/>
      <c r="J68" s="259">
        <v>5.5833654216403543</v>
      </c>
      <c r="K68" s="259">
        <v>5.3275737940964722</v>
      </c>
      <c r="L68" s="259">
        <v>5.8774834437086092</v>
      </c>
      <c r="M68" s="259"/>
      <c r="N68" s="259">
        <v>4.0457343887423045</v>
      </c>
      <c r="O68" s="259">
        <v>4.6913580246913584</v>
      </c>
      <c r="P68" s="259">
        <v>3.3050047214353167</v>
      </c>
      <c r="Q68" s="259"/>
      <c r="R68" s="259">
        <v>4.1703248463564533</v>
      </c>
      <c r="S68" s="259">
        <v>4.3293718166383703</v>
      </c>
      <c r="T68" s="259">
        <v>4</v>
      </c>
      <c r="U68" s="259"/>
      <c r="V68" s="259">
        <v>1.3602798289933928</v>
      </c>
      <c r="W68" s="259">
        <v>1.2564671101256468</v>
      </c>
      <c r="X68" s="259">
        <v>1.4754098360655739</v>
      </c>
      <c r="Y68" s="259"/>
      <c r="Z68" s="259">
        <v>8.3787180561374103E-2</v>
      </c>
      <c r="AA68" s="259">
        <v>8.1967213114754092E-2</v>
      </c>
      <c r="AB68" s="259">
        <v>8.5689802913453308E-2</v>
      </c>
    </row>
    <row r="69" spans="1:28" x14ac:dyDescent="0.3">
      <c r="A69" s="177" t="s">
        <v>126</v>
      </c>
      <c r="B69" s="259">
        <v>2.58222533240028</v>
      </c>
      <c r="C69" s="259">
        <v>3.0771316253219467</v>
      </c>
      <c r="D69" s="259">
        <v>2.0541009691884855</v>
      </c>
      <c r="E69" s="259"/>
      <c r="F69" s="259">
        <v>0.52132701421800953</v>
      </c>
      <c r="G69" s="259">
        <v>0.72727272727272729</v>
      </c>
      <c r="H69" s="259">
        <v>0.29702970297029702</v>
      </c>
      <c r="I69" s="259"/>
      <c r="J69" s="259">
        <v>5.7918185500202508</v>
      </c>
      <c r="K69" s="259">
        <v>6.6346922462030378</v>
      </c>
      <c r="L69" s="259">
        <v>4.9261083743842367</v>
      </c>
      <c r="M69" s="259"/>
      <c r="N69" s="259">
        <v>4.7038327526132404</v>
      </c>
      <c r="O69" s="259">
        <v>5.4991539763113373</v>
      </c>
      <c r="P69" s="259">
        <v>3.859964093357271</v>
      </c>
      <c r="Q69" s="259"/>
      <c r="R69" s="259">
        <v>3.2107957189390413</v>
      </c>
      <c r="S69" s="259">
        <v>4.2666666666666666</v>
      </c>
      <c r="T69" s="259">
        <v>2.05078125</v>
      </c>
      <c r="U69" s="259"/>
      <c r="V69" s="259">
        <v>1.1001100110011002</v>
      </c>
      <c r="W69" s="259">
        <v>1.3231197771587744</v>
      </c>
      <c r="X69" s="259">
        <v>0.85205267234701787</v>
      </c>
      <c r="Y69" s="259"/>
      <c r="Z69" s="259">
        <v>0.31508467900748327</v>
      </c>
      <c r="AA69" s="259">
        <v>0.31176929072486359</v>
      </c>
      <c r="AB69" s="259">
        <v>0.31847133757961787</v>
      </c>
    </row>
    <row r="70" spans="1:28" x14ac:dyDescent="0.3">
      <c r="A70" s="177" t="s">
        <v>127</v>
      </c>
      <c r="B70" s="259">
        <v>2.7695233567098536</v>
      </c>
      <c r="C70" s="259">
        <v>3.1399317406143346</v>
      </c>
      <c r="D70" s="259">
        <v>2.3643603782976608</v>
      </c>
      <c r="E70" s="259"/>
      <c r="F70" s="259">
        <v>0.15432098765432098</v>
      </c>
      <c r="G70" s="259">
        <v>0.15151515151515152</v>
      </c>
      <c r="H70" s="259">
        <v>0.15723270440251574</v>
      </c>
      <c r="I70" s="259"/>
      <c r="J70" s="259">
        <v>5.0650239561943877</v>
      </c>
      <c r="K70" s="259">
        <v>5.3735255570117957</v>
      </c>
      <c r="L70" s="259">
        <v>4.7277936962750715</v>
      </c>
      <c r="M70" s="259"/>
      <c r="N70" s="259">
        <v>4.7970479704797047</v>
      </c>
      <c r="O70" s="259">
        <v>5.394190871369295</v>
      </c>
      <c r="P70" s="259">
        <v>4.1139240506329111</v>
      </c>
      <c r="Q70" s="259"/>
      <c r="R70" s="259">
        <v>4.3979812545061279</v>
      </c>
      <c r="S70" s="259">
        <v>5.1912568306010929</v>
      </c>
      <c r="T70" s="259">
        <v>3.5114503816793894</v>
      </c>
      <c r="U70" s="259"/>
      <c r="V70" s="259">
        <v>2.0138888888888888</v>
      </c>
      <c r="W70" s="259">
        <v>2.3129251700680271</v>
      </c>
      <c r="X70" s="259">
        <v>1.7021276595744681</v>
      </c>
      <c r="Y70" s="259"/>
      <c r="Z70" s="259">
        <v>0.13568521031207598</v>
      </c>
      <c r="AA70" s="259">
        <v>0.25575447570332482</v>
      </c>
      <c r="AB70" s="259">
        <v>0</v>
      </c>
    </row>
    <row r="71" spans="1:28" x14ac:dyDescent="0.3">
      <c r="A71" s="177" t="s">
        <v>128</v>
      </c>
      <c r="B71" s="259">
        <v>2.6745913818722138</v>
      </c>
      <c r="C71" s="259">
        <v>3.2808398950131235</v>
      </c>
      <c r="D71" s="259">
        <v>2.0110126885324395</v>
      </c>
      <c r="E71" s="259"/>
      <c r="F71" s="259">
        <v>0.46224961479198773</v>
      </c>
      <c r="G71" s="259">
        <v>0.43988269794721413</v>
      </c>
      <c r="H71" s="259">
        <v>0.48701298701298701</v>
      </c>
      <c r="I71" s="259"/>
      <c r="J71" s="259">
        <v>5.1247471341874578</v>
      </c>
      <c r="K71" s="259">
        <v>6.6749072929542645</v>
      </c>
      <c r="L71" s="259">
        <v>3.2640949554896146</v>
      </c>
      <c r="M71" s="259"/>
      <c r="N71" s="259">
        <v>4.3231750531537916</v>
      </c>
      <c r="O71" s="259">
        <v>5.1841746248294678</v>
      </c>
      <c r="P71" s="259">
        <v>3.3923303834808261</v>
      </c>
      <c r="Q71" s="259"/>
      <c r="R71" s="259">
        <v>4.7368421052631584</v>
      </c>
      <c r="S71" s="259">
        <v>5.7268722466960353</v>
      </c>
      <c r="T71" s="259">
        <v>3.6979969183359018</v>
      </c>
      <c r="U71" s="259"/>
      <c r="V71" s="259">
        <v>1.5470297029702971</v>
      </c>
      <c r="W71" s="259">
        <v>1.66270783847981</v>
      </c>
      <c r="X71" s="259">
        <v>1.421188630490956</v>
      </c>
      <c r="Y71" s="259"/>
      <c r="Z71" s="259">
        <v>0.18621973929236499</v>
      </c>
      <c r="AA71" s="259">
        <v>0.24242424242424243</v>
      </c>
      <c r="AB71" s="259">
        <v>0.1272264631043257</v>
      </c>
    </row>
    <row r="72" spans="1:28" x14ac:dyDescent="0.3">
      <c r="A72" s="177" t="s">
        <v>129</v>
      </c>
      <c r="B72" s="259">
        <v>1.3967310549777119</v>
      </c>
      <c r="C72" s="259">
        <v>1.6328828828828827</v>
      </c>
      <c r="D72" s="259">
        <v>1.1327879169288861</v>
      </c>
      <c r="E72" s="259"/>
      <c r="F72" s="259">
        <v>0</v>
      </c>
      <c r="G72" s="259">
        <v>0</v>
      </c>
      <c r="H72" s="259">
        <v>0</v>
      </c>
      <c r="I72" s="259"/>
      <c r="J72" s="259">
        <v>2.3294509151414311</v>
      </c>
      <c r="K72" s="259">
        <v>3.5256410256410255</v>
      </c>
      <c r="L72" s="259">
        <v>1.0380622837370241</v>
      </c>
      <c r="M72" s="259"/>
      <c r="N72" s="259">
        <v>2.7573529411764706</v>
      </c>
      <c r="O72" s="259">
        <v>2.0477815699658701</v>
      </c>
      <c r="P72" s="259">
        <v>3.5856573705179287</v>
      </c>
      <c r="Q72" s="259"/>
      <c r="R72" s="259">
        <v>2.9357798165137616</v>
      </c>
      <c r="S72" s="259">
        <v>4.2553191489361701</v>
      </c>
      <c r="T72" s="259">
        <v>1.520912547528517</v>
      </c>
      <c r="U72" s="259"/>
      <c r="V72" s="259">
        <v>0.3395585738539898</v>
      </c>
      <c r="W72" s="259">
        <v>0</v>
      </c>
      <c r="X72" s="259">
        <v>0.73260073260073255</v>
      </c>
      <c r="Y72" s="259"/>
      <c r="Z72" s="259">
        <v>0</v>
      </c>
      <c r="AA72" s="259">
        <v>0</v>
      </c>
      <c r="AB72" s="259">
        <v>0</v>
      </c>
    </row>
    <row r="73" spans="1:28" x14ac:dyDescent="0.3">
      <c r="A73" s="177" t="s">
        <v>130</v>
      </c>
      <c r="B73" s="259">
        <v>1.3721351025331725</v>
      </c>
      <c r="C73" s="259">
        <v>1.5984748496847045</v>
      </c>
      <c r="D73" s="259">
        <v>1.1326609775019396</v>
      </c>
      <c r="E73" s="259"/>
      <c r="F73" s="259">
        <v>0.22277227722772275</v>
      </c>
      <c r="G73" s="259">
        <v>0.19464720194647203</v>
      </c>
      <c r="H73" s="259">
        <v>0.25188916876574308</v>
      </c>
      <c r="I73" s="259"/>
      <c r="J73" s="259">
        <v>2.2618231665524333</v>
      </c>
      <c r="K73" s="259">
        <v>2.4575513851653263</v>
      </c>
      <c r="L73" s="259">
        <v>2.0570359981299675</v>
      </c>
      <c r="M73" s="259"/>
      <c r="N73" s="259">
        <v>2.4096385542168677</v>
      </c>
      <c r="O73" s="259">
        <v>2.7470093043863537</v>
      </c>
      <c r="P73" s="259">
        <v>2.0398251578436133</v>
      </c>
      <c r="Q73" s="259"/>
      <c r="R73" s="259">
        <v>1.6584910067741183</v>
      </c>
      <c r="S73" s="259">
        <v>2.202247191011236</v>
      </c>
      <c r="T73" s="259">
        <v>1.0700389105058365</v>
      </c>
      <c r="U73" s="259"/>
      <c r="V73" s="259">
        <v>1.2702315099364885</v>
      </c>
      <c r="W73" s="259">
        <v>1.4016820184221064</v>
      </c>
      <c r="X73" s="259">
        <v>1.1325503355704698</v>
      </c>
      <c r="Y73" s="259"/>
      <c r="Z73" s="259">
        <v>0.41010144614720478</v>
      </c>
      <c r="AA73" s="259">
        <v>0.5494505494505495</v>
      </c>
      <c r="AB73" s="259">
        <v>0.26466696074106749</v>
      </c>
    </row>
    <row r="74" spans="1:28" x14ac:dyDescent="0.3">
      <c r="A74" s="177" t="s">
        <v>131</v>
      </c>
      <c r="B74" s="259">
        <v>2.1152929966650786</v>
      </c>
      <c r="C74" s="259">
        <v>2.5114797113672571</v>
      </c>
      <c r="D74" s="259">
        <v>1.7055916270956488</v>
      </c>
      <c r="E74" s="259"/>
      <c r="F74" s="259">
        <v>0.18732438339057134</v>
      </c>
      <c r="G74" s="259">
        <v>0.18975332068311196</v>
      </c>
      <c r="H74" s="259">
        <v>0.18495684340320592</v>
      </c>
      <c r="I74" s="259"/>
      <c r="J74" s="259">
        <v>3.6702273349767189</v>
      </c>
      <c r="K74" s="259">
        <v>3.8522427440633242</v>
      </c>
      <c r="L74" s="259">
        <v>3.4738041002277904</v>
      </c>
      <c r="M74" s="259"/>
      <c r="N74" s="259">
        <v>3.5672853828306259</v>
      </c>
      <c r="O74" s="259">
        <v>4.4126074498567336</v>
      </c>
      <c r="P74" s="259">
        <v>2.7011156782149151</v>
      </c>
      <c r="Q74" s="259"/>
      <c r="R74" s="259">
        <v>3.097209444955535</v>
      </c>
      <c r="S74" s="259">
        <v>3.7484885126964933</v>
      </c>
      <c r="T74" s="259">
        <v>2.4268823895457374</v>
      </c>
      <c r="U74" s="259"/>
      <c r="V74" s="259">
        <v>1.8334206390780514</v>
      </c>
      <c r="W74" s="259">
        <v>2.3302938196555218</v>
      </c>
      <c r="X74" s="259">
        <v>1.3015184381778742</v>
      </c>
      <c r="Y74" s="259"/>
      <c r="Z74" s="259">
        <v>0.27708506511499031</v>
      </c>
      <c r="AA74" s="259">
        <v>0.38419319429198684</v>
      </c>
      <c r="AB74" s="259">
        <v>0.16787912702853947</v>
      </c>
    </row>
    <row r="75" spans="1:28" ht="14.5" thickBot="1" x14ac:dyDescent="0.35">
      <c r="A75" s="177" t="s">
        <v>132</v>
      </c>
      <c r="B75" s="259">
        <v>7.9256360078277881</v>
      </c>
      <c r="C75" s="259">
        <v>8.159392789373813</v>
      </c>
      <c r="D75" s="259">
        <v>7.6767676767676765</v>
      </c>
      <c r="E75" s="259"/>
      <c r="F75" s="259">
        <v>1.5691868758915835</v>
      </c>
      <c r="G75" s="259">
        <v>1.8518518518518516</v>
      </c>
      <c r="H75" s="259">
        <v>1.2383900928792571</v>
      </c>
      <c r="I75" s="259"/>
      <c r="J75" s="259">
        <v>10.983397190293742</v>
      </c>
      <c r="K75" s="259">
        <v>10.539845758354756</v>
      </c>
      <c r="L75" s="259">
        <v>11.421319796954315</v>
      </c>
      <c r="M75" s="259"/>
      <c r="N75" s="259">
        <v>15.290519877675839</v>
      </c>
      <c r="O75" s="259">
        <v>16.265060240963855</v>
      </c>
      <c r="P75" s="259">
        <v>14.285714285714285</v>
      </c>
      <c r="Q75" s="259"/>
      <c r="R75" s="259">
        <v>9.7159940209267557</v>
      </c>
      <c r="S75" s="259">
        <v>10.674157303370785</v>
      </c>
      <c r="T75" s="259">
        <v>8.6261980830670915</v>
      </c>
      <c r="U75" s="259"/>
      <c r="V75" s="259">
        <v>5.8984910836762685</v>
      </c>
      <c r="W75" s="259">
        <v>5.8047493403693933</v>
      </c>
      <c r="X75" s="259">
        <v>6</v>
      </c>
      <c r="Y75" s="259"/>
      <c r="Z75" s="259">
        <v>3.4420289855072466</v>
      </c>
      <c r="AA75" s="259">
        <v>3.6496350364963499</v>
      </c>
      <c r="AB75" s="259">
        <v>3.2374100719424459</v>
      </c>
    </row>
    <row r="76" spans="1:28" x14ac:dyDescent="0.3">
      <c r="A76" s="114" t="s">
        <v>77</v>
      </c>
      <c r="B76" s="19"/>
      <c r="C76" s="19"/>
      <c r="D76" s="19"/>
      <c r="E76" s="19"/>
      <c r="F76" s="19"/>
      <c r="G76" s="19"/>
      <c r="H76" s="19"/>
      <c r="I76" s="19"/>
      <c r="J76" s="115"/>
      <c r="K76" s="115"/>
      <c r="L76" s="115"/>
      <c r="M76" s="19"/>
      <c r="N76" s="115"/>
      <c r="O76" s="116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</row>
  </sheetData>
  <mergeCells count="26">
    <mergeCell ref="R6:T6"/>
    <mergeCell ref="V6:X6"/>
    <mergeCell ref="Z6:AB6"/>
    <mergeCell ref="A40:AB40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  <mergeCell ref="A41:AB41"/>
    <mergeCell ref="A42:AB42"/>
    <mergeCell ref="A43:AB43"/>
    <mergeCell ref="A44:AB44"/>
    <mergeCell ref="A45:A46"/>
    <mergeCell ref="B45:D45"/>
    <mergeCell ref="F45:H45"/>
    <mergeCell ref="J45:L45"/>
    <mergeCell ref="N45:P45"/>
    <mergeCell ref="R45:T45"/>
    <mergeCell ref="V45:X45"/>
    <mergeCell ref="Z45:AB45"/>
  </mergeCells>
  <hyperlinks>
    <hyperlink ref="AD3" location="Contenido!A1" display="Contenido" xr:uid="{64783D37-E74E-4ECD-9770-26302990D9B1}"/>
    <hyperlink ref="AD42" location="Contenido!A1" display="Contenido" xr:uid="{1FE84C65-5344-4B96-9274-48E976C56F8C}"/>
  </hyperlinks>
  <printOptions horizontalCentered="1"/>
  <pageMargins left="0.39370078740157483" right="0.39370078740157483" top="0.59055118110236227" bottom="0.59055118110236227" header="0.31496062992125984" footer="0.31496062992125984"/>
  <pageSetup scale="66" fitToHeight="0" orientation="landscape" r:id="rId1"/>
  <rowBreaks count="1" manualBreakCount="1">
    <brk id="39" max="27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BEDE8-2A4A-4C03-82F8-BED95E7D05B4}">
  <sheetPr>
    <pageSetUpPr fitToPage="1"/>
  </sheetPr>
  <dimension ref="A1:AD76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0.7265625" style="9" customWidth="1"/>
    <col min="2" max="4" width="7.81640625" style="9" customWidth="1"/>
    <col min="5" max="5" width="1.7265625" style="9" customWidth="1"/>
    <col min="6" max="8" width="7.81640625" style="9" customWidth="1"/>
    <col min="9" max="9" width="1.7265625" style="9" customWidth="1"/>
    <col min="10" max="12" width="7.81640625" style="9" customWidth="1"/>
    <col min="13" max="13" width="1.7265625" style="9" customWidth="1"/>
    <col min="14" max="16" width="7.81640625" style="9" customWidth="1"/>
    <col min="17" max="17" width="1.7265625" style="9" customWidth="1"/>
    <col min="18" max="20" width="7.81640625" style="9" customWidth="1"/>
    <col min="21" max="21" width="1.7265625" style="9" customWidth="1"/>
    <col min="22" max="24" width="7.81640625" style="9" customWidth="1"/>
    <col min="25" max="25" width="1.7265625" style="9" customWidth="1"/>
    <col min="26" max="28" width="7.81640625" style="9" customWidth="1"/>
    <col min="29" max="29" width="5" style="226" customWidth="1"/>
    <col min="30" max="30" width="13.54296875" style="226" customWidth="1"/>
    <col min="31" max="31" width="11.453125" style="9"/>
    <col min="32" max="33" width="9.54296875" style="9" bestFit="1" customWidth="1"/>
    <col min="34" max="34" width="10.1796875" style="9" bestFit="1" customWidth="1"/>
    <col min="35" max="35" width="11.453125" style="9"/>
    <col min="36" max="37" width="9.54296875" style="9" bestFit="1" customWidth="1"/>
    <col min="38" max="38" width="10.1796875" style="9" bestFit="1" customWidth="1"/>
    <col min="39" max="39" width="11.453125" style="9"/>
    <col min="40" max="41" width="9.54296875" style="9" bestFit="1" customWidth="1"/>
    <col min="42" max="42" width="10.1796875" style="9" bestFit="1" customWidth="1"/>
    <col min="43" max="43" width="11.453125" style="9"/>
    <col min="44" max="45" width="9.54296875" style="9" bestFit="1" customWidth="1"/>
    <col min="46" max="46" width="10.1796875" style="9" bestFit="1" customWidth="1"/>
    <col min="47" max="47" width="11.453125" style="9"/>
    <col min="48" max="49" width="9.54296875" style="9" bestFit="1" customWidth="1"/>
    <col min="50" max="50" width="10.1796875" style="9" bestFit="1" customWidth="1"/>
    <col min="51" max="51" width="11.453125" style="9"/>
    <col min="52" max="53" width="9.54296875" style="9" bestFit="1" customWidth="1"/>
    <col min="54" max="54" width="10.1796875" style="9" bestFit="1" customWidth="1"/>
    <col min="55" max="116" width="11.453125" style="9"/>
    <col min="117" max="117" width="16.1796875" style="9" customWidth="1"/>
    <col min="118" max="118" width="6" style="9" customWidth="1"/>
    <col min="119" max="119" width="6" style="9" bestFit="1" customWidth="1"/>
    <col min="120" max="120" width="5.54296875" style="9" bestFit="1" customWidth="1"/>
    <col min="121" max="121" width="1.54296875" style="9" customWidth="1"/>
    <col min="122" max="122" width="6" style="9" bestFit="1" customWidth="1"/>
    <col min="123" max="124" width="5" style="9" customWidth="1"/>
    <col min="125" max="125" width="1.54296875" style="9" customWidth="1"/>
    <col min="126" max="128" width="5" style="9" customWidth="1"/>
    <col min="129" max="129" width="1.54296875" style="9" customWidth="1"/>
    <col min="130" max="132" width="5.1796875" style="9" bestFit="1" customWidth="1"/>
    <col min="133" max="133" width="1.54296875" style="9" customWidth="1"/>
    <col min="134" max="136" width="5.1796875" style="9" bestFit="1" customWidth="1"/>
    <col min="137" max="137" width="1.54296875" style="9" customWidth="1"/>
    <col min="138" max="140" width="5.1796875" style="9" bestFit="1" customWidth="1"/>
    <col min="141" max="141" width="1.54296875" style="9" customWidth="1"/>
    <col min="142" max="142" width="4.81640625" style="9" bestFit="1" customWidth="1"/>
    <col min="143" max="144" width="4.453125" style="9" customWidth="1"/>
    <col min="145" max="145" width="8.81640625" style="9" customWidth="1"/>
    <col min="146" max="146" width="12" style="9" customWidth="1"/>
    <col min="147" max="149" width="6" style="9" customWidth="1"/>
    <col min="150" max="150" width="1.54296875" style="9" customWidth="1"/>
    <col min="151" max="151" width="6.1796875" style="9" customWidth="1"/>
    <col min="152" max="153" width="5.1796875" style="9" customWidth="1"/>
    <col min="154" max="154" width="1.54296875" style="9" customWidth="1"/>
    <col min="155" max="157" width="5" style="9" customWidth="1"/>
    <col min="158" max="158" width="1.54296875" style="9" customWidth="1"/>
    <col min="159" max="161" width="5" style="9" customWidth="1"/>
    <col min="162" max="162" width="1.54296875" style="9" customWidth="1"/>
    <col min="163" max="165" width="5" style="9" customWidth="1"/>
    <col min="166" max="166" width="1.54296875" style="9" customWidth="1"/>
    <col min="167" max="169" width="5.1796875" style="9" customWidth="1"/>
    <col min="170" max="170" width="1.54296875" style="9" customWidth="1"/>
    <col min="171" max="172" width="5" style="9" customWidth="1"/>
    <col min="173" max="173" width="5.453125" style="9" customWidth="1"/>
    <col min="174" max="16384" width="11.453125" style="9"/>
  </cols>
  <sheetData>
    <row r="1" spans="1:30" s="51" customFormat="1" ht="15.5" x14ac:dyDescent="0.3">
      <c r="A1" s="294" t="s">
        <v>343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26"/>
      <c r="AD1" s="226"/>
    </row>
    <row r="2" spans="1:30" s="51" customFormat="1" ht="15.5" x14ac:dyDescent="0.3">
      <c r="A2" s="294" t="s">
        <v>65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294" t="s">
        <v>160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26"/>
      <c r="AD3" s="239" t="s">
        <v>305</v>
      </c>
    </row>
    <row r="4" spans="1:30" s="51" customFormat="1" ht="15.5" x14ac:dyDescent="0.3">
      <c r="A4" s="294" t="s">
        <v>96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26"/>
      <c r="AD4" s="226"/>
    </row>
    <row r="5" spans="1:30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26"/>
      <c r="AD5" s="226"/>
    </row>
    <row r="6" spans="1:30" ht="20.25" customHeight="1" x14ac:dyDescent="0.3">
      <c r="A6" s="292" t="s">
        <v>105</v>
      </c>
      <c r="B6" s="291" t="s">
        <v>68</v>
      </c>
      <c r="C6" s="291"/>
      <c r="D6" s="291"/>
      <c r="E6" s="54"/>
      <c r="F6" s="291" t="s">
        <v>70</v>
      </c>
      <c r="G6" s="291"/>
      <c r="H6" s="291"/>
      <c r="I6" s="54"/>
      <c r="J6" s="293" t="s">
        <v>71</v>
      </c>
      <c r="K6" s="293"/>
      <c r="L6" s="293"/>
      <c r="M6" s="54"/>
      <c r="N6" s="291" t="s">
        <v>72</v>
      </c>
      <c r="O6" s="291"/>
      <c r="P6" s="291"/>
      <c r="Q6" s="54"/>
      <c r="R6" s="291" t="s">
        <v>74</v>
      </c>
      <c r="S6" s="291"/>
      <c r="T6" s="291"/>
      <c r="U6" s="54"/>
      <c r="V6" s="291" t="s">
        <v>75</v>
      </c>
      <c r="W6" s="291"/>
      <c r="X6" s="291"/>
      <c r="Y6" s="54"/>
      <c r="Z6" s="291" t="s">
        <v>76</v>
      </c>
      <c r="AA6" s="291"/>
      <c r="AB6" s="291"/>
      <c r="AD6" s="151"/>
    </row>
    <row r="7" spans="1:30" ht="20.25" customHeight="1" x14ac:dyDescent="0.3">
      <c r="A7" s="292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</row>
    <row r="8" spans="1:30" x14ac:dyDescent="0.3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</row>
    <row r="9" spans="1:30" s="12" customFormat="1" x14ac:dyDescent="0.3">
      <c r="A9" s="68" t="s">
        <v>68</v>
      </c>
      <c r="B9" s="256">
        <f>SUM(B10:B36)</f>
        <v>9281</v>
      </c>
      <c r="C9" s="256">
        <f>SUM(C10:C36)</f>
        <v>5292</v>
      </c>
      <c r="D9" s="256">
        <f>SUM(D10:D36)</f>
        <v>3989</v>
      </c>
      <c r="E9" s="256"/>
      <c r="F9" s="256">
        <f>SUM(F10:F36)</f>
        <v>209</v>
      </c>
      <c r="G9" s="256">
        <f>SUM(G10:G36)</f>
        <v>114</v>
      </c>
      <c r="H9" s="256">
        <f>SUM(H10:H36)</f>
        <v>95</v>
      </c>
      <c r="I9" s="256"/>
      <c r="J9" s="256">
        <f>SUM(J10:J36)</f>
        <v>3438</v>
      </c>
      <c r="K9" s="256">
        <f>SUM(K10:K36)</f>
        <v>1953</v>
      </c>
      <c r="L9" s="256">
        <f>SUM(L10:L36)</f>
        <v>1485</v>
      </c>
      <c r="M9" s="256"/>
      <c r="N9" s="256">
        <f>SUM(N10:N36)</f>
        <v>2277</v>
      </c>
      <c r="O9" s="256">
        <f>SUM(O10:O36)</f>
        <v>1297</v>
      </c>
      <c r="P9" s="256">
        <f>SUM(P10:P36)</f>
        <v>980</v>
      </c>
      <c r="Q9" s="256"/>
      <c r="R9" s="256">
        <f>SUM(R10:R36)</f>
        <v>2009</v>
      </c>
      <c r="S9" s="256">
        <f>SUM(S10:S36)</f>
        <v>1157</v>
      </c>
      <c r="T9" s="256">
        <f>SUM(T10:T36)</f>
        <v>852</v>
      </c>
      <c r="U9" s="256"/>
      <c r="V9" s="256">
        <f>SUM(V10:V36)</f>
        <v>1146</v>
      </c>
      <c r="W9" s="256">
        <f>SUM(W10:W36)</f>
        <v>643</v>
      </c>
      <c r="X9" s="256">
        <f>SUM(X10:X36)</f>
        <v>503</v>
      </c>
      <c r="Y9" s="256"/>
      <c r="Z9" s="256">
        <f>SUM(Z10:Z36)</f>
        <v>202</v>
      </c>
      <c r="AA9" s="256">
        <f>SUM(AA10:AA36)</f>
        <v>128</v>
      </c>
      <c r="AB9" s="256">
        <f>SUM(AB10:AB36)</f>
        <v>74</v>
      </c>
      <c r="AC9" s="226"/>
      <c r="AD9" s="226"/>
    </row>
    <row r="10" spans="1:30" x14ac:dyDescent="0.3">
      <c r="A10" s="177" t="s">
        <v>106</v>
      </c>
      <c r="B10" s="255">
        <v>751</v>
      </c>
      <c r="C10" s="255">
        <v>415</v>
      </c>
      <c r="D10" s="255">
        <v>336</v>
      </c>
      <c r="E10" s="255"/>
      <c r="F10" s="255">
        <v>2</v>
      </c>
      <c r="G10" s="255">
        <v>2</v>
      </c>
      <c r="H10" s="255">
        <v>0</v>
      </c>
      <c r="I10" s="255"/>
      <c r="J10" s="255">
        <v>304</v>
      </c>
      <c r="K10" s="255">
        <v>185</v>
      </c>
      <c r="L10" s="255">
        <v>119</v>
      </c>
      <c r="M10" s="255"/>
      <c r="N10" s="255">
        <v>169</v>
      </c>
      <c r="O10" s="255">
        <v>88</v>
      </c>
      <c r="P10" s="255">
        <v>81</v>
      </c>
      <c r="Q10" s="255"/>
      <c r="R10" s="255">
        <v>188</v>
      </c>
      <c r="S10" s="255">
        <v>96</v>
      </c>
      <c r="T10" s="255">
        <v>92</v>
      </c>
      <c r="U10" s="255"/>
      <c r="V10" s="255">
        <v>77</v>
      </c>
      <c r="W10" s="255">
        <v>36</v>
      </c>
      <c r="X10" s="255">
        <v>41</v>
      </c>
      <c r="Y10" s="255"/>
      <c r="Z10" s="255">
        <v>11</v>
      </c>
      <c r="AA10" s="255">
        <v>8</v>
      </c>
      <c r="AB10" s="255">
        <v>3</v>
      </c>
    </row>
    <row r="11" spans="1:30" x14ac:dyDescent="0.3">
      <c r="A11" s="177" t="s">
        <v>107</v>
      </c>
      <c r="B11" s="255">
        <v>399</v>
      </c>
      <c r="C11" s="255">
        <v>234</v>
      </c>
      <c r="D11" s="255">
        <v>165</v>
      </c>
      <c r="E11" s="255"/>
      <c r="F11" s="255">
        <v>5</v>
      </c>
      <c r="G11" s="255">
        <v>3</v>
      </c>
      <c r="H11" s="255">
        <v>2</v>
      </c>
      <c r="I11" s="255"/>
      <c r="J11" s="255">
        <v>137</v>
      </c>
      <c r="K11" s="255">
        <v>88</v>
      </c>
      <c r="L11" s="255">
        <v>49</v>
      </c>
      <c r="M11" s="255"/>
      <c r="N11" s="255">
        <v>119</v>
      </c>
      <c r="O11" s="255">
        <v>73</v>
      </c>
      <c r="P11" s="255">
        <v>46</v>
      </c>
      <c r="Q11" s="255"/>
      <c r="R11" s="255">
        <v>83</v>
      </c>
      <c r="S11" s="255">
        <v>48</v>
      </c>
      <c r="T11" s="255">
        <v>35</v>
      </c>
      <c r="U11" s="255"/>
      <c r="V11" s="255">
        <v>50</v>
      </c>
      <c r="W11" s="255">
        <v>19</v>
      </c>
      <c r="X11" s="255">
        <v>31</v>
      </c>
      <c r="Y11" s="255"/>
      <c r="Z11" s="255">
        <v>5</v>
      </c>
      <c r="AA11" s="255">
        <v>3</v>
      </c>
      <c r="AB11" s="255">
        <v>2</v>
      </c>
    </row>
    <row r="12" spans="1:30" x14ac:dyDescent="0.3">
      <c r="A12" s="177" t="s">
        <v>108</v>
      </c>
      <c r="B12" s="255">
        <v>646</v>
      </c>
      <c r="C12" s="255">
        <v>343</v>
      </c>
      <c r="D12" s="255">
        <v>303</v>
      </c>
      <c r="E12" s="255"/>
      <c r="F12" s="255">
        <v>17</v>
      </c>
      <c r="G12" s="255">
        <v>4</v>
      </c>
      <c r="H12" s="255">
        <v>13</v>
      </c>
      <c r="I12" s="255"/>
      <c r="J12" s="255">
        <v>195</v>
      </c>
      <c r="K12" s="255">
        <v>100</v>
      </c>
      <c r="L12" s="255">
        <v>95</v>
      </c>
      <c r="M12" s="255"/>
      <c r="N12" s="255">
        <v>150</v>
      </c>
      <c r="O12" s="255">
        <v>79</v>
      </c>
      <c r="P12" s="255">
        <v>71</v>
      </c>
      <c r="Q12" s="255"/>
      <c r="R12" s="255">
        <v>123</v>
      </c>
      <c r="S12" s="255">
        <v>56</v>
      </c>
      <c r="T12" s="255">
        <v>67</v>
      </c>
      <c r="U12" s="255"/>
      <c r="V12" s="255">
        <v>144</v>
      </c>
      <c r="W12" s="255">
        <v>93</v>
      </c>
      <c r="X12" s="255">
        <v>51</v>
      </c>
      <c r="Y12" s="255"/>
      <c r="Z12" s="255">
        <v>17</v>
      </c>
      <c r="AA12" s="255">
        <v>11</v>
      </c>
      <c r="AB12" s="255">
        <v>6</v>
      </c>
    </row>
    <row r="13" spans="1:30" x14ac:dyDescent="0.3">
      <c r="A13" s="177" t="s">
        <v>109</v>
      </c>
      <c r="B13" s="255">
        <v>478</v>
      </c>
      <c r="C13" s="255">
        <v>258</v>
      </c>
      <c r="D13" s="255">
        <v>220</v>
      </c>
      <c r="E13" s="255"/>
      <c r="F13" s="255">
        <v>19</v>
      </c>
      <c r="G13" s="255">
        <v>11</v>
      </c>
      <c r="H13" s="255">
        <v>8</v>
      </c>
      <c r="I13" s="255"/>
      <c r="J13" s="255">
        <v>174</v>
      </c>
      <c r="K13" s="255">
        <v>95</v>
      </c>
      <c r="L13" s="255">
        <v>79</v>
      </c>
      <c r="M13" s="255"/>
      <c r="N13" s="255">
        <v>112</v>
      </c>
      <c r="O13" s="255">
        <v>57</v>
      </c>
      <c r="P13" s="255">
        <v>55</v>
      </c>
      <c r="Q13" s="255"/>
      <c r="R13" s="255">
        <v>76</v>
      </c>
      <c r="S13" s="255">
        <v>43</v>
      </c>
      <c r="T13" s="255">
        <v>33</v>
      </c>
      <c r="U13" s="255"/>
      <c r="V13" s="255">
        <v>84</v>
      </c>
      <c r="W13" s="255">
        <v>44</v>
      </c>
      <c r="X13" s="255">
        <v>40</v>
      </c>
      <c r="Y13" s="255"/>
      <c r="Z13" s="255">
        <v>13</v>
      </c>
      <c r="AA13" s="255">
        <v>8</v>
      </c>
      <c r="AB13" s="255">
        <v>5</v>
      </c>
    </row>
    <row r="14" spans="1:30" x14ac:dyDescent="0.3">
      <c r="A14" s="177" t="s">
        <v>110</v>
      </c>
      <c r="B14" s="255">
        <v>91</v>
      </c>
      <c r="C14" s="255">
        <v>54</v>
      </c>
      <c r="D14" s="255">
        <v>37</v>
      </c>
      <c r="E14" s="255"/>
      <c r="F14" s="255">
        <v>1</v>
      </c>
      <c r="G14" s="255">
        <v>1</v>
      </c>
      <c r="H14" s="255">
        <v>0</v>
      </c>
      <c r="I14" s="255"/>
      <c r="J14" s="255">
        <v>37</v>
      </c>
      <c r="K14" s="255">
        <v>21</v>
      </c>
      <c r="L14" s="255">
        <v>16</v>
      </c>
      <c r="M14" s="255"/>
      <c r="N14" s="255">
        <v>26</v>
      </c>
      <c r="O14" s="255">
        <v>16</v>
      </c>
      <c r="P14" s="255">
        <v>10</v>
      </c>
      <c r="Q14" s="255"/>
      <c r="R14" s="255">
        <v>21</v>
      </c>
      <c r="S14" s="255">
        <v>12</v>
      </c>
      <c r="T14" s="255">
        <v>9</v>
      </c>
      <c r="U14" s="255"/>
      <c r="V14" s="255">
        <v>4</v>
      </c>
      <c r="W14" s="255">
        <v>4</v>
      </c>
      <c r="X14" s="255">
        <v>0</v>
      </c>
      <c r="Y14" s="255"/>
      <c r="Z14" s="255">
        <v>2</v>
      </c>
      <c r="AA14" s="255">
        <v>0</v>
      </c>
      <c r="AB14" s="255">
        <v>2</v>
      </c>
    </row>
    <row r="15" spans="1:30" x14ac:dyDescent="0.3">
      <c r="A15" s="177" t="s">
        <v>111</v>
      </c>
      <c r="B15" s="255">
        <v>233</v>
      </c>
      <c r="C15" s="255">
        <v>142</v>
      </c>
      <c r="D15" s="255">
        <v>91</v>
      </c>
      <c r="E15" s="255"/>
      <c r="F15" s="255">
        <v>9</v>
      </c>
      <c r="G15" s="255">
        <v>8</v>
      </c>
      <c r="H15" s="255">
        <v>1</v>
      </c>
      <c r="I15" s="255"/>
      <c r="J15" s="255">
        <v>112</v>
      </c>
      <c r="K15" s="255">
        <v>68</v>
      </c>
      <c r="L15" s="255">
        <v>44</v>
      </c>
      <c r="M15" s="255"/>
      <c r="N15" s="255">
        <v>51</v>
      </c>
      <c r="O15" s="255">
        <v>33</v>
      </c>
      <c r="P15" s="255">
        <v>18</v>
      </c>
      <c r="Q15" s="255"/>
      <c r="R15" s="255">
        <v>43</v>
      </c>
      <c r="S15" s="255">
        <v>23</v>
      </c>
      <c r="T15" s="255">
        <v>20</v>
      </c>
      <c r="U15" s="255"/>
      <c r="V15" s="255">
        <v>13</v>
      </c>
      <c r="W15" s="255">
        <v>6</v>
      </c>
      <c r="X15" s="255">
        <v>7</v>
      </c>
      <c r="Y15" s="255"/>
      <c r="Z15" s="255">
        <v>5</v>
      </c>
      <c r="AA15" s="255">
        <v>4</v>
      </c>
      <c r="AB15" s="255">
        <v>1</v>
      </c>
    </row>
    <row r="16" spans="1:30" x14ac:dyDescent="0.3">
      <c r="A16" s="177" t="s">
        <v>112</v>
      </c>
      <c r="B16" s="255">
        <v>30</v>
      </c>
      <c r="C16" s="255">
        <v>12</v>
      </c>
      <c r="D16" s="255">
        <v>18</v>
      </c>
      <c r="E16" s="255"/>
      <c r="F16" s="255">
        <v>0</v>
      </c>
      <c r="G16" s="255">
        <v>0</v>
      </c>
      <c r="H16" s="255">
        <v>0</v>
      </c>
      <c r="I16" s="255"/>
      <c r="J16" s="255">
        <v>16</v>
      </c>
      <c r="K16" s="255">
        <v>5</v>
      </c>
      <c r="L16" s="255">
        <v>11</v>
      </c>
      <c r="M16" s="255"/>
      <c r="N16" s="255">
        <v>7</v>
      </c>
      <c r="O16" s="255">
        <v>5</v>
      </c>
      <c r="P16" s="255">
        <v>2</v>
      </c>
      <c r="Q16" s="255"/>
      <c r="R16" s="255">
        <v>7</v>
      </c>
      <c r="S16" s="255">
        <v>2</v>
      </c>
      <c r="T16" s="255">
        <v>5</v>
      </c>
      <c r="U16" s="255"/>
      <c r="V16" s="255">
        <v>0</v>
      </c>
      <c r="W16" s="255">
        <v>0</v>
      </c>
      <c r="X16" s="255">
        <v>0</v>
      </c>
      <c r="Y16" s="255"/>
      <c r="Z16" s="255">
        <v>0</v>
      </c>
      <c r="AA16" s="255">
        <v>0</v>
      </c>
      <c r="AB16" s="255">
        <v>0</v>
      </c>
    </row>
    <row r="17" spans="1:28" x14ac:dyDescent="0.3">
      <c r="A17" s="177" t="s">
        <v>113</v>
      </c>
      <c r="B17" s="255">
        <v>885</v>
      </c>
      <c r="C17" s="255">
        <v>504</v>
      </c>
      <c r="D17" s="255">
        <v>381</v>
      </c>
      <c r="E17" s="255"/>
      <c r="F17" s="255">
        <v>17</v>
      </c>
      <c r="G17" s="255">
        <v>8</v>
      </c>
      <c r="H17" s="255">
        <v>9</v>
      </c>
      <c r="I17" s="255"/>
      <c r="J17" s="255">
        <v>390</v>
      </c>
      <c r="K17" s="255">
        <v>217</v>
      </c>
      <c r="L17" s="255">
        <v>173</v>
      </c>
      <c r="M17" s="255"/>
      <c r="N17" s="255">
        <v>194</v>
      </c>
      <c r="O17" s="255">
        <v>118</v>
      </c>
      <c r="P17" s="255">
        <v>76</v>
      </c>
      <c r="Q17" s="255"/>
      <c r="R17" s="255">
        <v>173</v>
      </c>
      <c r="S17" s="255">
        <v>104</v>
      </c>
      <c r="T17" s="255">
        <v>69</v>
      </c>
      <c r="U17" s="255"/>
      <c r="V17" s="255">
        <v>96</v>
      </c>
      <c r="W17" s="255">
        <v>48</v>
      </c>
      <c r="X17" s="255">
        <v>48</v>
      </c>
      <c r="Y17" s="255"/>
      <c r="Z17" s="255">
        <v>15</v>
      </c>
      <c r="AA17" s="255">
        <v>9</v>
      </c>
      <c r="AB17" s="255">
        <v>6</v>
      </c>
    </row>
    <row r="18" spans="1:28" x14ac:dyDescent="0.3">
      <c r="A18" s="177" t="s">
        <v>114</v>
      </c>
      <c r="B18" s="255">
        <v>281</v>
      </c>
      <c r="C18" s="255">
        <v>151</v>
      </c>
      <c r="D18" s="255">
        <v>130</v>
      </c>
      <c r="E18" s="255"/>
      <c r="F18" s="255">
        <v>11</v>
      </c>
      <c r="G18" s="255">
        <v>6</v>
      </c>
      <c r="H18" s="255">
        <v>5</v>
      </c>
      <c r="I18" s="255"/>
      <c r="J18" s="255">
        <v>121</v>
      </c>
      <c r="K18" s="255">
        <v>59</v>
      </c>
      <c r="L18" s="255">
        <v>62</v>
      </c>
      <c r="M18" s="255"/>
      <c r="N18" s="255">
        <v>57</v>
      </c>
      <c r="O18" s="255">
        <v>34</v>
      </c>
      <c r="P18" s="255">
        <v>23</v>
      </c>
      <c r="Q18" s="255"/>
      <c r="R18" s="255">
        <v>71</v>
      </c>
      <c r="S18" s="255">
        <v>38</v>
      </c>
      <c r="T18" s="255">
        <v>33</v>
      </c>
      <c r="U18" s="255"/>
      <c r="V18" s="255">
        <v>20</v>
      </c>
      <c r="W18" s="255">
        <v>13</v>
      </c>
      <c r="X18" s="255">
        <v>7</v>
      </c>
      <c r="Y18" s="255"/>
      <c r="Z18" s="255">
        <v>1</v>
      </c>
      <c r="AA18" s="255">
        <v>1</v>
      </c>
      <c r="AB18" s="255">
        <v>0</v>
      </c>
    </row>
    <row r="19" spans="1:28" x14ac:dyDescent="0.3">
      <c r="A19" s="177" t="s">
        <v>115</v>
      </c>
      <c r="B19" s="255">
        <v>843</v>
      </c>
      <c r="C19" s="255">
        <v>509</v>
      </c>
      <c r="D19" s="255">
        <v>334</v>
      </c>
      <c r="E19" s="255"/>
      <c r="F19" s="255">
        <v>38</v>
      </c>
      <c r="G19" s="255">
        <v>23</v>
      </c>
      <c r="H19" s="255">
        <v>15</v>
      </c>
      <c r="I19" s="255"/>
      <c r="J19" s="255">
        <v>291</v>
      </c>
      <c r="K19" s="255">
        <v>176</v>
      </c>
      <c r="L19" s="255">
        <v>115</v>
      </c>
      <c r="M19" s="255"/>
      <c r="N19" s="255">
        <v>232</v>
      </c>
      <c r="O19" s="255">
        <v>124</v>
      </c>
      <c r="P19" s="255">
        <v>108</v>
      </c>
      <c r="Q19" s="255"/>
      <c r="R19" s="255">
        <v>182</v>
      </c>
      <c r="S19" s="255">
        <v>114</v>
      </c>
      <c r="T19" s="255">
        <v>68</v>
      </c>
      <c r="U19" s="255"/>
      <c r="V19" s="255">
        <v>88</v>
      </c>
      <c r="W19" s="255">
        <v>61</v>
      </c>
      <c r="X19" s="255">
        <v>27</v>
      </c>
      <c r="Y19" s="255"/>
      <c r="Z19" s="255">
        <v>12</v>
      </c>
      <c r="AA19" s="255">
        <v>11</v>
      </c>
      <c r="AB19" s="255">
        <v>1</v>
      </c>
    </row>
    <row r="20" spans="1:28" x14ac:dyDescent="0.3">
      <c r="A20" s="177" t="s">
        <v>116</v>
      </c>
      <c r="B20" s="255">
        <v>137</v>
      </c>
      <c r="C20" s="255">
        <v>79</v>
      </c>
      <c r="D20" s="255">
        <v>58</v>
      </c>
      <c r="E20" s="255"/>
      <c r="F20" s="255">
        <v>0</v>
      </c>
      <c r="G20" s="255">
        <v>0</v>
      </c>
      <c r="H20" s="255">
        <v>0</v>
      </c>
      <c r="I20" s="255"/>
      <c r="J20" s="255">
        <v>49</v>
      </c>
      <c r="K20" s="255">
        <v>27</v>
      </c>
      <c r="L20" s="255">
        <v>22</v>
      </c>
      <c r="M20" s="255"/>
      <c r="N20" s="255">
        <v>37</v>
      </c>
      <c r="O20" s="255">
        <v>22</v>
      </c>
      <c r="P20" s="255">
        <v>15</v>
      </c>
      <c r="Q20" s="255"/>
      <c r="R20" s="255">
        <v>39</v>
      </c>
      <c r="S20" s="255">
        <v>22</v>
      </c>
      <c r="T20" s="255">
        <v>17</v>
      </c>
      <c r="U20" s="255"/>
      <c r="V20" s="255">
        <v>12</v>
      </c>
      <c r="W20" s="255">
        <v>8</v>
      </c>
      <c r="X20" s="255">
        <v>4</v>
      </c>
      <c r="Y20" s="255"/>
      <c r="Z20" s="255">
        <v>0</v>
      </c>
      <c r="AA20" s="255">
        <v>0</v>
      </c>
      <c r="AB20" s="255">
        <v>0</v>
      </c>
    </row>
    <row r="21" spans="1:28" x14ac:dyDescent="0.3">
      <c r="A21" s="177" t="s">
        <v>117</v>
      </c>
      <c r="B21" s="255">
        <v>568</v>
      </c>
      <c r="C21" s="255">
        <v>302</v>
      </c>
      <c r="D21" s="255">
        <v>266</v>
      </c>
      <c r="E21" s="255"/>
      <c r="F21" s="255">
        <v>5</v>
      </c>
      <c r="G21" s="255">
        <v>2</v>
      </c>
      <c r="H21" s="255">
        <v>3</v>
      </c>
      <c r="I21" s="255"/>
      <c r="J21" s="255">
        <v>303</v>
      </c>
      <c r="K21" s="255">
        <v>166</v>
      </c>
      <c r="L21" s="255">
        <v>137</v>
      </c>
      <c r="M21" s="255"/>
      <c r="N21" s="255">
        <v>90</v>
      </c>
      <c r="O21" s="255">
        <v>46</v>
      </c>
      <c r="P21" s="255">
        <v>44</v>
      </c>
      <c r="Q21" s="255"/>
      <c r="R21" s="255">
        <v>98</v>
      </c>
      <c r="S21" s="255">
        <v>44</v>
      </c>
      <c r="T21" s="255">
        <v>54</v>
      </c>
      <c r="U21" s="255"/>
      <c r="V21" s="255">
        <v>63</v>
      </c>
      <c r="W21" s="255">
        <v>36</v>
      </c>
      <c r="X21" s="255">
        <v>27</v>
      </c>
      <c r="Y21" s="255"/>
      <c r="Z21" s="255">
        <v>9</v>
      </c>
      <c r="AA21" s="255">
        <v>8</v>
      </c>
      <c r="AB21" s="255">
        <v>1</v>
      </c>
    </row>
    <row r="22" spans="1:28" x14ac:dyDescent="0.3">
      <c r="A22" s="177" t="s">
        <v>118</v>
      </c>
      <c r="B22" s="255">
        <v>411</v>
      </c>
      <c r="C22" s="255">
        <v>223</v>
      </c>
      <c r="D22" s="255">
        <v>188</v>
      </c>
      <c r="E22" s="255"/>
      <c r="F22" s="255">
        <v>11</v>
      </c>
      <c r="G22" s="255">
        <v>6</v>
      </c>
      <c r="H22" s="255">
        <v>5</v>
      </c>
      <c r="I22" s="255"/>
      <c r="J22" s="255">
        <v>89</v>
      </c>
      <c r="K22" s="255">
        <v>48</v>
      </c>
      <c r="L22" s="255">
        <v>41</v>
      </c>
      <c r="M22" s="255"/>
      <c r="N22" s="255">
        <v>95</v>
      </c>
      <c r="O22" s="255">
        <v>48</v>
      </c>
      <c r="P22" s="255">
        <v>47</v>
      </c>
      <c r="Q22" s="255"/>
      <c r="R22" s="255">
        <v>105</v>
      </c>
      <c r="S22" s="255">
        <v>67</v>
      </c>
      <c r="T22" s="255">
        <v>38</v>
      </c>
      <c r="U22" s="255"/>
      <c r="V22" s="255">
        <v>71</v>
      </c>
      <c r="W22" s="255">
        <v>33</v>
      </c>
      <c r="X22" s="255">
        <v>38</v>
      </c>
      <c r="Y22" s="255"/>
      <c r="Z22" s="255">
        <v>40</v>
      </c>
      <c r="AA22" s="255">
        <v>21</v>
      </c>
      <c r="AB22" s="255">
        <v>19</v>
      </c>
    </row>
    <row r="23" spans="1:28" x14ac:dyDescent="0.3">
      <c r="A23" s="177" t="s">
        <v>119</v>
      </c>
      <c r="B23" s="255">
        <v>301</v>
      </c>
      <c r="C23" s="255">
        <v>156</v>
      </c>
      <c r="D23" s="255">
        <v>145</v>
      </c>
      <c r="E23" s="255"/>
      <c r="F23" s="255">
        <v>5</v>
      </c>
      <c r="G23" s="255">
        <v>1</v>
      </c>
      <c r="H23" s="255">
        <v>4</v>
      </c>
      <c r="I23" s="255"/>
      <c r="J23" s="255">
        <v>138</v>
      </c>
      <c r="K23" s="255">
        <v>78</v>
      </c>
      <c r="L23" s="255">
        <v>60</v>
      </c>
      <c r="M23" s="255"/>
      <c r="N23" s="255">
        <v>54</v>
      </c>
      <c r="O23" s="255">
        <v>24</v>
      </c>
      <c r="P23" s="255">
        <v>30</v>
      </c>
      <c r="Q23" s="255"/>
      <c r="R23" s="255">
        <v>59</v>
      </c>
      <c r="S23" s="255">
        <v>30</v>
      </c>
      <c r="T23" s="255">
        <v>29</v>
      </c>
      <c r="U23" s="255"/>
      <c r="V23" s="255">
        <v>38</v>
      </c>
      <c r="W23" s="255">
        <v>20</v>
      </c>
      <c r="X23" s="255">
        <v>18</v>
      </c>
      <c r="Y23" s="255"/>
      <c r="Z23" s="255">
        <v>7</v>
      </c>
      <c r="AA23" s="255">
        <v>3</v>
      </c>
      <c r="AB23" s="255">
        <v>4</v>
      </c>
    </row>
    <row r="24" spans="1:28" x14ac:dyDescent="0.3">
      <c r="A24" s="177" t="s">
        <v>120</v>
      </c>
      <c r="B24" s="255">
        <v>280</v>
      </c>
      <c r="C24" s="255">
        <v>171</v>
      </c>
      <c r="D24" s="255">
        <v>109</v>
      </c>
      <c r="E24" s="255"/>
      <c r="F24" s="255">
        <v>12</v>
      </c>
      <c r="G24" s="255">
        <v>10</v>
      </c>
      <c r="H24" s="255">
        <v>2</v>
      </c>
      <c r="I24" s="255"/>
      <c r="J24" s="255">
        <v>113</v>
      </c>
      <c r="K24" s="255">
        <v>70</v>
      </c>
      <c r="L24" s="255">
        <v>43</v>
      </c>
      <c r="M24" s="255"/>
      <c r="N24" s="255">
        <v>66</v>
      </c>
      <c r="O24" s="255">
        <v>42</v>
      </c>
      <c r="P24" s="255">
        <v>24</v>
      </c>
      <c r="Q24" s="255"/>
      <c r="R24" s="255">
        <v>61</v>
      </c>
      <c r="S24" s="255">
        <v>33</v>
      </c>
      <c r="T24" s="255">
        <v>28</v>
      </c>
      <c r="U24" s="255"/>
      <c r="V24" s="255">
        <v>27</v>
      </c>
      <c r="W24" s="255">
        <v>15</v>
      </c>
      <c r="X24" s="255">
        <v>12</v>
      </c>
      <c r="Y24" s="255"/>
      <c r="Z24" s="255">
        <v>1</v>
      </c>
      <c r="AA24" s="255">
        <v>1</v>
      </c>
      <c r="AB24" s="255">
        <v>0</v>
      </c>
    </row>
    <row r="25" spans="1:28" x14ac:dyDescent="0.3">
      <c r="A25" s="177" t="s">
        <v>121</v>
      </c>
      <c r="B25" s="255">
        <v>319</v>
      </c>
      <c r="C25" s="255">
        <v>199</v>
      </c>
      <c r="D25" s="255">
        <v>120</v>
      </c>
      <c r="E25" s="255"/>
      <c r="F25" s="255">
        <v>1</v>
      </c>
      <c r="G25" s="255">
        <v>1</v>
      </c>
      <c r="H25" s="255">
        <v>0</v>
      </c>
      <c r="I25" s="255"/>
      <c r="J25" s="255">
        <v>140</v>
      </c>
      <c r="K25" s="255">
        <v>79</v>
      </c>
      <c r="L25" s="255">
        <v>61</v>
      </c>
      <c r="M25" s="255"/>
      <c r="N25" s="255">
        <v>79</v>
      </c>
      <c r="O25" s="255">
        <v>57</v>
      </c>
      <c r="P25" s="255">
        <v>22</v>
      </c>
      <c r="Q25" s="255"/>
      <c r="R25" s="255">
        <v>67</v>
      </c>
      <c r="S25" s="255">
        <v>42</v>
      </c>
      <c r="T25" s="255">
        <v>25</v>
      </c>
      <c r="U25" s="255"/>
      <c r="V25" s="255">
        <v>32</v>
      </c>
      <c r="W25" s="255">
        <v>20</v>
      </c>
      <c r="X25" s="255">
        <v>12</v>
      </c>
      <c r="Y25" s="255"/>
      <c r="Z25" s="255">
        <v>0</v>
      </c>
      <c r="AA25" s="255">
        <v>0</v>
      </c>
      <c r="AB25" s="255">
        <v>0</v>
      </c>
    </row>
    <row r="26" spans="1:28" x14ac:dyDescent="0.3">
      <c r="A26" s="177" t="s">
        <v>122</v>
      </c>
      <c r="B26" s="255">
        <v>68</v>
      </c>
      <c r="C26" s="255">
        <v>42</v>
      </c>
      <c r="D26" s="255">
        <v>26</v>
      </c>
      <c r="E26" s="255"/>
      <c r="F26" s="255">
        <v>3</v>
      </c>
      <c r="G26" s="255">
        <v>0</v>
      </c>
      <c r="H26" s="255">
        <v>3</v>
      </c>
      <c r="I26" s="255"/>
      <c r="J26" s="255">
        <v>18</v>
      </c>
      <c r="K26" s="255">
        <v>12</v>
      </c>
      <c r="L26" s="255">
        <v>6</v>
      </c>
      <c r="M26" s="255"/>
      <c r="N26" s="255">
        <v>19</v>
      </c>
      <c r="O26" s="255">
        <v>8</v>
      </c>
      <c r="P26" s="255">
        <v>11</v>
      </c>
      <c r="Q26" s="255"/>
      <c r="R26" s="255">
        <v>21</v>
      </c>
      <c r="S26" s="255">
        <v>17</v>
      </c>
      <c r="T26" s="255">
        <v>4</v>
      </c>
      <c r="U26" s="255"/>
      <c r="V26" s="255">
        <v>6</v>
      </c>
      <c r="W26" s="255">
        <v>4</v>
      </c>
      <c r="X26" s="255">
        <v>2</v>
      </c>
      <c r="Y26" s="255"/>
      <c r="Z26" s="255">
        <v>1</v>
      </c>
      <c r="AA26" s="255">
        <v>1</v>
      </c>
      <c r="AB26" s="255">
        <v>0</v>
      </c>
    </row>
    <row r="27" spans="1:28" x14ac:dyDescent="0.3">
      <c r="A27" s="177" t="s">
        <v>123</v>
      </c>
      <c r="B27" s="255">
        <v>101</v>
      </c>
      <c r="C27" s="255">
        <v>54</v>
      </c>
      <c r="D27" s="255">
        <v>47</v>
      </c>
      <c r="E27" s="255"/>
      <c r="F27" s="255">
        <v>4</v>
      </c>
      <c r="G27" s="255">
        <v>2</v>
      </c>
      <c r="H27" s="255">
        <v>2</v>
      </c>
      <c r="I27" s="255"/>
      <c r="J27" s="255">
        <v>18</v>
      </c>
      <c r="K27" s="255">
        <v>10</v>
      </c>
      <c r="L27" s="255">
        <v>8</v>
      </c>
      <c r="M27" s="255"/>
      <c r="N27" s="255">
        <v>35</v>
      </c>
      <c r="O27" s="255">
        <v>17</v>
      </c>
      <c r="P27" s="255">
        <v>18</v>
      </c>
      <c r="Q27" s="255"/>
      <c r="R27" s="255">
        <v>28</v>
      </c>
      <c r="S27" s="255">
        <v>16</v>
      </c>
      <c r="T27" s="255">
        <v>12</v>
      </c>
      <c r="U27" s="255"/>
      <c r="V27" s="255">
        <v>16</v>
      </c>
      <c r="W27" s="255">
        <v>9</v>
      </c>
      <c r="X27" s="255">
        <v>7</v>
      </c>
      <c r="Y27" s="255"/>
      <c r="Z27" s="255">
        <v>0</v>
      </c>
      <c r="AA27" s="255">
        <v>0</v>
      </c>
      <c r="AB27" s="255">
        <v>0</v>
      </c>
    </row>
    <row r="28" spans="1:28" x14ac:dyDescent="0.3">
      <c r="A28" s="177" t="s">
        <v>124</v>
      </c>
      <c r="B28" s="255">
        <v>75</v>
      </c>
      <c r="C28" s="255">
        <v>44</v>
      </c>
      <c r="D28" s="255">
        <v>31</v>
      </c>
      <c r="E28" s="255"/>
      <c r="F28" s="255">
        <v>0</v>
      </c>
      <c r="G28" s="255">
        <v>0</v>
      </c>
      <c r="H28" s="255">
        <v>0</v>
      </c>
      <c r="I28" s="255"/>
      <c r="J28" s="255">
        <v>25</v>
      </c>
      <c r="K28" s="255">
        <v>19</v>
      </c>
      <c r="L28" s="255">
        <v>6</v>
      </c>
      <c r="M28" s="255"/>
      <c r="N28" s="255">
        <v>18</v>
      </c>
      <c r="O28" s="255">
        <v>8</v>
      </c>
      <c r="P28" s="255">
        <v>10</v>
      </c>
      <c r="Q28" s="255"/>
      <c r="R28" s="255">
        <v>23</v>
      </c>
      <c r="S28" s="255">
        <v>13</v>
      </c>
      <c r="T28" s="255">
        <v>10</v>
      </c>
      <c r="U28" s="255"/>
      <c r="V28" s="255">
        <v>9</v>
      </c>
      <c r="W28" s="255">
        <v>4</v>
      </c>
      <c r="X28" s="255">
        <v>5</v>
      </c>
      <c r="Y28" s="255"/>
      <c r="Z28" s="255">
        <v>0</v>
      </c>
      <c r="AA28" s="255">
        <v>0</v>
      </c>
      <c r="AB28" s="255">
        <v>0</v>
      </c>
    </row>
    <row r="29" spans="1:28" x14ac:dyDescent="0.3">
      <c r="A29" s="177" t="s">
        <v>125</v>
      </c>
      <c r="B29" s="255">
        <v>372</v>
      </c>
      <c r="C29" s="255">
        <v>199</v>
      </c>
      <c r="D29" s="255">
        <v>173</v>
      </c>
      <c r="E29" s="255"/>
      <c r="F29" s="255">
        <v>4</v>
      </c>
      <c r="G29" s="255">
        <v>0</v>
      </c>
      <c r="H29" s="255">
        <v>4</v>
      </c>
      <c r="I29" s="255"/>
      <c r="J29" s="255">
        <v>144</v>
      </c>
      <c r="K29" s="255">
        <v>73</v>
      </c>
      <c r="L29" s="255">
        <v>71</v>
      </c>
      <c r="M29" s="255"/>
      <c r="N29" s="255">
        <v>92</v>
      </c>
      <c r="O29" s="255">
        <v>57</v>
      </c>
      <c r="P29" s="255">
        <v>35</v>
      </c>
      <c r="Q29" s="255"/>
      <c r="R29" s="255">
        <v>95</v>
      </c>
      <c r="S29" s="255">
        <v>51</v>
      </c>
      <c r="T29" s="255">
        <v>44</v>
      </c>
      <c r="U29" s="255"/>
      <c r="V29" s="255">
        <v>35</v>
      </c>
      <c r="W29" s="255">
        <v>17</v>
      </c>
      <c r="X29" s="255">
        <v>18</v>
      </c>
      <c r="Y29" s="255"/>
      <c r="Z29" s="255">
        <v>2</v>
      </c>
      <c r="AA29" s="255">
        <v>1</v>
      </c>
      <c r="AB29" s="255">
        <v>1</v>
      </c>
    </row>
    <row r="30" spans="1:28" x14ac:dyDescent="0.3">
      <c r="A30" s="177" t="s">
        <v>126</v>
      </c>
      <c r="B30" s="255">
        <v>369</v>
      </c>
      <c r="C30" s="255">
        <v>227</v>
      </c>
      <c r="D30" s="255">
        <v>142</v>
      </c>
      <c r="E30" s="255"/>
      <c r="F30" s="255">
        <v>11</v>
      </c>
      <c r="G30" s="255">
        <v>8</v>
      </c>
      <c r="H30" s="255">
        <v>3</v>
      </c>
      <c r="I30" s="255"/>
      <c r="J30" s="255">
        <v>143</v>
      </c>
      <c r="K30" s="255">
        <v>83</v>
      </c>
      <c r="L30" s="255">
        <v>60</v>
      </c>
      <c r="M30" s="255"/>
      <c r="N30" s="255">
        <v>108</v>
      </c>
      <c r="O30" s="255">
        <v>65</v>
      </c>
      <c r="P30" s="255">
        <v>43</v>
      </c>
      <c r="Q30" s="255"/>
      <c r="R30" s="255">
        <v>69</v>
      </c>
      <c r="S30" s="255">
        <v>48</v>
      </c>
      <c r="T30" s="255">
        <v>21</v>
      </c>
      <c r="U30" s="255"/>
      <c r="V30" s="255">
        <v>30</v>
      </c>
      <c r="W30" s="255">
        <v>19</v>
      </c>
      <c r="X30" s="255">
        <v>11</v>
      </c>
      <c r="Y30" s="255"/>
      <c r="Z30" s="255">
        <v>8</v>
      </c>
      <c r="AA30" s="255">
        <v>4</v>
      </c>
      <c r="AB30" s="255">
        <v>4</v>
      </c>
    </row>
    <row r="31" spans="1:28" x14ac:dyDescent="0.3">
      <c r="A31" s="177" t="s">
        <v>127</v>
      </c>
      <c r="B31" s="255">
        <v>233</v>
      </c>
      <c r="C31" s="255">
        <v>138</v>
      </c>
      <c r="D31" s="255">
        <v>95</v>
      </c>
      <c r="E31" s="255"/>
      <c r="F31" s="255">
        <v>2</v>
      </c>
      <c r="G31" s="255">
        <v>1</v>
      </c>
      <c r="H31" s="255">
        <v>1</v>
      </c>
      <c r="I31" s="255"/>
      <c r="J31" s="255">
        <v>74</v>
      </c>
      <c r="K31" s="255">
        <v>41</v>
      </c>
      <c r="L31" s="255">
        <v>33</v>
      </c>
      <c r="M31" s="255"/>
      <c r="N31" s="255">
        <v>65</v>
      </c>
      <c r="O31" s="255">
        <v>39</v>
      </c>
      <c r="P31" s="255">
        <v>26</v>
      </c>
      <c r="Q31" s="255"/>
      <c r="R31" s="255">
        <v>61</v>
      </c>
      <c r="S31" s="255">
        <v>38</v>
      </c>
      <c r="T31" s="255">
        <v>23</v>
      </c>
      <c r="U31" s="255"/>
      <c r="V31" s="255">
        <v>29</v>
      </c>
      <c r="W31" s="255">
        <v>17</v>
      </c>
      <c r="X31" s="255">
        <v>12</v>
      </c>
      <c r="Y31" s="255"/>
      <c r="Z31" s="255">
        <v>2</v>
      </c>
      <c r="AA31" s="255">
        <v>2</v>
      </c>
      <c r="AB31" s="255">
        <v>0</v>
      </c>
    </row>
    <row r="32" spans="1:28" x14ac:dyDescent="0.3">
      <c r="A32" s="177" t="s">
        <v>128</v>
      </c>
      <c r="B32" s="255">
        <v>234</v>
      </c>
      <c r="C32" s="255">
        <v>150</v>
      </c>
      <c r="D32" s="255">
        <v>84</v>
      </c>
      <c r="E32" s="255"/>
      <c r="F32" s="255">
        <v>6</v>
      </c>
      <c r="G32" s="255">
        <v>3</v>
      </c>
      <c r="H32" s="255">
        <v>3</v>
      </c>
      <c r="I32" s="255"/>
      <c r="J32" s="255">
        <v>76</v>
      </c>
      <c r="K32" s="255">
        <v>54</v>
      </c>
      <c r="L32" s="255">
        <v>22</v>
      </c>
      <c r="M32" s="255"/>
      <c r="N32" s="255">
        <v>61</v>
      </c>
      <c r="O32" s="255">
        <v>38</v>
      </c>
      <c r="P32" s="255">
        <v>23</v>
      </c>
      <c r="Q32" s="255"/>
      <c r="R32" s="255">
        <v>63</v>
      </c>
      <c r="S32" s="255">
        <v>39</v>
      </c>
      <c r="T32" s="255">
        <v>24</v>
      </c>
      <c r="U32" s="255"/>
      <c r="V32" s="255">
        <v>25</v>
      </c>
      <c r="W32" s="255">
        <v>14</v>
      </c>
      <c r="X32" s="255">
        <v>11</v>
      </c>
      <c r="Y32" s="255"/>
      <c r="Z32" s="255">
        <v>3</v>
      </c>
      <c r="AA32" s="255">
        <v>2</v>
      </c>
      <c r="AB32" s="255">
        <v>1</v>
      </c>
    </row>
    <row r="33" spans="1:30" x14ac:dyDescent="0.3">
      <c r="A33" s="177" t="s">
        <v>129</v>
      </c>
      <c r="B33" s="255">
        <v>46</v>
      </c>
      <c r="C33" s="255">
        <v>28</v>
      </c>
      <c r="D33" s="255">
        <v>18</v>
      </c>
      <c r="E33" s="255"/>
      <c r="F33" s="255">
        <v>0</v>
      </c>
      <c r="G33" s="255">
        <v>0</v>
      </c>
      <c r="H33" s="255">
        <v>0</v>
      </c>
      <c r="I33" s="255"/>
      <c r="J33" s="255">
        <v>13</v>
      </c>
      <c r="K33" s="255">
        <v>10</v>
      </c>
      <c r="L33" s="255">
        <v>3</v>
      </c>
      <c r="M33" s="255"/>
      <c r="N33" s="255">
        <v>15</v>
      </c>
      <c r="O33" s="255">
        <v>6</v>
      </c>
      <c r="P33" s="255">
        <v>9</v>
      </c>
      <c r="Q33" s="255"/>
      <c r="R33" s="255">
        <v>16</v>
      </c>
      <c r="S33" s="255">
        <v>12</v>
      </c>
      <c r="T33" s="255">
        <v>4</v>
      </c>
      <c r="U33" s="255"/>
      <c r="V33" s="255">
        <v>2</v>
      </c>
      <c r="W33" s="255">
        <v>0</v>
      </c>
      <c r="X33" s="255">
        <v>2</v>
      </c>
      <c r="Y33" s="255"/>
      <c r="Z33" s="255">
        <v>0</v>
      </c>
      <c r="AA33" s="255">
        <v>0</v>
      </c>
      <c r="AB33" s="255">
        <v>0</v>
      </c>
    </row>
    <row r="34" spans="1:30" x14ac:dyDescent="0.3">
      <c r="A34" s="177" t="s">
        <v>130</v>
      </c>
      <c r="B34" s="255">
        <v>364</v>
      </c>
      <c r="C34" s="255">
        <v>218</v>
      </c>
      <c r="D34" s="255">
        <v>146</v>
      </c>
      <c r="E34" s="255"/>
      <c r="F34" s="255">
        <v>9</v>
      </c>
      <c r="G34" s="255">
        <v>4</v>
      </c>
      <c r="H34" s="255">
        <v>5</v>
      </c>
      <c r="I34" s="255"/>
      <c r="J34" s="255">
        <v>99</v>
      </c>
      <c r="K34" s="255">
        <v>55</v>
      </c>
      <c r="L34" s="255">
        <v>44</v>
      </c>
      <c r="M34" s="255"/>
      <c r="N34" s="255">
        <v>104</v>
      </c>
      <c r="O34" s="255">
        <v>62</v>
      </c>
      <c r="P34" s="255">
        <v>42</v>
      </c>
      <c r="Q34" s="255"/>
      <c r="R34" s="255">
        <v>71</v>
      </c>
      <c r="S34" s="255">
        <v>49</v>
      </c>
      <c r="T34" s="255">
        <v>22</v>
      </c>
      <c r="U34" s="255"/>
      <c r="V34" s="255">
        <v>62</v>
      </c>
      <c r="W34" s="255">
        <v>35</v>
      </c>
      <c r="X34" s="255">
        <v>27</v>
      </c>
      <c r="Y34" s="255"/>
      <c r="Z34" s="255">
        <v>19</v>
      </c>
      <c r="AA34" s="255">
        <v>13</v>
      </c>
      <c r="AB34" s="255">
        <v>6</v>
      </c>
    </row>
    <row r="35" spans="1:30" x14ac:dyDescent="0.3">
      <c r="A35" s="177" t="s">
        <v>131</v>
      </c>
      <c r="B35" s="255">
        <v>442</v>
      </c>
      <c r="C35" s="255">
        <v>268</v>
      </c>
      <c r="D35" s="255">
        <v>174</v>
      </c>
      <c r="E35" s="255"/>
      <c r="F35" s="255">
        <v>6</v>
      </c>
      <c r="G35" s="255">
        <v>3</v>
      </c>
      <c r="H35" s="255">
        <v>3</v>
      </c>
      <c r="I35" s="255"/>
      <c r="J35" s="255">
        <v>133</v>
      </c>
      <c r="K35" s="255">
        <v>73</v>
      </c>
      <c r="L35" s="255">
        <v>60</v>
      </c>
      <c r="M35" s="255"/>
      <c r="N35" s="255">
        <v>122</v>
      </c>
      <c r="O35" s="255">
        <v>77</v>
      </c>
      <c r="P35" s="255">
        <v>45</v>
      </c>
      <c r="Q35" s="255"/>
      <c r="R35" s="255">
        <v>101</v>
      </c>
      <c r="S35" s="255">
        <v>62</v>
      </c>
      <c r="T35" s="255">
        <v>39</v>
      </c>
      <c r="U35" s="255"/>
      <c r="V35" s="255">
        <v>70</v>
      </c>
      <c r="W35" s="255">
        <v>46</v>
      </c>
      <c r="X35" s="255">
        <v>24</v>
      </c>
      <c r="Y35" s="255"/>
      <c r="Z35" s="255">
        <v>10</v>
      </c>
      <c r="AA35" s="255">
        <v>7</v>
      </c>
      <c r="AB35" s="255">
        <v>3</v>
      </c>
    </row>
    <row r="36" spans="1:30" ht="14.5" thickBot="1" x14ac:dyDescent="0.35">
      <c r="A36" s="177" t="s">
        <v>132</v>
      </c>
      <c r="B36" s="255">
        <v>324</v>
      </c>
      <c r="C36" s="255">
        <v>172</v>
      </c>
      <c r="D36" s="255">
        <v>152</v>
      </c>
      <c r="E36" s="255"/>
      <c r="F36" s="255">
        <v>11</v>
      </c>
      <c r="G36" s="255">
        <v>7</v>
      </c>
      <c r="H36" s="255">
        <v>4</v>
      </c>
      <c r="I36" s="255"/>
      <c r="J36" s="255">
        <v>86</v>
      </c>
      <c r="K36" s="255">
        <v>41</v>
      </c>
      <c r="L36" s="255">
        <v>45</v>
      </c>
      <c r="M36" s="255"/>
      <c r="N36" s="255">
        <v>100</v>
      </c>
      <c r="O36" s="255">
        <v>54</v>
      </c>
      <c r="P36" s="255">
        <v>46</v>
      </c>
      <c r="Q36" s="255"/>
      <c r="R36" s="255">
        <v>65</v>
      </c>
      <c r="S36" s="255">
        <v>38</v>
      </c>
      <c r="T36" s="255">
        <v>27</v>
      </c>
      <c r="U36" s="255"/>
      <c r="V36" s="255">
        <v>43</v>
      </c>
      <c r="W36" s="255">
        <v>22</v>
      </c>
      <c r="X36" s="255">
        <v>21</v>
      </c>
      <c r="Y36" s="255"/>
      <c r="Z36" s="255">
        <v>19</v>
      </c>
      <c r="AA36" s="255">
        <v>10</v>
      </c>
      <c r="AB36" s="255">
        <v>9</v>
      </c>
    </row>
    <row r="37" spans="1:30" x14ac:dyDescent="0.3">
      <c r="A37" s="114" t="s">
        <v>77</v>
      </c>
      <c r="B37" s="19"/>
      <c r="C37" s="19"/>
      <c r="D37" s="19"/>
      <c r="E37" s="19"/>
      <c r="F37" s="19"/>
      <c r="G37" s="19"/>
      <c r="H37" s="19"/>
      <c r="I37" s="19"/>
      <c r="J37" s="115"/>
      <c r="K37" s="115"/>
      <c r="L37" s="115"/>
      <c r="M37" s="19"/>
      <c r="N37" s="115"/>
      <c r="O37" s="11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30" x14ac:dyDescent="0.3">
      <c r="A38" s="77"/>
      <c r="J38" s="20"/>
      <c r="K38" s="20"/>
      <c r="L38" s="20"/>
      <c r="N38" s="20"/>
      <c r="O38" s="8"/>
    </row>
    <row r="39" spans="1:30" x14ac:dyDescent="0.3">
      <c r="A39" s="77"/>
      <c r="J39" s="20"/>
      <c r="K39" s="20"/>
      <c r="L39" s="20"/>
      <c r="N39" s="20"/>
      <c r="O39" s="8"/>
    </row>
    <row r="40" spans="1:30" s="51" customFormat="1" ht="15.5" x14ac:dyDescent="0.3">
      <c r="A40" s="294" t="s">
        <v>344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26"/>
      <c r="AD40" s="226"/>
    </row>
    <row r="41" spans="1:30" s="51" customFormat="1" ht="15.5" x14ac:dyDescent="0.3">
      <c r="A41" s="294" t="s">
        <v>380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26"/>
      <c r="AD41" s="226"/>
    </row>
    <row r="42" spans="1:30" s="51" customFormat="1" ht="15.5" x14ac:dyDescent="0.3">
      <c r="A42" s="294" t="s">
        <v>160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26"/>
      <c r="AD42" s="239" t="s">
        <v>305</v>
      </c>
    </row>
    <row r="43" spans="1:30" s="51" customFormat="1" ht="15.5" x14ac:dyDescent="0.3">
      <c r="A43" s="294" t="s">
        <v>96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26"/>
      <c r="AD43" s="226"/>
    </row>
    <row r="44" spans="1:30" s="51" customFormat="1" ht="15.5" x14ac:dyDescent="0.3">
      <c r="A44" s="294" t="s">
        <v>397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26"/>
      <c r="AD44" s="226"/>
    </row>
    <row r="45" spans="1:30" ht="20.25" customHeight="1" x14ac:dyDescent="0.3">
      <c r="A45" s="292" t="s">
        <v>105</v>
      </c>
      <c r="B45" s="291" t="s">
        <v>68</v>
      </c>
      <c r="C45" s="291"/>
      <c r="D45" s="291"/>
      <c r="E45" s="54"/>
      <c r="F45" s="291" t="s">
        <v>70</v>
      </c>
      <c r="G45" s="291"/>
      <c r="H45" s="291"/>
      <c r="I45" s="54"/>
      <c r="J45" s="293" t="s">
        <v>71</v>
      </c>
      <c r="K45" s="293"/>
      <c r="L45" s="293"/>
      <c r="M45" s="54"/>
      <c r="N45" s="291" t="s">
        <v>72</v>
      </c>
      <c r="O45" s="291"/>
      <c r="P45" s="291"/>
      <c r="Q45" s="54"/>
      <c r="R45" s="291" t="s">
        <v>74</v>
      </c>
      <c r="S45" s="291"/>
      <c r="T45" s="291"/>
      <c r="U45" s="54"/>
      <c r="V45" s="291" t="s">
        <v>75</v>
      </c>
      <c r="W45" s="291"/>
      <c r="X45" s="291"/>
      <c r="Y45" s="54"/>
      <c r="Z45" s="291" t="s">
        <v>76</v>
      </c>
      <c r="AA45" s="291"/>
      <c r="AB45" s="291"/>
      <c r="AD45" s="151"/>
    </row>
    <row r="46" spans="1:30" ht="20.25" customHeight="1" x14ac:dyDescent="0.3">
      <c r="A46" s="292"/>
      <c r="B46" s="263" t="s">
        <v>68</v>
      </c>
      <c r="C46" s="263" t="s">
        <v>136</v>
      </c>
      <c r="D46" s="263" t="s">
        <v>137</v>
      </c>
      <c r="E46" s="7"/>
      <c r="F46" s="7" t="s">
        <v>68</v>
      </c>
      <c r="G46" s="7" t="s">
        <v>136</v>
      </c>
      <c r="H46" s="7" t="s">
        <v>137</v>
      </c>
      <c r="I46" s="7"/>
      <c r="J46" s="244" t="s">
        <v>68</v>
      </c>
      <c r="K46" s="7" t="s">
        <v>136</v>
      </c>
      <c r="L46" s="7" t="s">
        <v>137</v>
      </c>
      <c r="M46" s="7"/>
      <c r="N46" s="263" t="s">
        <v>68</v>
      </c>
      <c r="O46" s="263" t="s">
        <v>136</v>
      </c>
      <c r="P46" s="263" t="s">
        <v>137</v>
      </c>
      <c r="Q46" s="7"/>
      <c r="R46" s="7" t="s">
        <v>68</v>
      </c>
      <c r="S46" s="7" t="s">
        <v>136</v>
      </c>
      <c r="T46" s="7" t="s">
        <v>137</v>
      </c>
      <c r="U46" s="7"/>
      <c r="V46" s="263" t="s">
        <v>68</v>
      </c>
      <c r="W46" s="263" t="s">
        <v>136</v>
      </c>
      <c r="X46" s="263" t="s">
        <v>137</v>
      </c>
      <c r="Y46" s="7"/>
      <c r="Z46" s="7" t="s">
        <v>68</v>
      </c>
      <c r="AA46" s="7" t="s">
        <v>136</v>
      </c>
      <c r="AB46" s="244" t="s">
        <v>137</v>
      </c>
    </row>
    <row r="47" spans="1:30" x14ac:dyDescent="0.3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</row>
    <row r="48" spans="1:30" s="12" customFormat="1" x14ac:dyDescent="0.3">
      <c r="A48" s="68" t="s">
        <v>68</v>
      </c>
      <c r="B48" s="260">
        <v>2.2842558386228995</v>
      </c>
      <c r="C48" s="260">
        <v>2.5402372232115855</v>
      </c>
      <c r="D48" s="260">
        <v>2.0148906938214735</v>
      </c>
      <c r="E48" s="260"/>
      <c r="F48" s="260">
        <v>0.33758136680073003</v>
      </c>
      <c r="G48" s="260">
        <v>0.36245707745135447</v>
      </c>
      <c r="H48" s="260">
        <v>0.31189467809186122</v>
      </c>
      <c r="I48" s="260"/>
      <c r="J48" s="260">
        <v>4.9248664212350839</v>
      </c>
      <c r="K48" s="260">
        <v>5.411771225892263</v>
      </c>
      <c r="L48" s="260">
        <v>4.4037839921710509</v>
      </c>
      <c r="M48" s="260"/>
      <c r="N48" s="260">
        <v>3.4611175290326499</v>
      </c>
      <c r="O48" s="260">
        <v>3.8508357827855466</v>
      </c>
      <c r="P48" s="260">
        <v>3.0522938922976297</v>
      </c>
      <c r="Q48" s="260"/>
      <c r="R48" s="260">
        <v>3.1303561968275733</v>
      </c>
      <c r="S48" s="260">
        <v>3.4957851164758136</v>
      </c>
      <c r="T48" s="260">
        <v>2.7412245423248929</v>
      </c>
      <c r="U48" s="260"/>
      <c r="V48" s="260">
        <v>1.5247674929150201</v>
      </c>
      <c r="W48" s="260">
        <v>1.6623148315710556</v>
      </c>
      <c r="X48" s="260">
        <v>1.3789133176160973</v>
      </c>
      <c r="Y48" s="260"/>
      <c r="Z48" s="260">
        <v>0.29082323130524923</v>
      </c>
      <c r="AA48" s="260">
        <v>0.36231884057971014</v>
      </c>
      <c r="AB48" s="260">
        <v>0.21681804863756227</v>
      </c>
      <c r="AC48" s="226"/>
      <c r="AD48" s="226"/>
    </row>
    <row r="49" spans="1:28" x14ac:dyDescent="0.3">
      <c r="A49" s="177" t="s">
        <v>106</v>
      </c>
      <c r="B49" s="259">
        <v>3.3896010110128181</v>
      </c>
      <c r="C49" s="259">
        <v>3.6725663716814161</v>
      </c>
      <c r="D49" s="259">
        <v>3.0950626381724393</v>
      </c>
      <c r="E49" s="259"/>
      <c r="F49" s="259">
        <v>5.9488399762046403E-2</v>
      </c>
      <c r="G49" s="259">
        <v>0.11848341232227488</v>
      </c>
      <c r="H49" s="259">
        <v>0</v>
      </c>
      <c r="I49" s="259"/>
      <c r="J49" s="259">
        <v>7.7334011701857035</v>
      </c>
      <c r="K49" s="259">
        <v>8.9501693275278189</v>
      </c>
      <c r="L49" s="259">
        <v>6.3841201716738194</v>
      </c>
      <c r="M49" s="259"/>
      <c r="N49" s="259">
        <v>4.7022815804117979</v>
      </c>
      <c r="O49" s="259">
        <v>4.9886621315192743</v>
      </c>
      <c r="P49" s="259">
        <v>4.4262295081967213</v>
      </c>
      <c r="Q49" s="259"/>
      <c r="R49" s="259">
        <v>5.169095408303547</v>
      </c>
      <c r="S49" s="259">
        <v>5.0314465408805038</v>
      </c>
      <c r="T49" s="259">
        <v>5.320994794679005</v>
      </c>
      <c r="U49" s="259"/>
      <c r="V49" s="259">
        <v>1.8979541533152577</v>
      </c>
      <c r="W49" s="259">
        <v>1.7526777020447908</v>
      </c>
      <c r="X49" s="259">
        <v>2.0469296055916129</v>
      </c>
      <c r="Y49" s="259"/>
      <c r="Z49" s="259">
        <v>0.30769230769230771</v>
      </c>
      <c r="AA49" s="259">
        <v>0.43980208905992307</v>
      </c>
      <c r="AB49" s="259">
        <v>0.17084282460136674</v>
      </c>
    </row>
    <row r="50" spans="1:28" x14ac:dyDescent="0.3">
      <c r="A50" s="177" t="s">
        <v>107</v>
      </c>
      <c r="B50" s="259">
        <v>2.1907428759677154</v>
      </c>
      <c r="C50" s="259">
        <v>2.5058899121867637</v>
      </c>
      <c r="D50" s="259">
        <v>1.8591549295774648</v>
      </c>
      <c r="E50" s="259"/>
      <c r="F50" s="259">
        <v>0.18968133535660092</v>
      </c>
      <c r="G50" s="259">
        <v>0.21929824561403508</v>
      </c>
      <c r="H50" s="259">
        <v>0.15772870662460567</v>
      </c>
      <c r="I50" s="259"/>
      <c r="J50" s="259">
        <v>4.3478260869565215</v>
      </c>
      <c r="K50" s="259">
        <v>5.275779376498801</v>
      </c>
      <c r="L50" s="259">
        <v>3.3041132838840186</v>
      </c>
      <c r="M50" s="259"/>
      <c r="N50" s="259">
        <v>4.0053853921238645</v>
      </c>
      <c r="O50" s="259">
        <v>4.8057932850559579</v>
      </c>
      <c r="P50" s="259">
        <v>3.1680440771349865</v>
      </c>
      <c r="Q50" s="259"/>
      <c r="R50" s="259">
        <v>2.9390934844192631</v>
      </c>
      <c r="S50" s="259">
        <v>3.3057851239669422</v>
      </c>
      <c r="T50" s="259">
        <v>2.5510204081632653</v>
      </c>
      <c r="U50" s="259"/>
      <c r="V50" s="259">
        <v>1.4084507042253522</v>
      </c>
      <c r="W50" s="259">
        <v>1.076487252124646</v>
      </c>
      <c r="X50" s="259">
        <v>1.7366946778711485</v>
      </c>
      <c r="Y50" s="259"/>
      <c r="Z50" s="259">
        <v>0.16228497241155468</v>
      </c>
      <c r="AA50" s="259">
        <v>0.19157088122605362</v>
      </c>
      <c r="AB50" s="259">
        <v>0.132013201320132</v>
      </c>
    </row>
    <row r="51" spans="1:28" x14ac:dyDescent="0.3">
      <c r="A51" s="177" t="s">
        <v>108</v>
      </c>
      <c r="B51" s="259">
        <v>3.4051974065679196</v>
      </c>
      <c r="C51" s="259">
        <v>3.5190314968708321</v>
      </c>
      <c r="D51" s="259">
        <v>3.2849089332176931</v>
      </c>
      <c r="E51" s="259"/>
      <c r="F51" s="259">
        <v>0.59109874826147424</v>
      </c>
      <c r="G51" s="259">
        <v>0.27491408934707906</v>
      </c>
      <c r="H51" s="259">
        <v>0.91484869809992964</v>
      </c>
      <c r="I51" s="259"/>
      <c r="J51" s="259">
        <v>5.8070279928528885</v>
      </c>
      <c r="K51" s="259">
        <v>5.8275058275058269</v>
      </c>
      <c r="L51" s="259">
        <v>5.7856272838002436</v>
      </c>
      <c r="M51" s="259"/>
      <c r="N51" s="259">
        <v>4.8433968356474004</v>
      </c>
      <c r="O51" s="259">
        <v>4.7619047619047619</v>
      </c>
      <c r="P51" s="259">
        <v>4.9374130737134907</v>
      </c>
      <c r="Q51" s="259"/>
      <c r="R51" s="259">
        <v>3.9986996098829648</v>
      </c>
      <c r="S51" s="259">
        <v>3.5943517329910142</v>
      </c>
      <c r="T51" s="259">
        <v>4.4137022397891963</v>
      </c>
      <c r="U51" s="259"/>
      <c r="V51" s="259">
        <v>4.1415012942191538</v>
      </c>
      <c r="W51" s="259">
        <v>5.1724137931034484</v>
      </c>
      <c r="X51" s="259">
        <v>3.0375223347230493</v>
      </c>
      <c r="Y51" s="259"/>
      <c r="Z51" s="259">
        <v>0.55069646906381597</v>
      </c>
      <c r="AA51" s="259">
        <v>0.70467648942985261</v>
      </c>
      <c r="AB51" s="259">
        <v>0.39318479685452157</v>
      </c>
    </row>
    <row r="52" spans="1:28" x14ac:dyDescent="0.3">
      <c r="A52" s="177" t="s">
        <v>109</v>
      </c>
      <c r="B52" s="259">
        <v>2.045532351934269</v>
      </c>
      <c r="C52" s="259">
        <v>2.1733636593378822</v>
      </c>
      <c r="D52" s="259">
        <v>1.9135426633034704</v>
      </c>
      <c r="E52" s="259"/>
      <c r="F52" s="259">
        <v>0.53992611537368573</v>
      </c>
      <c r="G52" s="259">
        <v>0.61624649859943981</v>
      </c>
      <c r="H52" s="259">
        <v>0.46136101499423299</v>
      </c>
      <c r="I52" s="259"/>
      <c r="J52" s="259">
        <v>4.6276595744680851</v>
      </c>
      <c r="K52" s="259">
        <v>5.0531914893617014</v>
      </c>
      <c r="L52" s="259">
        <v>4.2021276595744679</v>
      </c>
      <c r="M52" s="259"/>
      <c r="N52" s="259">
        <v>2.9676735559088501</v>
      </c>
      <c r="O52" s="259">
        <v>2.9672045809474232</v>
      </c>
      <c r="P52" s="259">
        <v>2.9681597409606044</v>
      </c>
      <c r="Q52" s="259"/>
      <c r="R52" s="259">
        <v>2.0397208803005906</v>
      </c>
      <c r="S52" s="259">
        <v>2.3105857066093498</v>
      </c>
      <c r="T52" s="259">
        <v>1.7694369973190349</v>
      </c>
      <c r="U52" s="259"/>
      <c r="V52" s="259">
        <v>1.8575851393188854</v>
      </c>
      <c r="W52" s="259">
        <v>1.8851756640959727</v>
      </c>
      <c r="X52" s="259">
        <v>1.8281535648994516</v>
      </c>
      <c r="Y52" s="259"/>
      <c r="Z52" s="259">
        <v>0.31964593066142122</v>
      </c>
      <c r="AA52" s="259">
        <v>0.38277511961722488</v>
      </c>
      <c r="AB52" s="259">
        <v>0.25290844714213456</v>
      </c>
    </row>
    <row r="53" spans="1:28" x14ac:dyDescent="0.3">
      <c r="A53" s="177" t="s">
        <v>110</v>
      </c>
      <c r="B53" s="259">
        <v>1.5773964291905009</v>
      </c>
      <c r="C53" s="259">
        <v>1.8181818181818181</v>
      </c>
      <c r="D53" s="259">
        <v>1.3219006788138621</v>
      </c>
      <c r="E53" s="259"/>
      <c r="F53" s="259">
        <v>0.11325028312570783</v>
      </c>
      <c r="G53" s="259">
        <v>0.22988505747126436</v>
      </c>
      <c r="H53" s="259">
        <v>0</v>
      </c>
      <c r="I53" s="259"/>
      <c r="J53" s="259">
        <v>4.0838852097130243</v>
      </c>
      <c r="K53" s="259">
        <v>4.3933054393305433</v>
      </c>
      <c r="L53" s="259">
        <v>3.7383177570093453</v>
      </c>
      <c r="M53" s="259"/>
      <c r="N53" s="259">
        <v>2.8047464940668827</v>
      </c>
      <c r="O53" s="259">
        <v>3.2719836400818001</v>
      </c>
      <c r="P53" s="259">
        <v>2.2831050228310499</v>
      </c>
      <c r="Q53" s="259"/>
      <c r="R53" s="259">
        <v>2.2058823529411766</v>
      </c>
      <c r="S53" s="259">
        <v>2.4489795918367347</v>
      </c>
      <c r="T53" s="259">
        <v>1.948051948051948</v>
      </c>
      <c r="U53" s="259"/>
      <c r="V53" s="259">
        <v>0.38387715930902111</v>
      </c>
      <c r="W53" s="259">
        <v>0.73394495412844041</v>
      </c>
      <c r="X53" s="259">
        <v>0</v>
      </c>
      <c r="Y53" s="259"/>
      <c r="Z53" s="259">
        <v>0.18885741265344666</v>
      </c>
      <c r="AA53" s="259">
        <v>0</v>
      </c>
      <c r="AB53" s="259">
        <v>0.38022813688212925</v>
      </c>
    </row>
    <row r="54" spans="1:28" x14ac:dyDescent="0.3">
      <c r="A54" s="177" t="s">
        <v>111</v>
      </c>
      <c r="B54" s="259">
        <v>1.6386525072086644</v>
      </c>
      <c r="C54" s="259">
        <v>1.956461835216313</v>
      </c>
      <c r="D54" s="259">
        <v>1.3072834362878898</v>
      </c>
      <c r="E54" s="259"/>
      <c r="F54" s="259">
        <v>0.41171088746569073</v>
      </c>
      <c r="G54" s="259">
        <v>0.72859744990892528</v>
      </c>
      <c r="H54" s="259">
        <v>9.1911764705882346E-2</v>
      </c>
      <c r="I54" s="259"/>
      <c r="J54" s="259">
        <v>4.6627810158201495</v>
      </c>
      <c r="K54" s="259">
        <v>5.5555555555555554</v>
      </c>
      <c r="L54" s="259">
        <v>3.7351443123938877</v>
      </c>
      <c r="M54" s="259"/>
      <c r="N54" s="259">
        <v>2.1850899742930592</v>
      </c>
      <c r="O54" s="259">
        <v>2.8546712802768166</v>
      </c>
      <c r="P54" s="259">
        <v>1.5280135823429541</v>
      </c>
      <c r="Q54" s="259"/>
      <c r="R54" s="259">
        <v>2.0159399906235347</v>
      </c>
      <c r="S54" s="259">
        <v>2.0814479638009047</v>
      </c>
      <c r="T54" s="259">
        <v>1.9455252918287937</v>
      </c>
      <c r="U54" s="259"/>
      <c r="V54" s="259">
        <v>0.49789352738414405</v>
      </c>
      <c r="W54" s="259">
        <v>0.43383947939262474</v>
      </c>
      <c r="X54" s="259">
        <v>0.57003257328990231</v>
      </c>
      <c r="Y54" s="259"/>
      <c r="Z54" s="259">
        <v>0.19584802193497847</v>
      </c>
      <c r="AA54" s="259">
        <v>0.30959752321981426</v>
      </c>
      <c r="AB54" s="259">
        <v>7.9302141157811257E-2</v>
      </c>
    </row>
    <row r="55" spans="1:28" x14ac:dyDescent="0.3">
      <c r="A55" s="177" t="s">
        <v>112</v>
      </c>
      <c r="B55" s="259">
        <v>0.84222346996069619</v>
      </c>
      <c r="C55" s="259">
        <v>0.6578947368421052</v>
      </c>
      <c r="D55" s="259">
        <v>1.0356731875719216</v>
      </c>
      <c r="E55" s="259"/>
      <c r="F55" s="259">
        <v>0</v>
      </c>
      <c r="G55" s="259">
        <v>0</v>
      </c>
      <c r="H55" s="259">
        <v>0</v>
      </c>
      <c r="I55" s="259"/>
      <c r="J55" s="259">
        <v>2.7444253859348198</v>
      </c>
      <c r="K55" s="259">
        <v>1.7421602787456445</v>
      </c>
      <c r="L55" s="259">
        <v>3.7162162162162162</v>
      </c>
      <c r="M55" s="259"/>
      <c r="N55" s="259">
        <v>1.2797074954296161</v>
      </c>
      <c r="O55" s="259">
        <v>1.7006802721088436</v>
      </c>
      <c r="P55" s="259">
        <v>0.79051383399209485</v>
      </c>
      <c r="Q55" s="259"/>
      <c r="R55" s="259">
        <v>1.2455516014234875</v>
      </c>
      <c r="S55" s="259">
        <v>0.70175438596491224</v>
      </c>
      <c r="T55" s="259">
        <v>1.8050541516245486</v>
      </c>
      <c r="U55" s="259"/>
      <c r="V55" s="259">
        <v>0</v>
      </c>
      <c r="W55" s="259">
        <v>0</v>
      </c>
      <c r="X55" s="259">
        <v>0</v>
      </c>
      <c r="Y55" s="259"/>
      <c r="Z55" s="259">
        <v>0</v>
      </c>
      <c r="AA55" s="259">
        <v>0</v>
      </c>
      <c r="AB55" s="259">
        <v>0</v>
      </c>
    </row>
    <row r="56" spans="1:28" x14ac:dyDescent="0.3">
      <c r="A56" s="177" t="s">
        <v>113</v>
      </c>
      <c r="B56" s="259">
        <v>2.4352659530557772</v>
      </c>
      <c r="C56" s="259">
        <v>2.6977839631731078</v>
      </c>
      <c r="D56" s="259">
        <v>2.1575400645563172</v>
      </c>
      <c r="E56" s="259"/>
      <c r="F56" s="259">
        <v>0.29668411867364747</v>
      </c>
      <c r="G56" s="259">
        <v>0.27576697690451568</v>
      </c>
      <c r="H56" s="259">
        <v>0.31813361611876989</v>
      </c>
      <c r="I56" s="259"/>
      <c r="J56" s="259">
        <v>6.1282212445003141</v>
      </c>
      <c r="K56" s="259">
        <v>6.5420560747663545</v>
      </c>
      <c r="L56" s="259">
        <v>5.6777157860190348</v>
      </c>
      <c r="M56" s="259"/>
      <c r="N56" s="259">
        <v>3.280906477253509</v>
      </c>
      <c r="O56" s="259">
        <v>3.9703903095558548</v>
      </c>
      <c r="P56" s="259">
        <v>2.5841550493029581</v>
      </c>
      <c r="Q56" s="259"/>
      <c r="R56" s="259">
        <v>3.0452385143460656</v>
      </c>
      <c r="S56" s="259">
        <v>3.5434412265758093</v>
      </c>
      <c r="T56" s="259">
        <v>2.5127458120903134</v>
      </c>
      <c r="U56" s="259"/>
      <c r="V56" s="259">
        <v>1.4547658736172147</v>
      </c>
      <c r="W56" s="259">
        <v>1.4022787028921999</v>
      </c>
      <c r="X56" s="259">
        <v>1.5113350125944585</v>
      </c>
      <c r="Y56" s="259"/>
      <c r="Z56" s="259">
        <v>0.24777006937561941</v>
      </c>
      <c r="AA56" s="259">
        <v>0.28717294192724951</v>
      </c>
      <c r="AB56" s="259">
        <v>0.20547945205479451</v>
      </c>
    </row>
    <row r="57" spans="1:28" x14ac:dyDescent="0.3">
      <c r="A57" s="177" t="s">
        <v>114</v>
      </c>
      <c r="B57" s="259">
        <v>1.6275702287865623</v>
      </c>
      <c r="C57" s="259">
        <v>1.7225644535706137</v>
      </c>
      <c r="D57" s="259">
        <v>1.5295917166725497</v>
      </c>
      <c r="E57" s="259"/>
      <c r="F57" s="259">
        <v>0.40650406504065045</v>
      </c>
      <c r="G57" s="259">
        <v>0.43923865300146414</v>
      </c>
      <c r="H57" s="259">
        <v>0.37313432835820892</v>
      </c>
      <c r="I57" s="259"/>
      <c r="J57" s="259">
        <v>4.1409993155373037</v>
      </c>
      <c r="K57" s="259">
        <v>3.9891818796484109</v>
      </c>
      <c r="L57" s="259">
        <v>4.2966042966042961</v>
      </c>
      <c r="M57" s="259"/>
      <c r="N57" s="259">
        <v>2.0306376914855715</v>
      </c>
      <c r="O57" s="259">
        <v>2.3726448011165391</v>
      </c>
      <c r="P57" s="259">
        <v>1.6739446870451238</v>
      </c>
      <c r="Q57" s="259"/>
      <c r="R57" s="259">
        <v>2.6731927710843371</v>
      </c>
      <c r="S57" s="259">
        <v>2.6950354609929077</v>
      </c>
      <c r="T57" s="259">
        <v>2.6484751203852328</v>
      </c>
      <c r="U57" s="259"/>
      <c r="V57" s="259">
        <v>0.62715584822828474</v>
      </c>
      <c r="W57" s="259">
        <v>0.8125</v>
      </c>
      <c r="X57" s="259">
        <v>0.44052863436123352</v>
      </c>
      <c r="Y57" s="259"/>
      <c r="Z57" s="259">
        <v>3.3500837520938027E-2</v>
      </c>
      <c r="AA57" s="259">
        <v>6.7658998646820026E-2</v>
      </c>
      <c r="AB57" s="259">
        <v>0</v>
      </c>
    </row>
    <row r="58" spans="1:28" x14ac:dyDescent="0.3">
      <c r="A58" s="177" t="s">
        <v>115</v>
      </c>
      <c r="B58" s="259">
        <v>3.1455223880597014</v>
      </c>
      <c r="C58" s="259">
        <v>3.7072104879825201</v>
      </c>
      <c r="D58" s="259">
        <v>2.5554705432287683</v>
      </c>
      <c r="E58" s="259"/>
      <c r="F58" s="259">
        <v>0.91390091390091388</v>
      </c>
      <c r="G58" s="259">
        <v>1.0667903525046383</v>
      </c>
      <c r="H58" s="259">
        <v>0.7492507492507493</v>
      </c>
      <c r="I58" s="259"/>
      <c r="J58" s="259">
        <v>6.0650270946227591</v>
      </c>
      <c r="K58" s="259">
        <v>7.0910556003223215</v>
      </c>
      <c r="L58" s="259">
        <v>4.9654576856649397</v>
      </c>
      <c r="M58" s="259"/>
      <c r="N58" s="259">
        <v>5.2099708061980685</v>
      </c>
      <c r="O58" s="259">
        <v>5.525846702317291</v>
      </c>
      <c r="P58" s="259">
        <v>4.8890900860117696</v>
      </c>
      <c r="Q58" s="259"/>
      <c r="R58" s="259">
        <v>4.2995511457595086</v>
      </c>
      <c r="S58" s="259">
        <v>5.2583025830258308</v>
      </c>
      <c r="T58" s="259">
        <v>3.2929782082324457</v>
      </c>
      <c r="U58" s="259"/>
      <c r="V58" s="259">
        <v>1.8616458641844722</v>
      </c>
      <c r="W58" s="259">
        <v>2.4959083469721768</v>
      </c>
      <c r="X58" s="259">
        <v>1.1826544021024967</v>
      </c>
      <c r="Y58" s="259"/>
      <c r="Z58" s="259">
        <v>0.27081922816519971</v>
      </c>
      <c r="AA58" s="259">
        <v>0.49194991055456172</v>
      </c>
      <c r="AB58" s="259">
        <v>4.5558086560364468E-2</v>
      </c>
    </row>
    <row r="59" spans="1:28" x14ac:dyDescent="0.3">
      <c r="A59" s="177" t="s">
        <v>116</v>
      </c>
      <c r="B59" s="259">
        <v>1.5002190100744635</v>
      </c>
      <c r="C59" s="259">
        <v>1.6520284399832705</v>
      </c>
      <c r="D59" s="259">
        <v>1.3333333333333335</v>
      </c>
      <c r="E59" s="259"/>
      <c r="F59" s="259">
        <v>0</v>
      </c>
      <c r="G59" s="259">
        <v>0</v>
      </c>
      <c r="H59" s="259">
        <v>0</v>
      </c>
      <c r="I59" s="259"/>
      <c r="J59" s="259">
        <v>3.1091370558375635</v>
      </c>
      <c r="K59" s="259">
        <v>3.195266272189349</v>
      </c>
      <c r="L59" s="259">
        <v>3.0095759233926129</v>
      </c>
      <c r="M59" s="259"/>
      <c r="N59" s="259">
        <v>2.3551877784850412</v>
      </c>
      <c r="O59" s="259">
        <v>2.6960784313725492</v>
      </c>
      <c r="P59" s="259">
        <v>1.9867549668874174</v>
      </c>
      <c r="Q59" s="259"/>
      <c r="R59" s="259">
        <v>2.698961937716263</v>
      </c>
      <c r="S59" s="259">
        <v>2.9023746701846966</v>
      </c>
      <c r="T59" s="259">
        <v>2.4745269286754001</v>
      </c>
      <c r="U59" s="259"/>
      <c r="V59" s="259">
        <v>0.72115384615384615</v>
      </c>
      <c r="W59" s="259">
        <v>0.8938547486033519</v>
      </c>
      <c r="X59" s="259">
        <v>0.52015604681404426</v>
      </c>
      <c r="Y59" s="259"/>
      <c r="Z59" s="259">
        <v>0</v>
      </c>
      <c r="AA59" s="259">
        <v>0</v>
      </c>
      <c r="AB59" s="259">
        <v>0</v>
      </c>
    </row>
    <row r="60" spans="1:28" x14ac:dyDescent="0.3">
      <c r="A60" s="177" t="s">
        <v>117</v>
      </c>
      <c r="B60" s="259">
        <v>1.7229350562683896</v>
      </c>
      <c r="C60" s="259">
        <v>1.7913280740257429</v>
      </c>
      <c r="D60" s="259">
        <v>1.6513533647876832</v>
      </c>
      <c r="E60" s="259"/>
      <c r="F60" s="259">
        <v>0.10024057738572574</v>
      </c>
      <c r="G60" s="259">
        <v>8.0515297906602251E-2</v>
      </c>
      <c r="H60" s="259">
        <v>0.11980830670926518</v>
      </c>
      <c r="I60" s="259"/>
      <c r="J60" s="259">
        <v>5.4881362072088384</v>
      </c>
      <c r="K60" s="259">
        <v>5.8347978910369065</v>
      </c>
      <c r="L60" s="259">
        <v>5.1195814648729447</v>
      </c>
      <c r="M60" s="259"/>
      <c r="N60" s="259">
        <v>1.7297712857966558</v>
      </c>
      <c r="O60" s="259">
        <v>1.7157776948899663</v>
      </c>
      <c r="P60" s="259">
        <v>1.7446471054718478</v>
      </c>
      <c r="Q60" s="259"/>
      <c r="R60" s="259">
        <v>1.9417475728155338</v>
      </c>
      <c r="S60" s="259">
        <v>1.7187500000000002</v>
      </c>
      <c r="T60" s="259">
        <v>2.1712907117008444</v>
      </c>
      <c r="U60" s="259"/>
      <c r="V60" s="259">
        <v>0.95555892613377824</v>
      </c>
      <c r="W60" s="259">
        <v>1.0600706713780919</v>
      </c>
      <c r="X60" s="259">
        <v>0.84454175789802943</v>
      </c>
      <c r="Y60" s="259"/>
      <c r="Z60" s="259">
        <v>0.16028495102404272</v>
      </c>
      <c r="AA60" s="259">
        <v>0.27652955409609403</v>
      </c>
      <c r="AB60" s="259">
        <v>3.6737692872887577E-2</v>
      </c>
    </row>
    <row r="61" spans="1:28" x14ac:dyDescent="0.3">
      <c r="A61" s="177" t="s">
        <v>118</v>
      </c>
      <c r="B61" s="259">
        <v>4.4908216783216783</v>
      </c>
      <c r="C61" s="259">
        <v>4.7245762711864403</v>
      </c>
      <c r="D61" s="259">
        <v>4.2418772563176894</v>
      </c>
      <c r="E61" s="259"/>
      <c r="F61" s="259">
        <v>0.80116533139111445</v>
      </c>
      <c r="G61" s="259">
        <v>0.82191780821917804</v>
      </c>
      <c r="H61" s="259">
        <v>0.77760497667185069</v>
      </c>
      <c r="I61" s="259"/>
      <c r="J61" s="259">
        <v>5.6436271401395048</v>
      </c>
      <c r="K61" s="259">
        <v>5.9186189889025895</v>
      </c>
      <c r="L61" s="259">
        <v>5.3524804177545686</v>
      </c>
      <c r="M61" s="259"/>
      <c r="N61" s="259">
        <v>6.5113091158327627</v>
      </c>
      <c r="O61" s="259">
        <v>6.4</v>
      </c>
      <c r="P61" s="259">
        <v>6.6290550070521856</v>
      </c>
      <c r="Q61" s="259"/>
      <c r="R61" s="259">
        <v>6.8493150684931505</v>
      </c>
      <c r="S61" s="259">
        <v>8.491761723700888</v>
      </c>
      <c r="T61" s="259">
        <v>5.10752688172043</v>
      </c>
      <c r="U61" s="259"/>
      <c r="V61" s="259">
        <v>4.2036708111308467</v>
      </c>
      <c r="W61" s="259">
        <v>3.873239436619718</v>
      </c>
      <c r="X61" s="259">
        <v>4.540023894862605</v>
      </c>
      <c r="Y61" s="259"/>
      <c r="Z61" s="259">
        <v>2.6298487836949378</v>
      </c>
      <c r="AA61" s="259">
        <v>2.6649746192893402</v>
      </c>
      <c r="AB61" s="259">
        <v>2.5920873124147339</v>
      </c>
    </row>
    <row r="62" spans="1:28" x14ac:dyDescent="0.3">
      <c r="A62" s="177" t="s">
        <v>119</v>
      </c>
      <c r="B62" s="259">
        <v>1.1324303987960873</v>
      </c>
      <c r="C62" s="259">
        <v>1.1604552555233207</v>
      </c>
      <c r="D62" s="259">
        <v>1.1037527593818985</v>
      </c>
      <c r="E62" s="259"/>
      <c r="F62" s="259">
        <v>0.12807377049180327</v>
      </c>
      <c r="G62" s="259">
        <v>5.1706308169596697E-2</v>
      </c>
      <c r="H62" s="259">
        <v>0.20304568527918782</v>
      </c>
      <c r="I62" s="259"/>
      <c r="J62" s="259">
        <v>3.0503978779840848</v>
      </c>
      <c r="K62" s="259">
        <v>3.3649698015530629</v>
      </c>
      <c r="L62" s="259">
        <v>2.7198549410698094</v>
      </c>
      <c r="M62" s="259"/>
      <c r="N62" s="259">
        <v>1.2684989429175475</v>
      </c>
      <c r="O62" s="259">
        <v>1.1396011396011396</v>
      </c>
      <c r="P62" s="259">
        <v>1.394700139470014</v>
      </c>
      <c r="Q62" s="259"/>
      <c r="R62" s="259">
        <v>1.3788268286982941</v>
      </c>
      <c r="S62" s="259">
        <v>1.3544018058690745</v>
      </c>
      <c r="T62" s="259">
        <v>1.4050387596899225</v>
      </c>
      <c r="U62" s="259"/>
      <c r="V62" s="259">
        <v>0.75606844409072815</v>
      </c>
      <c r="W62" s="259">
        <v>0.78895463510848129</v>
      </c>
      <c r="X62" s="259">
        <v>0.7226013649136892</v>
      </c>
      <c r="Y62" s="259"/>
      <c r="Z62" s="259">
        <v>0.15250544662309368</v>
      </c>
      <c r="AA62" s="259">
        <v>0.1284796573875803</v>
      </c>
      <c r="AB62" s="259">
        <v>0.17738359201773835</v>
      </c>
    </row>
    <row r="63" spans="1:28" x14ac:dyDescent="0.3">
      <c r="A63" s="177" t="s">
        <v>120</v>
      </c>
      <c r="B63" s="259">
        <v>3.3464802199115571</v>
      </c>
      <c r="C63" s="259">
        <v>3.9482798429923802</v>
      </c>
      <c r="D63" s="259">
        <v>2.7006937561942519</v>
      </c>
      <c r="E63" s="259"/>
      <c r="F63" s="259">
        <v>0.93167701863354035</v>
      </c>
      <c r="G63" s="259">
        <v>1.5105740181268883</v>
      </c>
      <c r="H63" s="259">
        <v>0.31948881789137379</v>
      </c>
      <c r="I63" s="259"/>
      <c r="J63" s="259">
        <v>7.4983410749834114</v>
      </c>
      <c r="K63" s="259">
        <v>8.9514066496163682</v>
      </c>
      <c r="L63" s="259">
        <v>5.931034482758621</v>
      </c>
      <c r="M63" s="259"/>
      <c r="N63" s="259">
        <v>5.1764705882352944</v>
      </c>
      <c r="O63" s="259">
        <v>6.1583577712609969</v>
      </c>
      <c r="P63" s="259">
        <v>4.0472175379426645</v>
      </c>
      <c r="Q63" s="259"/>
      <c r="R63" s="259">
        <v>4.628224582701062</v>
      </c>
      <c r="S63" s="259">
        <v>4.700854700854701</v>
      </c>
      <c r="T63" s="259">
        <v>4.5454545454545459</v>
      </c>
      <c r="U63" s="259"/>
      <c r="V63" s="259">
        <v>1.8206338503034392</v>
      </c>
      <c r="W63" s="259">
        <v>1.9788918205804751</v>
      </c>
      <c r="X63" s="259">
        <v>1.6551724137931034</v>
      </c>
      <c r="Y63" s="259"/>
      <c r="Z63" s="259">
        <v>6.6844919786096246E-2</v>
      </c>
      <c r="AA63" s="259">
        <v>0.13422818791946309</v>
      </c>
      <c r="AB63" s="259">
        <v>0</v>
      </c>
    </row>
    <row r="64" spans="1:28" x14ac:dyDescent="0.3">
      <c r="A64" s="177" t="s">
        <v>121</v>
      </c>
      <c r="B64" s="259">
        <v>2.5554754466073861</v>
      </c>
      <c r="C64" s="259">
        <v>3.0958307405102676</v>
      </c>
      <c r="D64" s="259">
        <v>1.981833195706028</v>
      </c>
      <c r="E64" s="259"/>
      <c r="F64" s="259">
        <v>5.0556117290192118E-2</v>
      </c>
      <c r="G64" s="259">
        <v>9.569377990430622E-2</v>
      </c>
      <c r="H64" s="259">
        <v>0</v>
      </c>
      <c r="I64" s="259"/>
      <c r="J64" s="259">
        <v>6.5055762081784385</v>
      </c>
      <c r="K64" s="259">
        <v>7.0598748882931188</v>
      </c>
      <c r="L64" s="259">
        <v>5.9051306873184899</v>
      </c>
      <c r="M64" s="259"/>
      <c r="N64" s="259">
        <v>3.9401496259351618</v>
      </c>
      <c r="O64" s="259">
        <v>5.5718475073313778</v>
      </c>
      <c r="P64" s="259">
        <v>2.2403258655804481</v>
      </c>
      <c r="Q64" s="259"/>
      <c r="R64" s="259">
        <v>3.4148827726809374</v>
      </c>
      <c r="S64" s="259">
        <v>4.1916167664670656</v>
      </c>
      <c r="T64" s="259">
        <v>2.604166666666667</v>
      </c>
      <c r="U64" s="259"/>
      <c r="V64" s="259">
        <v>1.4171833480956599</v>
      </c>
      <c r="W64" s="259">
        <v>1.7167381974248928</v>
      </c>
      <c r="X64" s="259">
        <v>1.0978956999085088</v>
      </c>
      <c r="Y64" s="259"/>
      <c r="Z64" s="259">
        <v>0</v>
      </c>
      <c r="AA64" s="259">
        <v>0</v>
      </c>
      <c r="AB64" s="259">
        <v>0</v>
      </c>
    </row>
    <row r="65" spans="1:28" x14ac:dyDescent="0.3">
      <c r="A65" s="177" t="s">
        <v>122</v>
      </c>
      <c r="B65" s="259">
        <v>0.96481271282633374</v>
      </c>
      <c r="C65" s="259">
        <v>1.1573436208321852</v>
      </c>
      <c r="D65" s="259">
        <v>0.76045627376425851</v>
      </c>
      <c r="E65" s="259"/>
      <c r="F65" s="259">
        <v>0.27958993476234856</v>
      </c>
      <c r="G65" s="259">
        <v>0</v>
      </c>
      <c r="H65" s="259">
        <v>0.55865921787709494</v>
      </c>
      <c r="I65" s="259"/>
      <c r="J65" s="259">
        <v>1.559792027729636</v>
      </c>
      <c r="K65" s="259">
        <v>1.948051948051948</v>
      </c>
      <c r="L65" s="259">
        <v>1.1152416356877324</v>
      </c>
      <c r="M65" s="259"/>
      <c r="N65" s="259">
        <v>1.6309012875536482</v>
      </c>
      <c r="O65" s="259">
        <v>1.3422818791946309</v>
      </c>
      <c r="P65" s="259">
        <v>1.9332161687170473</v>
      </c>
      <c r="Q65" s="259"/>
      <c r="R65" s="259">
        <v>1.916058394160584</v>
      </c>
      <c r="S65" s="259">
        <v>2.9109589041095889</v>
      </c>
      <c r="T65" s="259">
        <v>0.78125</v>
      </c>
      <c r="U65" s="259"/>
      <c r="V65" s="259">
        <v>0.48348106365834009</v>
      </c>
      <c r="W65" s="259">
        <v>0.65573770491803274</v>
      </c>
      <c r="X65" s="259">
        <v>0.31695721077654515</v>
      </c>
      <c r="Y65" s="259"/>
      <c r="Z65" s="259">
        <v>7.5815011372251703E-2</v>
      </c>
      <c r="AA65" s="259">
        <v>0.14556040756914121</v>
      </c>
      <c r="AB65" s="259">
        <v>0</v>
      </c>
    </row>
    <row r="66" spans="1:28" x14ac:dyDescent="0.3">
      <c r="A66" s="177" t="s">
        <v>123</v>
      </c>
      <c r="B66" s="259">
        <v>0.93831289483463398</v>
      </c>
      <c r="C66" s="259">
        <v>0.98199672667757776</v>
      </c>
      <c r="D66" s="259">
        <v>0.89268755935422595</v>
      </c>
      <c r="E66" s="259"/>
      <c r="F66" s="259">
        <v>0.24600246002460024</v>
      </c>
      <c r="G66" s="259">
        <v>0.23781212841854932</v>
      </c>
      <c r="H66" s="259">
        <v>0.25477707006369427</v>
      </c>
      <c r="I66" s="259"/>
      <c r="J66" s="259">
        <v>0.96411355115158004</v>
      </c>
      <c r="K66" s="259">
        <v>1.0515247108307046</v>
      </c>
      <c r="L66" s="259">
        <v>0.87336244541484709</v>
      </c>
      <c r="M66" s="259"/>
      <c r="N66" s="259">
        <v>1.977401129943503</v>
      </c>
      <c r="O66" s="259">
        <v>1.8994413407821229</v>
      </c>
      <c r="P66" s="259">
        <v>2.0571428571428569</v>
      </c>
      <c r="Q66" s="259"/>
      <c r="R66" s="259">
        <v>1.6166281755196306</v>
      </c>
      <c r="S66" s="259">
        <v>1.7877094972067038</v>
      </c>
      <c r="T66" s="259">
        <v>1.4336917562724014</v>
      </c>
      <c r="U66" s="259"/>
      <c r="V66" s="259">
        <v>0.86021505376344087</v>
      </c>
      <c r="W66" s="259">
        <v>0.91277890466531442</v>
      </c>
      <c r="X66" s="259">
        <v>0.8009153318077803</v>
      </c>
      <c r="Y66" s="259"/>
      <c r="Z66" s="259">
        <v>0</v>
      </c>
      <c r="AA66" s="259">
        <v>0</v>
      </c>
      <c r="AB66" s="259">
        <v>0</v>
      </c>
    </row>
    <row r="67" spans="1:28" x14ac:dyDescent="0.3">
      <c r="A67" s="177" t="s">
        <v>124</v>
      </c>
      <c r="B67" s="259">
        <v>1.1380880121396053</v>
      </c>
      <c r="C67" s="259">
        <v>1.3189448441247003</v>
      </c>
      <c r="D67" s="259">
        <v>0.95267363245236625</v>
      </c>
      <c r="E67" s="259"/>
      <c r="F67" s="259">
        <v>0</v>
      </c>
      <c r="G67" s="259">
        <v>0</v>
      </c>
      <c r="H67" s="259">
        <v>0</v>
      </c>
      <c r="I67" s="259"/>
      <c r="J67" s="259">
        <v>2.2341376228775691</v>
      </c>
      <c r="K67" s="259">
        <v>3.3101045296167246</v>
      </c>
      <c r="L67" s="259">
        <v>1.1009174311926606</v>
      </c>
      <c r="M67" s="259"/>
      <c r="N67" s="259">
        <v>1.7142857142857144</v>
      </c>
      <c r="O67" s="259">
        <v>1.4466546112115732</v>
      </c>
      <c r="P67" s="259">
        <v>2.0120724346076457</v>
      </c>
      <c r="Q67" s="259"/>
      <c r="R67" s="259">
        <v>2.1698113207547167</v>
      </c>
      <c r="S67" s="259">
        <v>2.4118738404452689</v>
      </c>
      <c r="T67" s="259">
        <v>1.9193857965451053</v>
      </c>
      <c r="U67" s="259"/>
      <c r="V67" s="259">
        <v>0.73409461663947795</v>
      </c>
      <c r="W67" s="259">
        <v>0.65040650406504064</v>
      </c>
      <c r="X67" s="259">
        <v>0.81833060556464821</v>
      </c>
      <c r="Y67" s="259"/>
      <c r="Z67" s="259">
        <v>0</v>
      </c>
      <c r="AA67" s="259">
        <v>0</v>
      </c>
      <c r="AB67" s="259">
        <v>0</v>
      </c>
    </row>
    <row r="68" spans="1:28" x14ac:dyDescent="0.3">
      <c r="A68" s="177" t="s">
        <v>125</v>
      </c>
      <c r="B68" s="259">
        <v>2.8401282638570771</v>
      </c>
      <c r="C68" s="259">
        <v>2.935536214780941</v>
      </c>
      <c r="D68" s="259">
        <v>2.7377749643931004</v>
      </c>
      <c r="E68" s="259"/>
      <c r="F68" s="259">
        <v>0.20130850528434827</v>
      </c>
      <c r="G68" s="259">
        <v>0</v>
      </c>
      <c r="H68" s="259">
        <v>0.39447731755424065</v>
      </c>
      <c r="I68" s="259"/>
      <c r="J68" s="259">
        <v>6.0733867566427664</v>
      </c>
      <c r="K68" s="259">
        <v>5.7936507936507935</v>
      </c>
      <c r="L68" s="259">
        <v>6.3906390639063906</v>
      </c>
      <c r="M68" s="259"/>
      <c r="N68" s="259">
        <v>4.4401544401544406</v>
      </c>
      <c r="O68" s="259">
        <v>5.1444043321299642</v>
      </c>
      <c r="P68" s="259">
        <v>3.6307053941908718</v>
      </c>
      <c r="Q68" s="259"/>
      <c r="R68" s="259">
        <v>4.5498084291187739</v>
      </c>
      <c r="S68" s="259">
        <v>4.784240150093809</v>
      </c>
      <c r="T68" s="259">
        <v>4.3052837573385521</v>
      </c>
      <c r="U68" s="259"/>
      <c r="V68" s="259">
        <v>1.4693534844668346</v>
      </c>
      <c r="W68" s="259">
        <v>1.36327185244587</v>
      </c>
      <c r="X68" s="259">
        <v>1.5859030837004406</v>
      </c>
      <c r="Y68" s="259"/>
      <c r="Z68" s="259">
        <v>9.0991810737033677E-2</v>
      </c>
      <c r="AA68" s="259">
        <v>8.8888888888888892E-2</v>
      </c>
      <c r="AB68" s="259">
        <v>9.3196644920782848E-2</v>
      </c>
    </row>
    <row r="69" spans="1:28" x14ac:dyDescent="0.3">
      <c r="A69" s="177" t="s">
        <v>126</v>
      </c>
      <c r="B69" s="259">
        <v>2.6172068941059652</v>
      </c>
      <c r="C69" s="259">
        <v>3.1138545953360768</v>
      </c>
      <c r="D69" s="259">
        <v>2.0854751064767219</v>
      </c>
      <c r="E69" s="259"/>
      <c r="F69" s="259">
        <v>0.52884615384615385</v>
      </c>
      <c r="G69" s="259">
        <v>0.7346189164370982</v>
      </c>
      <c r="H69" s="259">
        <v>0.30272452068617556</v>
      </c>
      <c r="I69" s="259"/>
      <c r="J69" s="259">
        <v>5.8751027115858667</v>
      </c>
      <c r="K69" s="259">
        <v>6.7260940032414913</v>
      </c>
      <c r="L69" s="259">
        <v>5</v>
      </c>
      <c r="M69" s="259"/>
      <c r="N69" s="259">
        <v>4.7598060819744381</v>
      </c>
      <c r="O69" s="259">
        <v>5.5555555555555554</v>
      </c>
      <c r="P69" s="259">
        <v>3.9126478616924478</v>
      </c>
      <c r="Q69" s="259"/>
      <c r="R69" s="259">
        <v>3.2455315145813737</v>
      </c>
      <c r="S69" s="259">
        <v>4.3126684636118604</v>
      </c>
      <c r="T69" s="259">
        <v>2.0730503455083911</v>
      </c>
      <c r="U69" s="259"/>
      <c r="V69" s="259">
        <v>1.1144130757800892</v>
      </c>
      <c r="W69" s="259">
        <v>1.3399153737658673</v>
      </c>
      <c r="X69" s="259">
        <v>0.86342229199372045</v>
      </c>
      <c r="Y69" s="259"/>
      <c r="Z69" s="259">
        <v>0.32025620496397117</v>
      </c>
      <c r="AA69" s="259">
        <v>0.31595576619273302</v>
      </c>
      <c r="AB69" s="259">
        <v>0.32467532467532467</v>
      </c>
    </row>
    <row r="70" spans="1:28" x14ac:dyDescent="0.3">
      <c r="A70" s="177" t="s">
        <v>127</v>
      </c>
      <c r="B70" s="259">
        <v>2.9587301587301584</v>
      </c>
      <c r="C70" s="259">
        <v>3.3446437227338826</v>
      </c>
      <c r="D70" s="259">
        <v>2.5340090690850894</v>
      </c>
      <c r="E70" s="259"/>
      <c r="F70" s="259">
        <v>0.16652789342214822</v>
      </c>
      <c r="G70" s="259">
        <v>0.16393442622950818</v>
      </c>
      <c r="H70" s="259">
        <v>0.16920473773265651</v>
      </c>
      <c r="I70" s="259"/>
      <c r="J70" s="259">
        <v>5.4054054054054053</v>
      </c>
      <c r="K70" s="259">
        <v>5.7182705718270572</v>
      </c>
      <c r="L70" s="259">
        <v>5.0613496932515334</v>
      </c>
      <c r="M70" s="259"/>
      <c r="N70" s="259">
        <v>5.1221434200157603</v>
      </c>
      <c r="O70" s="259">
        <v>5.7184750733137824</v>
      </c>
      <c r="P70" s="259">
        <v>4.4293015332197614</v>
      </c>
      <c r="Q70" s="259"/>
      <c r="R70" s="259">
        <v>4.7031611410948342</v>
      </c>
      <c r="S70" s="259">
        <v>5.5312954876273652</v>
      </c>
      <c r="T70" s="259">
        <v>3.7704918032786887</v>
      </c>
      <c r="U70" s="259"/>
      <c r="V70" s="259">
        <v>2.1561338289962824</v>
      </c>
      <c r="W70" s="259">
        <v>2.4745269286754001</v>
      </c>
      <c r="X70" s="259">
        <v>1.8237082066869299</v>
      </c>
      <c r="Y70" s="259"/>
      <c r="Z70" s="259">
        <v>0.14347202295552369</v>
      </c>
      <c r="AA70" s="259">
        <v>0.26917900403768508</v>
      </c>
      <c r="AB70" s="259">
        <v>0</v>
      </c>
    </row>
    <row r="71" spans="1:28" x14ac:dyDescent="0.3">
      <c r="A71" s="177" t="s">
        <v>128</v>
      </c>
      <c r="B71" s="259">
        <v>2.7206138821067318</v>
      </c>
      <c r="C71" s="259">
        <v>3.3318525099955574</v>
      </c>
      <c r="D71" s="259">
        <v>2.0492803122712857</v>
      </c>
      <c r="E71" s="259"/>
      <c r="F71" s="259">
        <v>0.4746835443037975</v>
      </c>
      <c r="G71" s="259">
        <v>0.45248868778280549</v>
      </c>
      <c r="H71" s="259">
        <v>0.49916805324459235</v>
      </c>
      <c r="I71" s="259"/>
      <c r="J71" s="259">
        <v>5.2054794520547949</v>
      </c>
      <c r="K71" s="259">
        <v>6.7584480600750938</v>
      </c>
      <c r="L71" s="259">
        <v>3.3282904689863844</v>
      </c>
      <c r="M71" s="259"/>
      <c r="N71" s="259">
        <v>4.4011544011544013</v>
      </c>
      <c r="O71" s="259">
        <v>5.2486187845303869</v>
      </c>
      <c r="P71" s="259">
        <v>3.4743202416918431</v>
      </c>
      <c r="Q71" s="259"/>
      <c r="R71" s="259">
        <v>4.8238897396630929</v>
      </c>
      <c r="S71" s="259">
        <v>5.8208955223880592</v>
      </c>
      <c r="T71" s="259">
        <v>3.7735849056603774</v>
      </c>
      <c r="U71" s="259"/>
      <c r="V71" s="259">
        <v>1.5723270440251573</v>
      </c>
      <c r="W71" s="259">
        <v>1.6826923076923077</v>
      </c>
      <c r="X71" s="259">
        <v>1.4511873350923483</v>
      </c>
      <c r="Y71" s="259"/>
      <c r="Z71" s="259">
        <v>0.18808777429467086</v>
      </c>
      <c r="AA71" s="259">
        <v>0.24570024570024571</v>
      </c>
      <c r="AB71" s="259">
        <v>0.12804097311139565</v>
      </c>
    </row>
    <row r="72" spans="1:28" x14ac:dyDescent="0.3">
      <c r="A72" s="177" t="s">
        <v>129</v>
      </c>
      <c r="B72" s="259">
        <v>1.4776742691937037</v>
      </c>
      <c r="C72" s="259">
        <v>1.705237515225335</v>
      </c>
      <c r="D72" s="259">
        <v>1.2236573759347382</v>
      </c>
      <c r="E72" s="259"/>
      <c r="F72" s="259">
        <v>0</v>
      </c>
      <c r="G72" s="259">
        <v>0</v>
      </c>
      <c r="H72" s="259">
        <v>0</v>
      </c>
      <c r="I72" s="259"/>
      <c r="J72" s="259">
        <v>2.376599634369287</v>
      </c>
      <c r="K72" s="259">
        <v>3.4965034965034967</v>
      </c>
      <c r="L72" s="259">
        <v>1.1494252873563218</v>
      </c>
      <c r="M72" s="259"/>
      <c r="N72" s="259">
        <v>2.9702970297029703</v>
      </c>
      <c r="O72" s="259">
        <v>2.1818181818181821</v>
      </c>
      <c r="P72" s="259">
        <v>3.9130434782608701</v>
      </c>
      <c r="Q72" s="259"/>
      <c r="R72" s="259">
        <v>3.1872509960159361</v>
      </c>
      <c r="S72" s="259">
        <v>4.6332046332046328</v>
      </c>
      <c r="T72" s="259">
        <v>1.6460905349794239</v>
      </c>
      <c r="U72" s="259"/>
      <c r="V72" s="259">
        <v>0.36297640653357532</v>
      </c>
      <c r="W72" s="259">
        <v>0</v>
      </c>
      <c r="X72" s="259">
        <v>0.77821011673151752</v>
      </c>
      <c r="Y72" s="259"/>
      <c r="Z72" s="259">
        <v>0</v>
      </c>
      <c r="AA72" s="259">
        <v>0</v>
      </c>
      <c r="AB72" s="259">
        <v>0</v>
      </c>
    </row>
    <row r="73" spans="1:28" x14ac:dyDescent="0.3">
      <c r="A73" s="177" t="s">
        <v>130</v>
      </c>
      <c r="B73" s="259">
        <v>1.4209314127337316</v>
      </c>
      <c r="C73" s="259">
        <v>1.6549001745995595</v>
      </c>
      <c r="D73" s="259">
        <v>1.1732561877209902</v>
      </c>
      <c r="E73" s="259"/>
      <c r="F73" s="259">
        <v>0.23171987641606592</v>
      </c>
      <c r="G73" s="259">
        <v>0.20232675771370764</v>
      </c>
      <c r="H73" s="259">
        <v>0.26219192448872575</v>
      </c>
      <c r="I73" s="259"/>
      <c r="J73" s="259">
        <v>2.349311817750356</v>
      </c>
      <c r="K73" s="259">
        <v>2.5569502556950252</v>
      </c>
      <c r="L73" s="259">
        <v>2.1328162869607366</v>
      </c>
      <c r="M73" s="259"/>
      <c r="N73" s="259">
        <v>2.4850657108721625</v>
      </c>
      <c r="O73" s="259">
        <v>2.841429880843263</v>
      </c>
      <c r="P73" s="259">
        <v>2.0968547179231156</v>
      </c>
      <c r="Q73" s="259"/>
      <c r="R73" s="259">
        <v>1.7187121762285162</v>
      </c>
      <c r="S73" s="259">
        <v>2.2758941012540639</v>
      </c>
      <c r="T73" s="259">
        <v>1.1122345803842264</v>
      </c>
      <c r="U73" s="259"/>
      <c r="V73" s="259">
        <v>1.3118916631400761</v>
      </c>
      <c r="W73" s="259">
        <v>1.4444903012794057</v>
      </c>
      <c r="X73" s="259">
        <v>1.1723838471558836</v>
      </c>
      <c r="Y73" s="259"/>
      <c r="Z73" s="259">
        <v>0.42439133348224262</v>
      </c>
      <c r="AA73" s="259">
        <v>0.56843025797988633</v>
      </c>
      <c r="AB73" s="259">
        <v>0.27397260273972601</v>
      </c>
    </row>
    <row r="74" spans="1:28" x14ac:dyDescent="0.3">
      <c r="A74" s="177" t="s">
        <v>131</v>
      </c>
      <c r="B74" s="259">
        <v>2.2028407675056068</v>
      </c>
      <c r="C74" s="259">
        <v>2.6289974494800865</v>
      </c>
      <c r="D74" s="259">
        <v>1.7627393374531457</v>
      </c>
      <c r="E74" s="259"/>
      <c r="F74" s="259">
        <v>0.19672131147540983</v>
      </c>
      <c r="G74" s="259">
        <v>0.20107238605898123</v>
      </c>
      <c r="H74" s="259">
        <v>0.19255455712451863</v>
      </c>
      <c r="I74" s="259"/>
      <c r="J74" s="259">
        <v>3.845041919629951</v>
      </c>
      <c r="K74" s="259">
        <v>4.0713887339654216</v>
      </c>
      <c r="L74" s="259">
        <v>3.601440576230492</v>
      </c>
      <c r="M74" s="259"/>
      <c r="N74" s="259">
        <v>3.7240537240537241</v>
      </c>
      <c r="O74" s="259">
        <v>4.6525679758308156</v>
      </c>
      <c r="P74" s="259">
        <v>2.7760641579272054</v>
      </c>
      <c r="Q74" s="259"/>
      <c r="R74" s="259">
        <v>3.2507241712262629</v>
      </c>
      <c r="S74" s="259">
        <v>3.9315155358275207</v>
      </c>
      <c r="T74" s="259">
        <v>2.5490196078431371</v>
      </c>
      <c r="U74" s="259"/>
      <c r="V74" s="259">
        <v>1.9021739130434785</v>
      </c>
      <c r="W74" s="259">
        <v>2.4121657052962768</v>
      </c>
      <c r="X74" s="259">
        <v>1.3536379018612521</v>
      </c>
      <c r="Y74" s="259"/>
      <c r="Z74" s="259">
        <v>0.28628685943315202</v>
      </c>
      <c r="AA74" s="259">
        <v>0.39548022598870053</v>
      </c>
      <c r="AB74" s="259">
        <v>0.17411491584445735</v>
      </c>
    </row>
    <row r="75" spans="1:28" ht="14.5" thickBot="1" x14ac:dyDescent="0.35">
      <c r="A75" s="177" t="s">
        <v>132</v>
      </c>
      <c r="B75" s="259">
        <v>7.9256360078277881</v>
      </c>
      <c r="C75" s="259">
        <v>8.159392789373813</v>
      </c>
      <c r="D75" s="259">
        <v>7.6767676767676765</v>
      </c>
      <c r="E75" s="259"/>
      <c r="F75" s="259">
        <v>1.5691868758915835</v>
      </c>
      <c r="G75" s="259">
        <v>1.8518518518518516</v>
      </c>
      <c r="H75" s="259">
        <v>1.2383900928792571</v>
      </c>
      <c r="I75" s="259"/>
      <c r="J75" s="259">
        <v>10.983397190293742</v>
      </c>
      <c r="K75" s="259">
        <v>10.539845758354756</v>
      </c>
      <c r="L75" s="259">
        <v>11.421319796954315</v>
      </c>
      <c r="M75" s="259"/>
      <c r="N75" s="259">
        <v>15.290519877675839</v>
      </c>
      <c r="O75" s="259">
        <v>16.265060240963855</v>
      </c>
      <c r="P75" s="259">
        <v>14.285714285714285</v>
      </c>
      <c r="Q75" s="259"/>
      <c r="R75" s="259">
        <v>9.7159940209267557</v>
      </c>
      <c r="S75" s="259">
        <v>10.674157303370785</v>
      </c>
      <c r="T75" s="259">
        <v>8.6261980830670915</v>
      </c>
      <c r="U75" s="259"/>
      <c r="V75" s="259">
        <v>5.8984910836762685</v>
      </c>
      <c r="W75" s="259">
        <v>5.8047493403693933</v>
      </c>
      <c r="X75" s="259">
        <v>6</v>
      </c>
      <c r="Y75" s="259"/>
      <c r="Z75" s="259">
        <v>3.4420289855072466</v>
      </c>
      <c r="AA75" s="259">
        <v>3.6496350364963499</v>
      </c>
      <c r="AB75" s="259">
        <v>3.2374100719424459</v>
      </c>
    </row>
    <row r="76" spans="1:28" x14ac:dyDescent="0.3">
      <c r="A76" s="77" t="s">
        <v>77</v>
      </c>
      <c r="B76" s="19"/>
      <c r="C76" s="19"/>
      <c r="D76" s="19"/>
      <c r="E76" s="19"/>
      <c r="F76" s="19"/>
      <c r="G76" s="19"/>
      <c r="H76" s="19"/>
      <c r="I76" s="19"/>
      <c r="J76" s="20"/>
      <c r="K76" s="20"/>
      <c r="L76" s="20"/>
      <c r="M76" s="19"/>
      <c r="N76" s="20"/>
      <c r="O76" s="8"/>
      <c r="Q76" s="19"/>
      <c r="U76" s="19"/>
      <c r="Y76" s="19"/>
    </row>
  </sheetData>
  <mergeCells count="26">
    <mergeCell ref="R6:T6"/>
    <mergeCell ref="V6:X6"/>
    <mergeCell ref="Z6:AB6"/>
    <mergeCell ref="A40:AB40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  <mergeCell ref="A41:AB41"/>
    <mergeCell ref="A42:AB42"/>
    <mergeCell ref="A43:AB43"/>
    <mergeCell ref="A44:AB44"/>
    <mergeCell ref="A45:A46"/>
    <mergeCell ref="B45:D45"/>
    <mergeCell ref="F45:H45"/>
    <mergeCell ref="J45:L45"/>
    <mergeCell ref="N45:P45"/>
    <mergeCell ref="R45:T45"/>
    <mergeCell ref="V45:X45"/>
    <mergeCell ref="Z45:AB45"/>
  </mergeCells>
  <hyperlinks>
    <hyperlink ref="AD3" location="Contenido!A1" display="Contenido" xr:uid="{6FE868F1-C9FD-482D-A186-06CE1A24DA60}"/>
    <hyperlink ref="AD42" location="Contenido!A1" display="Contenido" xr:uid="{7D5B74A9-3EAD-40A1-A520-C25071D43FFB}"/>
  </hyperlinks>
  <printOptions horizontalCentered="1"/>
  <pageMargins left="0.39370078740157483" right="0.39370078740157483" top="0.59055118110236227" bottom="0.59055118110236227" header="0.31496062992125984" footer="0.31496062992125984"/>
  <pageSetup scale="66" fitToHeight="0" orientation="landscape" r:id="rId1"/>
  <rowBreaks count="1" manualBreakCount="1">
    <brk id="39" max="27" man="1"/>
  </rowBreaks>
  <colBreaks count="1" manualBreakCount="1">
    <brk id="28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6C51D-6DCF-42E3-B1F3-F9A55A578C55}">
  <sheetPr>
    <pageSetUpPr fitToPage="1"/>
  </sheetPr>
  <dimension ref="A1:AD70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0.726562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1.7265625" style="9" customWidth="1"/>
    <col min="18" max="20" width="7.7265625" style="9" customWidth="1"/>
    <col min="21" max="21" width="1.7265625" style="9" customWidth="1"/>
    <col min="22" max="24" width="7.7265625" style="9" customWidth="1"/>
    <col min="25" max="25" width="1.7265625" style="9" customWidth="1"/>
    <col min="26" max="28" width="7.7265625" style="9" customWidth="1"/>
    <col min="29" max="29" width="5" style="226" customWidth="1"/>
    <col min="30" max="30" width="13.54296875" style="226" customWidth="1"/>
    <col min="31" max="31" width="9.453125" style="9" bestFit="1" customWidth="1"/>
    <col min="32" max="32" width="11.453125" style="9"/>
    <col min="33" max="34" width="9.54296875" style="9" bestFit="1" customWidth="1"/>
    <col min="35" max="35" width="10.1796875" style="9" bestFit="1" customWidth="1"/>
    <col min="36" max="36" width="11.453125" style="9"/>
    <col min="37" max="38" width="9.54296875" style="9" bestFit="1" customWidth="1"/>
    <col min="39" max="39" width="10.1796875" style="9" bestFit="1" customWidth="1"/>
    <col min="40" max="40" width="11.453125" style="9"/>
    <col min="41" max="42" width="9.54296875" style="9" bestFit="1" customWidth="1"/>
    <col min="43" max="43" width="10.1796875" style="9" bestFit="1" customWidth="1"/>
    <col min="44" max="44" width="11.453125" style="9"/>
    <col min="45" max="46" width="9.54296875" style="9" bestFit="1" customWidth="1"/>
    <col min="47" max="47" width="10.1796875" style="9" bestFit="1" customWidth="1"/>
    <col min="48" max="48" width="11.453125" style="9"/>
    <col min="49" max="50" width="9.54296875" style="9" bestFit="1" customWidth="1"/>
    <col min="51" max="51" width="10.1796875" style="9" bestFit="1" customWidth="1"/>
    <col min="52" max="52" width="11.453125" style="9"/>
    <col min="53" max="54" width="9.54296875" style="9" bestFit="1" customWidth="1"/>
    <col min="55" max="55" width="10.1796875" style="9" bestFit="1" customWidth="1"/>
    <col min="56" max="117" width="11.453125" style="9"/>
    <col min="118" max="118" width="16.1796875" style="9" customWidth="1"/>
    <col min="119" max="119" width="6" style="9" customWidth="1"/>
    <col min="120" max="120" width="6" style="9" bestFit="1" customWidth="1"/>
    <col min="121" max="121" width="5.54296875" style="9" bestFit="1" customWidth="1"/>
    <col min="122" max="122" width="1.54296875" style="9" customWidth="1"/>
    <col min="123" max="123" width="6" style="9" bestFit="1" customWidth="1"/>
    <col min="124" max="125" width="5" style="9" customWidth="1"/>
    <col min="126" max="126" width="1.54296875" style="9" customWidth="1"/>
    <col min="127" max="129" width="5" style="9" customWidth="1"/>
    <col min="130" max="130" width="1.54296875" style="9" customWidth="1"/>
    <col min="131" max="133" width="5.1796875" style="9" bestFit="1" customWidth="1"/>
    <col min="134" max="134" width="1.54296875" style="9" customWidth="1"/>
    <col min="135" max="137" width="5.1796875" style="9" bestFit="1" customWidth="1"/>
    <col min="138" max="138" width="1.54296875" style="9" customWidth="1"/>
    <col min="139" max="141" width="5.1796875" style="9" bestFit="1" customWidth="1"/>
    <col min="142" max="142" width="1.54296875" style="9" customWidth="1"/>
    <col min="143" max="143" width="4.81640625" style="9" bestFit="1" customWidth="1"/>
    <col min="144" max="145" width="4.453125" style="9" customWidth="1"/>
    <col min="146" max="146" width="8.81640625" style="9" customWidth="1"/>
    <col min="147" max="147" width="12" style="9" customWidth="1"/>
    <col min="148" max="150" width="6" style="9" customWidth="1"/>
    <col min="151" max="151" width="1.54296875" style="9" customWidth="1"/>
    <col min="152" max="152" width="6.1796875" style="9" customWidth="1"/>
    <col min="153" max="154" width="5.1796875" style="9" customWidth="1"/>
    <col min="155" max="155" width="1.54296875" style="9" customWidth="1"/>
    <col min="156" max="158" width="5" style="9" customWidth="1"/>
    <col min="159" max="159" width="1.54296875" style="9" customWidth="1"/>
    <col min="160" max="162" width="5" style="9" customWidth="1"/>
    <col min="163" max="163" width="1.54296875" style="9" customWidth="1"/>
    <col min="164" max="166" width="5" style="9" customWidth="1"/>
    <col min="167" max="167" width="1.54296875" style="9" customWidth="1"/>
    <col min="168" max="170" width="5.1796875" style="9" customWidth="1"/>
    <col min="171" max="171" width="1.54296875" style="9" customWidth="1"/>
    <col min="172" max="173" width="5" style="9" customWidth="1"/>
    <col min="174" max="174" width="5.453125" style="9" customWidth="1"/>
    <col min="175" max="16384" width="11.453125" style="9"/>
  </cols>
  <sheetData>
    <row r="1" spans="1:30" s="51" customFormat="1" ht="15.5" x14ac:dyDescent="0.3">
      <c r="A1" s="294" t="s">
        <v>345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26"/>
      <c r="AD1" s="226"/>
    </row>
    <row r="2" spans="1:30" s="51" customFormat="1" ht="15.5" x14ac:dyDescent="0.3">
      <c r="A2" s="294" t="s">
        <v>65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294" t="s">
        <v>160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26"/>
      <c r="AD3" s="239" t="s">
        <v>305</v>
      </c>
    </row>
    <row r="4" spans="1:30" s="51" customFormat="1" ht="15.5" x14ac:dyDescent="0.3">
      <c r="A4" s="294" t="s">
        <v>161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26"/>
      <c r="AD4" s="226"/>
    </row>
    <row r="5" spans="1:30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26"/>
      <c r="AD5" s="226"/>
    </row>
    <row r="6" spans="1:30" ht="20.25" customHeight="1" x14ac:dyDescent="0.3">
      <c r="A6" s="292" t="s">
        <v>105</v>
      </c>
      <c r="B6" s="291" t="s">
        <v>68</v>
      </c>
      <c r="C6" s="291"/>
      <c r="D6" s="291"/>
      <c r="E6" s="54"/>
      <c r="F6" s="291" t="s">
        <v>70</v>
      </c>
      <c r="G6" s="291"/>
      <c r="H6" s="291"/>
      <c r="I6" s="54"/>
      <c r="J6" s="293" t="s">
        <v>71</v>
      </c>
      <c r="K6" s="293"/>
      <c r="L6" s="293"/>
      <c r="M6" s="54"/>
      <c r="N6" s="291" t="s">
        <v>72</v>
      </c>
      <c r="O6" s="291"/>
      <c r="P6" s="291"/>
      <c r="Q6" s="54"/>
      <c r="R6" s="291" t="s">
        <v>74</v>
      </c>
      <c r="S6" s="291"/>
      <c r="T6" s="291"/>
      <c r="U6" s="54"/>
      <c r="V6" s="291" t="s">
        <v>75</v>
      </c>
      <c r="W6" s="291"/>
      <c r="X6" s="291"/>
      <c r="Y6" s="54"/>
      <c r="Z6" s="291" t="s">
        <v>76</v>
      </c>
      <c r="AA6" s="291"/>
      <c r="AB6" s="291"/>
      <c r="AD6" s="151"/>
    </row>
    <row r="7" spans="1:30" ht="20.25" customHeight="1" x14ac:dyDescent="0.3">
      <c r="A7" s="292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</row>
    <row r="8" spans="1:30" x14ac:dyDescent="0.3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</row>
    <row r="9" spans="1:30" s="12" customFormat="1" x14ac:dyDescent="0.3">
      <c r="A9" s="68" t="s">
        <v>68</v>
      </c>
      <c r="B9" s="256">
        <f>SUM(B10:B33)</f>
        <v>58</v>
      </c>
      <c r="C9" s="256">
        <f>SUM(C10:C33)</f>
        <v>32</v>
      </c>
      <c r="D9" s="256">
        <f>SUM(D10:D33)</f>
        <v>26</v>
      </c>
      <c r="E9" s="256"/>
      <c r="F9" s="256">
        <f>SUM(F10:F33)</f>
        <v>14</v>
      </c>
      <c r="G9" s="256">
        <f>SUM(G10:G33)</f>
        <v>7</v>
      </c>
      <c r="H9" s="256">
        <f>SUM(H10:H33)</f>
        <v>7</v>
      </c>
      <c r="I9" s="256"/>
      <c r="J9" s="256">
        <f>SUM(J10:J33)</f>
        <v>18</v>
      </c>
      <c r="K9" s="256">
        <f>SUM(K10:K33)</f>
        <v>12</v>
      </c>
      <c r="L9" s="256">
        <f>SUM(L10:L33)</f>
        <v>6</v>
      </c>
      <c r="M9" s="256"/>
      <c r="N9" s="256">
        <f>SUM(N10:N33)</f>
        <v>11</v>
      </c>
      <c r="O9" s="256">
        <f>SUM(O10:O33)</f>
        <v>6</v>
      </c>
      <c r="P9" s="256">
        <f>SUM(P10:P33)</f>
        <v>5</v>
      </c>
      <c r="Q9" s="256"/>
      <c r="R9" s="256">
        <f>SUM(R10:R33)</f>
        <v>9</v>
      </c>
      <c r="S9" s="256">
        <f>SUM(S10:S33)</f>
        <v>3</v>
      </c>
      <c r="T9" s="256">
        <f>SUM(T10:T33)</f>
        <v>6</v>
      </c>
      <c r="U9" s="256"/>
      <c r="V9" s="256">
        <f>SUM(V10:V33)</f>
        <v>3</v>
      </c>
      <c r="W9" s="256">
        <f>SUM(W10:W33)</f>
        <v>2</v>
      </c>
      <c r="X9" s="256">
        <f>SUM(X10:X33)</f>
        <v>1</v>
      </c>
      <c r="Y9" s="256"/>
      <c r="Z9" s="256">
        <f>SUM(Z10:Z33)</f>
        <v>3</v>
      </c>
      <c r="AA9" s="256">
        <f>SUM(AA10:AA33)</f>
        <v>2</v>
      </c>
      <c r="AB9" s="256">
        <f>SUM(AB10:AB33)</f>
        <v>1</v>
      </c>
      <c r="AC9" s="226"/>
      <c r="AD9" s="226"/>
    </row>
    <row r="10" spans="1:30" x14ac:dyDescent="0.3">
      <c r="A10" s="177" t="s">
        <v>106</v>
      </c>
      <c r="B10" s="255">
        <v>10</v>
      </c>
      <c r="C10" s="255">
        <v>3</v>
      </c>
      <c r="D10" s="255">
        <v>7</v>
      </c>
      <c r="E10" s="255"/>
      <c r="F10" s="255">
        <v>5</v>
      </c>
      <c r="G10" s="255">
        <v>1</v>
      </c>
      <c r="H10" s="255">
        <v>4</v>
      </c>
      <c r="I10" s="255"/>
      <c r="J10" s="255">
        <v>2</v>
      </c>
      <c r="K10" s="255">
        <v>0</v>
      </c>
      <c r="L10" s="255">
        <v>2</v>
      </c>
      <c r="M10" s="255"/>
      <c r="N10" s="255">
        <v>1</v>
      </c>
      <c r="O10" s="255">
        <v>1</v>
      </c>
      <c r="P10" s="255">
        <v>0</v>
      </c>
      <c r="Q10" s="255"/>
      <c r="R10" s="255">
        <v>1</v>
      </c>
      <c r="S10" s="255">
        <v>0</v>
      </c>
      <c r="T10" s="255">
        <v>1</v>
      </c>
      <c r="U10" s="255"/>
      <c r="V10" s="255">
        <v>1</v>
      </c>
      <c r="W10" s="255">
        <v>1</v>
      </c>
      <c r="X10" s="255">
        <v>0</v>
      </c>
      <c r="Y10" s="255"/>
      <c r="Z10" s="255">
        <v>0</v>
      </c>
      <c r="AA10" s="255">
        <v>0</v>
      </c>
      <c r="AB10" s="255">
        <v>0</v>
      </c>
    </row>
    <row r="11" spans="1:30" x14ac:dyDescent="0.3">
      <c r="A11" s="177" t="s">
        <v>107</v>
      </c>
      <c r="B11" s="255">
        <v>21</v>
      </c>
      <c r="C11" s="255">
        <v>14</v>
      </c>
      <c r="D11" s="255">
        <v>7</v>
      </c>
      <c r="E11" s="255"/>
      <c r="F11" s="255">
        <v>3</v>
      </c>
      <c r="G11" s="255">
        <v>2</v>
      </c>
      <c r="H11" s="255">
        <v>1</v>
      </c>
      <c r="I11" s="255"/>
      <c r="J11" s="255">
        <v>6</v>
      </c>
      <c r="K11" s="255">
        <v>4</v>
      </c>
      <c r="L11" s="255">
        <v>2</v>
      </c>
      <c r="M11" s="255"/>
      <c r="N11" s="255">
        <v>4</v>
      </c>
      <c r="O11" s="255">
        <v>3</v>
      </c>
      <c r="P11" s="255">
        <v>1</v>
      </c>
      <c r="Q11" s="255"/>
      <c r="R11" s="255">
        <v>5</v>
      </c>
      <c r="S11" s="255">
        <v>3</v>
      </c>
      <c r="T11" s="255">
        <v>2</v>
      </c>
      <c r="U11" s="255"/>
      <c r="V11" s="255">
        <v>1</v>
      </c>
      <c r="W11" s="255">
        <v>1</v>
      </c>
      <c r="X11" s="255">
        <v>0</v>
      </c>
      <c r="Y11" s="255"/>
      <c r="Z11" s="255">
        <v>2</v>
      </c>
      <c r="AA11" s="255">
        <v>1</v>
      </c>
      <c r="AB11" s="255">
        <v>1</v>
      </c>
    </row>
    <row r="12" spans="1:30" x14ac:dyDescent="0.3">
      <c r="A12" s="177" t="s">
        <v>108</v>
      </c>
      <c r="B12" s="255">
        <v>8</v>
      </c>
      <c r="C12" s="255">
        <v>4</v>
      </c>
      <c r="D12" s="255">
        <v>4</v>
      </c>
      <c r="E12" s="255"/>
      <c r="F12" s="255">
        <v>2</v>
      </c>
      <c r="G12" s="255">
        <v>2</v>
      </c>
      <c r="H12" s="255">
        <v>0</v>
      </c>
      <c r="I12" s="255"/>
      <c r="J12" s="255">
        <v>2</v>
      </c>
      <c r="K12" s="255">
        <v>1</v>
      </c>
      <c r="L12" s="255">
        <v>1</v>
      </c>
      <c r="M12" s="255"/>
      <c r="N12" s="255">
        <v>1</v>
      </c>
      <c r="O12" s="255">
        <v>0</v>
      </c>
      <c r="P12" s="255">
        <v>1</v>
      </c>
      <c r="Q12" s="255"/>
      <c r="R12" s="255">
        <v>2</v>
      </c>
      <c r="S12" s="255">
        <v>0</v>
      </c>
      <c r="T12" s="255">
        <v>2</v>
      </c>
      <c r="U12" s="255"/>
      <c r="V12" s="255">
        <v>0</v>
      </c>
      <c r="W12" s="255">
        <v>0</v>
      </c>
      <c r="X12" s="255">
        <v>0</v>
      </c>
      <c r="Y12" s="255"/>
      <c r="Z12" s="255">
        <v>1</v>
      </c>
      <c r="AA12" s="255">
        <v>1</v>
      </c>
      <c r="AB12" s="255">
        <v>0</v>
      </c>
    </row>
    <row r="13" spans="1:30" x14ac:dyDescent="0.3">
      <c r="A13" s="177" t="s">
        <v>109</v>
      </c>
      <c r="B13" s="255">
        <v>0</v>
      </c>
      <c r="C13" s="255">
        <v>0</v>
      </c>
      <c r="D13" s="255">
        <v>0</v>
      </c>
      <c r="E13" s="255"/>
      <c r="F13" s="255">
        <v>0</v>
      </c>
      <c r="G13" s="255">
        <v>0</v>
      </c>
      <c r="H13" s="255">
        <v>0</v>
      </c>
      <c r="I13" s="255"/>
      <c r="J13" s="255">
        <v>0</v>
      </c>
      <c r="K13" s="255">
        <v>0</v>
      </c>
      <c r="L13" s="255">
        <v>0</v>
      </c>
      <c r="M13" s="255"/>
      <c r="N13" s="255">
        <v>0</v>
      </c>
      <c r="O13" s="255">
        <v>0</v>
      </c>
      <c r="P13" s="255">
        <v>0</v>
      </c>
      <c r="Q13" s="255"/>
      <c r="R13" s="255">
        <v>0</v>
      </c>
      <c r="S13" s="255">
        <v>0</v>
      </c>
      <c r="T13" s="255">
        <v>0</v>
      </c>
      <c r="U13" s="255"/>
      <c r="V13" s="255">
        <v>0</v>
      </c>
      <c r="W13" s="255">
        <v>0</v>
      </c>
      <c r="X13" s="255">
        <v>0</v>
      </c>
      <c r="Y13" s="255"/>
      <c r="Z13" s="255">
        <v>0</v>
      </c>
      <c r="AA13" s="255">
        <v>0</v>
      </c>
      <c r="AB13" s="255">
        <v>0</v>
      </c>
    </row>
    <row r="14" spans="1:30" x14ac:dyDescent="0.3">
      <c r="A14" s="177" t="s">
        <v>110</v>
      </c>
      <c r="B14" s="255">
        <v>0</v>
      </c>
      <c r="C14" s="255">
        <v>0</v>
      </c>
      <c r="D14" s="255">
        <v>0</v>
      </c>
      <c r="E14" s="255"/>
      <c r="F14" s="255">
        <v>0</v>
      </c>
      <c r="G14" s="255">
        <v>0</v>
      </c>
      <c r="H14" s="255">
        <v>0</v>
      </c>
      <c r="I14" s="255"/>
      <c r="J14" s="255">
        <v>0</v>
      </c>
      <c r="K14" s="255">
        <v>0</v>
      </c>
      <c r="L14" s="255">
        <v>0</v>
      </c>
      <c r="M14" s="255"/>
      <c r="N14" s="255">
        <v>0</v>
      </c>
      <c r="O14" s="255">
        <v>0</v>
      </c>
      <c r="P14" s="255">
        <v>0</v>
      </c>
      <c r="Q14" s="255"/>
      <c r="R14" s="255">
        <v>0</v>
      </c>
      <c r="S14" s="255">
        <v>0</v>
      </c>
      <c r="T14" s="255">
        <v>0</v>
      </c>
      <c r="U14" s="255"/>
      <c r="V14" s="255">
        <v>0</v>
      </c>
      <c r="W14" s="255">
        <v>0</v>
      </c>
      <c r="X14" s="255">
        <v>0</v>
      </c>
      <c r="Y14" s="255"/>
      <c r="Z14" s="255">
        <v>0</v>
      </c>
      <c r="AA14" s="255">
        <v>0</v>
      </c>
      <c r="AB14" s="255">
        <v>0</v>
      </c>
    </row>
    <row r="15" spans="1:30" x14ac:dyDescent="0.3">
      <c r="A15" s="177" t="s">
        <v>111</v>
      </c>
      <c r="B15" s="255">
        <v>0</v>
      </c>
      <c r="C15" s="255">
        <v>0</v>
      </c>
      <c r="D15" s="255">
        <v>0</v>
      </c>
      <c r="E15" s="255"/>
      <c r="F15" s="255">
        <v>0</v>
      </c>
      <c r="G15" s="255">
        <v>0</v>
      </c>
      <c r="H15" s="255">
        <v>0</v>
      </c>
      <c r="I15" s="255"/>
      <c r="J15" s="255">
        <v>0</v>
      </c>
      <c r="K15" s="255">
        <v>0</v>
      </c>
      <c r="L15" s="255">
        <v>0</v>
      </c>
      <c r="M15" s="255"/>
      <c r="N15" s="255">
        <v>0</v>
      </c>
      <c r="O15" s="255">
        <v>0</v>
      </c>
      <c r="P15" s="255">
        <v>0</v>
      </c>
      <c r="Q15" s="255"/>
      <c r="R15" s="255">
        <v>0</v>
      </c>
      <c r="S15" s="255">
        <v>0</v>
      </c>
      <c r="T15" s="255">
        <v>0</v>
      </c>
      <c r="U15" s="255"/>
      <c r="V15" s="255">
        <v>0</v>
      </c>
      <c r="W15" s="255">
        <v>0</v>
      </c>
      <c r="X15" s="255">
        <v>0</v>
      </c>
      <c r="Y15" s="255"/>
      <c r="Z15" s="255">
        <v>0</v>
      </c>
      <c r="AA15" s="255">
        <v>0</v>
      </c>
      <c r="AB15" s="255">
        <v>0</v>
      </c>
    </row>
    <row r="16" spans="1:30" x14ac:dyDescent="0.3">
      <c r="A16" s="177" t="s">
        <v>113</v>
      </c>
      <c r="B16" s="255">
        <v>4</v>
      </c>
      <c r="C16" s="255">
        <v>2</v>
      </c>
      <c r="D16" s="255">
        <v>2</v>
      </c>
      <c r="E16" s="255"/>
      <c r="F16" s="255">
        <v>0</v>
      </c>
      <c r="G16" s="255">
        <v>0</v>
      </c>
      <c r="H16" s="255">
        <v>0</v>
      </c>
      <c r="I16" s="255"/>
      <c r="J16" s="255">
        <v>1</v>
      </c>
      <c r="K16" s="255">
        <v>1</v>
      </c>
      <c r="L16" s="255">
        <v>0</v>
      </c>
      <c r="M16" s="255"/>
      <c r="N16" s="255">
        <v>2</v>
      </c>
      <c r="O16" s="255">
        <v>1</v>
      </c>
      <c r="P16" s="255">
        <v>1</v>
      </c>
      <c r="Q16" s="255"/>
      <c r="R16" s="255">
        <v>1</v>
      </c>
      <c r="S16" s="255">
        <v>0</v>
      </c>
      <c r="T16" s="255">
        <v>1</v>
      </c>
      <c r="U16" s="255"/>
      <c r="V16" s="255">
        <v>0</v>
      </c>
      <c r="W16" s="255">
        <v>0</v>
      </c>
      <c r="X16" s="255">
        <v>0</v>
      </c>
      <c r="Y16" s="255"/>
      <c r="Z16" s="255">
        <v>0</v>
      </c>
      <c r="AA16" s="255">
        <v>0</v>
      </c>
      <c r="AB16" s="255">
        <v>0</v>
      </c>
    </row>
    <row r="17" spans="1:28" x14ac:dyDescent="0.3">
      <c r="A17" s="177" t="s">
        <v>114</v>
      </c>
      <c r="B17" s="255">
        <v>1</v>
      </c>
      <c r="C17" s="255">
        <v>1</v>
      </c>
      <c r="D17" s="255">
        <v>0</v>
      </c>
      <c r="E17" s="255"/>
      <c r="F17" s="255">
        <v>0</v>
      </c>
      <c r="G17" s="255">
        <v>0</v>
      </c>
      <c r="H17" s="255">
        <v>0</v>
      </c>
      <c r="I17" s="255"/>
      <c r="J17" s="255">
        <v>1</v>
      </c>
      <c r="K17" s="255">
        <v>1</v>
      </c>
      <c r="L17" s="255">
        <v>0</v>
      </c>
      <c r="M17" s="255"/>
      <c r="N17" s="255">
        <v>0</v>
      </c>
      <c r="O17" s="255">
        <v>0</v>
      </c>
      <c r="P17" s="255">
        <v>0</v>
      </c>
      <c r="Q17" s="255"/>
      <c r="R17" s="255">
        <v>0</v>
      </c>
      <c r="S17" s="255">
        <v>0</v>
      </c>
      <c r="T17" s="255">
        <v>0</v>
      </c>
      <c r="U17" s="255"/>
      <c r="V17" s="255">
        <v>0</v>
      </c>
      <c r="W17" s="255">
        <v>0</v>
      </c>
      <c r="X17" s="255">
        <v>0</v>
      </c>
      <c r="Y17" s="255"/>
      <c r="Z17" s="255">
        <v>0</v>
      </c>
      <c r="AA17" s="255">
        <v>0</v>
      </c>
      <c r="AB17" s="255">
        <v>0</v>
      </c>
    </row>
    <row r="18" spans="1:28" x14ac:dyDescent="0.3">
      <c r="A18" s="177" t="s">
        <v>115</v>
      </c>
      <c r="B18" s="255">
        <v>0</v>
      </c>
      <c r="C18" s="255">
        <v>0</v>
      </c>
      <c r="D18" s="255">
        <v>0</v>
      </c>
      <c r="E18" s="255"/>
      <c r="F18" s="255">
        <v>0</v>
      </c>
      <c r="G18" s="255">
        <v>0</v>
      </c>
      <c r="H18" s="255">
        <v>0</v>
      </c>
      <c r="I18" s="255"/>
      <c r="J18" s="255">
        <v>0</v>
      </c>
      <c r="K18" s="255">
        <v>0</v>
      </c>
      <c r="L18" s="255">
        <v>0</v>
      </c>
      <c r="M18" s="255"/>
      <c r="N18" s="255">
        <v>0</v>
      </c>
      <c r="O18" s="255">
        <v>0</v>
      </c>
      <c r="P18" s="255">
        <v>0</v>
      </c>
      <c r="Q18" s="255"/>
      <c r="R18" s="255">
        <v>0</v>
      </c>
      <c r="S18" s="255">
        <v>0</v>
      </c>
      <c r="T18" s="255">
        <v>0</v>
      </c>
      <c r="U18" s="255"/>
      <c r="V18" s="255">
        <v>0</v>
      </c>
      <c r="W18" s="255">
        <v>0</v>
      </c>
      <c r="X18" s="255">
        <v>0</v>
      </c>
      <c r="Y18" s="255"/>
      <c r="Z18" s="255">
        <v>0</v>
      </c>
      <c r="AA18" s="255">
        <v>0</v>
      </c>
      <c r="AB18" s="255">
        <v>0</v>
      </c>
    </row>
    <row r="19" spans="1:28" x14ac:dyDescent="0.3">
      <c r="A19" s="177" t="s">
        <v>117</v>
      </c>
      <c r="B19" s="255">
        <v>1</v>
      </c>
      <c r="C19" s="255">
        <v>1</v>
      </c>
      <c r="D19" s="255">
        <v>0</v>
      </c>
      <c r="E19" s="255"/>
      <c r="F19" s="255">
        <v>1</v>
      </c>
      <c r="G19" s="255">
        <v>1</v>
      </c>
      <c r="H19" s="255">
        <v>0</v>
      </c>
      <c r="I19" s="255"/>
      <c r="J19" s="255">
        <v>0</v>
      </c>
      <c r="K19" s="255">
        <v>0</v>
      </c>
      <c r="L19" s="255">
        <v>0</v>
      </c>
      <c r="M19" s="255"/>
      <c r="N19" s="255">
        <v>0</v>
      </c>
      <c r="O19" s="255">
        <v>0</v>
      </c>
      <c r="P19" s="255">
        <v>0</v>
      </c>
      <c r="Q19" s="255"/>
      <c r="R19" s="255">
        <v>0</v>
      </c>
      <c r="S19" s="255">
        <v>0</v>
      </c>
      <c r="T19" s="255">
        <v>0</v>
      </c>
      <c r="U19" s="255"/>
      <c r="V19" s="255">
        <v>0</v>
      </c>
      <c r="W19" s="255">
        <v>0</v>
      </c>
      <c r="X19" s="255">
        <v>0</v>
      </c>
      <c r="Y19" s="255"/>
      <c r="Z19" s="255">
        <v>0</v>
      </c>
      <c r="AA19" s="255">
        <v>0</v>
      </c>
      <c r="AB19" s="255">
        <v>0</v>
      </c>
    </row>
    <row r="20" spans="1:28" x14ac:dyDescent="0.3">
      <c r="A20" s="177" t="s">
        <v>118</v>
      </c>
      <c r="B20" s="255">
        <v>0</v>
      </c>
      <c r="C20" s="255">
        <v>0</v>
      </c>
      <c r="D20" s="255">
        <v>0</v>
      </c>
      <c r="E20" s="255"/>
      <c r="F20" s="255">
        <v>0</v>
      </c>
      <c r="G20" s="255">
        <v>0</v>
      </c>
      <c r="H20" s="255">
        <v>0</v>
      </c>
      <c r="I20" s="255"/>
      <c r="J20" s="255">
        <v>0</v>
      </c>
      <c r="K20" s="255">
        <v>0</v>
      </c>
      <c r="L20" s="255">
        <v>0</v>
      </c>
      <c r="M20" s="255"/>
      <c r="N20" s="255">
        <v>0</v>
      </c>
      <c r="O20" s="255">
        <v>0</v>
      </c>
      <c r="P20" s="255">
        <v>0</v>
      </c>
      <c r="Q20" s="255"/>
      <c r="R20" s="255">
        <v>0</v>
      </c>
      <c r="S20" s="255">
        <v>0</v>
      </c>
      <c r="T20" s="255">
        <v>0</v>
      </c>
      <c r="U20" s="255"/>
      <c r="V20" s="255">
        <v>0</v>
      </c>
      <c r="W20" s="255">
        <v>0</v>
      </c>
      <c r="X20" s="255">
        <v>0</v>
      </c>
      <c r="Y20" s="255"/>
      <c r="Z20" s="255">
        <v>0</v>
      </c>
      <c r="AA20" s="255">
        <v>0</v>
      </c>
      <c r="AB20" s="255">
        <v>0</v>
      </c>
    </row>
    <row r="21" spans="1:28" x14ac:dyDescent="0.3">
      <c r="A21" s="177" t="s">
        <v>119</v>
      </c>
      <c r="B21" s="255">
        <v>4</v>
      </c>
      <c r="C21" s="255">
        <v>4</v>
      </c>
      <c r="D21" s="255">
        <v>0</v>
      </c>
      <c r="E21" s="255"/>
      <c r="F21" s="255">
        <v>1</v>
      </c>
      <c r="G21" s="255">
        <v>1</v>
      </c>
      <c r="H21" s="255">
        <v>0</v>
      </c>
      <c r="I21" s="255"/>
      <c r="J21" s="255">
        <v>2</v>
      </c>
      <c r="K21" s="255">
        <v>2</v>
      </c>
      <c r="L21" s="255">
        <v>0</v>
      </c>
      <c r="M21" s="255"/>
      <c r="N21" s="255">
        <v>1</v>
      </c>
      <c r="O21" s="255">
        <v>1</v>
      </c>
      <c r="P21" s="255">
        <v>0</v>
      </c>
      <c r="Q21" s="255"/>
      <c r="R21" s="255">
        <v>0</v>
      </c>
      <c r="S21" s="255">
        <v>0</v>
      </c>
      <c r="T21" s="255">
        <v>0</v>
      </c>
      <c r="U21" s="255"/>
      <c r="V21" s="255">
        <v>0</v>
      </c>
      <c r="W21" s="255">
        <v>0</v>
      </c>
      <c r="X21" s="255">
        <v>0</v>
      </c>
      <c r="Y21" s="255"/>
      <c r="Z21" s="255">
        <v>0</v>
      </c>
      <c r="AA21" s="255">
        <v>0</v>
      </c>
      <c r="AB21" s="255">
        <v>0</v>
      </c>
    </row>
    <row r="22" spans="1:28" x14ac:dyDescent="0.3">
      <c r="A22" s="177" t="s">
        <v>120</v>
      </c>
      <c r="B22" s="255">
        <v>0</v>
      </c>
      <c r="C22" s="255">
        <v>0</v>
      </c>
      <c r="D22" s="255">
        <v>0</v>
      </c>
      <c r="E22" s="255"/>
      <c r="F22" s="255">
        <v>0</v>
      </c>
      <c r="G22" s="255">
        <v>0</v>
      </c>
      <c r="H22" s="255">
        <v>0</v>
      </c>
      <c r="I22" s="255"/>
      <c r="J22" s="255">
        <v>0</v>
      </c>
      <c r="K22" s="255">
        <v>0</v>
      </c>
      <c r="L22" s="255">
        <v>0</v>
      </c>
      <c r="M22" s="255"/>
      <c r="N22" s="255">
        <v>0</v>
      </c>
      <c r="O22" s="255">
        <v>0</v>
      </c>
      <c r="P22" s="255">
        <v>0</v>
      </c>
      <c r="Q22" s="255"/>
      <c r="R22" s="255">
        <v>0</v>
      </c>
      <c r="S22" s="255">
        <v>0</v>
      </c>
      <c r="T22" s="255">
        <v>0</v>
      </c>
      <c r="U22" s="255"/>
      <c r="V22" s="255">
        <v>0</v>
      </c>
      <c r="W22" s="255">
        <v>0</v>
      </c>
      <c r="X22" s="255">
        <v>0</v>
      </c>
      <c r="Y22" s="255"/>
      <c r="Z22" s="255">
        <v>0</v>
      </c>
      <c r="AA22" s="255">
        <v>0</v>
      </c>
      <c r="AB22" s="255">
        <v>0</v>
      </c>
    </row>
    <row r="23" spans="1:28" x14ac:dyDescent="0.3">
      <c r="A23" s="177" t="s">
        <v>121</v>
      </c>
      <c r="B23" s="255">
        <v>0</v>
      </c>
      <c r="C23" s="255">
        <v>0</v>
      </c>
      <c r="D23" s="255">
        <v>0</v>
      </c>
      <c r="E23" s="255"/>
      <c r="F23" s="255">
        <v>0</v>
      </c>
      <c r="G23" s="255">
        <v>0</v>
      </c>
      <c r="H23" s="255">
        <v>0</v>
      </c>
      <c r="I23" s="255"/>
      <c r="J23" s="255">
        <v>0</v>
      </c>
      <c r="K23" s="255">
        <v>0</v>
      </c>
      <c r="L23" s="255">
        <v>0</v>
      </c>
      <c r="M23" s="255"/>
      <c r="N23" s="255">
        <v>0</v>
      </c>
      <c r="O23" s="255">
        <v>0</v>
      </c>
      <c r="P23" s="255">
        <v>0</v>
      </c>
      <c r="Q23" s="255"/>
      <c r="R23" s="255">
        <v>0</v>
      </c>
      <c r="S23" s="255">
        <v>0</v>
      </c>
      <c r="T23" s="255">
        <v>0</v>
      </c>
      <c r="U23" s="255"/>
      <c r="V23" s="255">
        <v>0</v>
      </c>
      <c r="W23" s="255">
        <v>0</v>
      </c>
      <c r="X23" s="255">
        <v>0</v>
      </c>
      <c r="Y23" s="255"/>
      <c r="Z23" s="255">
        <v>0</v>
      </c>
      <c r="AA23" s="255">
        <v>0</v>
      </c>
      <c r="AB23" s="255">
        <v>0</v>
      </c>
    </row>
    <row r="24" spans="1:28" x14ac:dyDescent="0.3">
      <c r="A24" s="177" t="s">
        <v>122</v>
      </c>
      <c r="B24" s="255">
        <v>2</v>
      </c>
      <c r="C24" s="255">
        <v>0</v>
      </c>
      <c r="D24" s="255">
        <v>2</v>
      </c>
      <c r="E24" s="255"/>
      <c r="F24" s="255">
        <v>0</v>
      </c>
      <c r="G24" s="255">
        <v>0</v>
      </c>
      <c r="H24" s="255">
        <v>0</v>
      </c>
      <c r="I24" s="255"/>
      <c r="J24" s="255">
        <v>0</v>
      </c>
      <c r="K24" s="255">
        <v>0</v>
      </c>
      <c r="L24" s="255">
        <v>0</v>
      </c>
      <c r="M24" s="255"/>
      <c r="N24" s="255">
        <v>1</v>
      </c>
      <c r="O24" s="255">
        <v>0</v>
      </c>
      <c r="P24" s="255">
        <v>1</v>
      </c>
      <c r="Q24" s="255"/>
      <c r="R24" s="255">
        <v>0</v>
      </c>
      <c r="S24" s="255">
        <v>0</v>
      </c>
      <c r="T24" s="255">
        <v>0</v>
      </c>
      <c r="U24" s="255"/>
      <c r="V24" s="255">
        <v>1</v>
      </c>
      <c r="W24" s="255">
        <v>0</v>
      </c>
      <c r="X24" s="255">
        <v>1</v>
      </c>
      <c r="Y24" s="255"/>
      <c r="Z24" s="255">
        <v>0</v>
      </c>
      <c r="AA24" s="255">
        <v>0</v>
      </c>
      <c r="AB24" s="255">
        <v>0</v>
      </c>
    </row>
    <row r="25" spans="1:28" x14ac:dyDescent="0.3">
      <c r="A25" s="177" t="s">
        <v>123</v>
      </c>
      <c r="B25" s="255">
        <v>0</v>
      </c>
      <c r="C25" s="255">
        <v>0</v>
      </c>
      <c r="D25" s="255">
        <v>0</v>
      </c>
      <c r="E25" s="255"/>
      <c r="F25" s="255">
        <v>0</v>
      </c>
      <c r="G25" s="255">
        <v>0</v>
      </c>
      <c r="H25" s="255">
        <v>0</v>
      </c>
      <c r="I25" s="255"/>
      <c r="J25" s="255">
        <v>0</v>
      </c>
      <c r="K25" s="255">
        <v>0</v>
      </c>
      <c r="L25" s="255">
        <v>0</v>
      </c>
      <c r="M25" s="255"/>
      <c r="N25" s="255">
        <v>0</v>
      </c>
      <c r="O25" s="255">
        <v>0</v>
      </c>
      <c r="P25" s="255">
        <v>0</v>
      </c>
      <c r="Q25" s="255"/>
      <c r="R25" s="255">
        <v>0</v>
      </c>
      <c r="S25" s="255">
        <v>0</v>
      </c>
      <c r="T25" s="255">
        <v>0</v>
      </c>
      <c r="U25" s="255"/>
      <c r="V25" s="255">
        <v>0</v>
      </c>
      <c r="W25" s="255">
        <v>0</v>
      </c>
      <c r="X25" s="255">
        <v>0</v>
      </c>
      <c r="Y25" s="255"/>
      <c r="Z25" s="255">
        <v>0</v>
      </c>
      <c r="AA25" s="255">
        <v>0</v>
      </c>
      <c r="AB25" s="255">
        <v>0</v>
      </c>
    </row>
    <row r="26" spans="1:28" x14ac:dyDescent="0.3">
      <c r="A26" s="177" t="s">
        <v>124</v>
      </c>
      <c r="B26" s="255">
        <v>1</v>
      </c>
      <c r="C26" s="255">
        <v>1</v>
      </c>
      <c r="D26" s="255">
        <v>0</v>
      </c>
      <c r="E26" s="255"/>
      <c r="F26" s="255">
        <v>0</v>
      </c>
      <c r="G26" s="255">
        <v>0</v>
      </c>
      <c r="H26" s="255">
        <v>0</v>
      </c>
      <c r="I26" s="255"/>
      <c r="J26" s="255">
        <v>1</v>
      </c>
      <c r="K26" s="255">
        <v>1</v>
      </c>
      <c r="L26" s="255">
        <v>0</v>
      </c>
      <c r="M26" s="255"/>
      <c r="N26" s="255">
        <v>0</v>
      </c>
      <c r="O26" s="255">
        <v>0</v>
      </c>
      <c r="P26" s="255">
        <v>0</v>
      </c>
      <c r="Q26" s="255"/>
      <c r="R26" s="255">
        <v>0</v>
      </c>
      <c r="S26" s="255">
        <v>0</v>
      </c>
      <c r="T26" s="255">
        <v>0</v>
      </c>
      <c r="U26" s="255"/>
      <c r="V26" s="255">
        <v>0</v>
      </c>
      <c r="W26" s="255">
        <v>0</v>
      </c>
      <c r="X26" s="255">
        <v>0</v>
      </c>
      <c r="Y26" s="255"/>
      <c r="Z26" s="255">
        <v>0</v>
      </c>
      <c r="AA26" s="255">
        <v>0</v>
      </c>
      <c r="AB26" s="255">
        <v>0</v>
      </c>
    </row>
    <row r="27" spans="1:28" x14ac:dyDescent="0.3">
      <c r="A27" s="177" t="s">
        <v>125</v>
      </c>
      <c r="B27" s="255">
        <v>3</v>
      </c>
      <c r="C27" s="255">
        <v>1</v>
      </c>
      <c r="D27" s="255">
        <v>2</v>
      </c>
      <c r="E27" s="255"/>
      <c r="F27" s="255">
        <v>2</v>
      </c>
      <c r="G27" s="255">
        <v>0</v>
      </c>
      <c r="H27" s="255">
        <v>2</v>
      </c>
      <c r="I27" s="255"/>
      <c r="J27" s="255">
        <v>1</v>
      </c>
      <c r="K27" s="255">
        <v>1</v>
      </c>
      <c r="L27" s="255">
        <v>0</v>
      </c>
      <c r="M27" s="255"/>
      <c r="N27" s="255">
        <v>0</v>
      </c>
      <c r="O27" s="255">
        <v>0</v>
      </c>
      <c r="P27" s="255">
        <v>0</v>
      </c>
      <c r="Q27" s="255"/>
      <c r="R27" s="255">
        <v>0</v>
      </c>
      <c r="S27" s="255">
        <v>0</v>
      </c>
      <c r="T27" s="255">
        <v>0</v>
      </c>
      <c r="U27" s="255"/>
      <c r="V27" s="255">
        <v>0</v>
      </c>
      <c r="W27" s="255">
        <v>0</v>
      </c>
      <c r="X27" s="255">
        <v>0</v>
      </c>
      <c r="Y27" s="255"/>
      <c r="Z27" s="255">
        <v>0</v>
      </c>
      <c r="AA27" s="255">
        <v>0</v>
      </c>
      <c r="AB27" s="255">
        <v>0</v>
      </c>
    </row>
    <row r="28" spans="1:28" x14ac:dyDescent="0.3">
      <c r="A28" s="177" t="s">
        <v>126</v>
      </c>
      <c r="B28" s="255">
        <v>0</v>
      </c>
      <c r="C28" s="255">
        <v>0</v>
      </c>
      <c r="D28" s="255">
        <v>0</v>
      </c>
      <c r="E28" s="255"/>
      <c r="F28" s="255">
        <v>0</v>
      </c>
      <c r="G28" s="255">
        <v>0</v>
      </c>
      <c r="H28" s="255">
        <v>0</v>
      </c>
      <c r="I28" s="255"/>
      <c r="J28" s="255">
        <v>0</v>
      </c>
      <c r="K28" s="255">
        <v>0</v>
      </c>
      <c r="L28" s="255">
        <v>0</v>
      </c>
      <c r="M28" s="255"/>
      <c r="N28" s="255">
        <v>0</v>
      </c>
      <c r="O28" s="255">
        <v>0</v>
      </c>
      <c r="P28" s="255">
        <v>0</v>
      </c>
      <c r="Q28" s="255"/>
      <c r="R28" s="255">
        <v>0</v>
      </c>
      <c r="S28" s="255">
        <v>0</v>
      </c>
      <c r="T28" s="255">
        <v>0</v>
      </c>
      <c r="U28" s="255"/>
      <c r="V28" s="255">
        <v>0</v>
      </c>
      <c r="W28" s="255">
        <v>0</v>
      </c>
      <c r="X28" s="255">
        <v>0</v>
      </c>
      <c r="Y28" s="255"/>
      <c r="Z28" s="255">
        <v>0</v>
      </c>
      <c r="AA28" s="255">
        <v>0</v>
      </c>
      <c r="AB28" s="255">
        <v>0</v>
      </c>
    </row>
    <row r="29" spans="1:28" x14ac:dyDescent="0.3">
      <c r="A29" s="177" t="s">
        <v>127</v>
      </c>
      <c r="B29" s="255">
        <v>0</v>
      </c>
      <c r="C29" s="255">
        <v>0</v>
      </c>
      <c r="D29" s="255">
        <v>0</v>
      </c>
      <c r="E29" s="255"/>
      <c r="F29" s="255">
        <v>0</v>
      </c>
      <c r="G29" s="255">
        <v>0</v>
      </c>
      <c r="H29" s="255">
        <v>0</v>
      </c>
      <c r="I29" s="255"/>
      <c r="J29" s="255">
        <v>0</v>
      </c>
      <c r="K29" s="255">
        <v>0</v>
      </c>
      <c r="L29" s="255">
        <v>0</v>
      </c>
      <c r="M29" s="255"/>
      <c r="N29" s="255">
        <v>0</v>
      </c>
      <c r="O29" s="255">
        <v>0</v>
      </c>
      <c r="P29" s="255">
        <v>0</v>
      </c>
      <c r="Q29" s="255"/>
      <c r="R29" s="255">
        <v>0</v>
      </c>
      <c r="S29" s="255">
        <v>0</v>
      </c>
      <c r="T29" s="255">
        <v>0</v>
      </c>
      <c r="U29" s="255"/>
      <c r="V29" s="255">
        <v>0</v>
      </c>
      <c r="W29" s="255">
        <v>0</v>
      </c>
      <c r="X29" s="255">
        <v>0</v>
      </c>
      <c r="Y29" s="255"/>
      <c r="Z29" s="255">
        <v>0</v>
      </c>
      <c r="AA29" s="255">
        <v>0</v>
      </c>
      <c r="AB29" s="255">
        <v>0</v>
      </c>
    </row>
    <row r="30" spans="1:28" x14ac:dyDescent="0.3">
      <c r="A30" s="177" t="s">
        <v>128</v>
      </c>
      <c r="B30" s="255">
        <v>0</v>
      </c>
      <c r="C30" s="255">
        <v>0</v>
      </c>
      <c r="D30" s="255">
        <v>0</v>
      </c>
      <c r="E30" s="255"/>
      <c r="F30" s="255">
        <v>0</v>
      </c>
      <c r="G30" s="255">
        <v>0</v>
      </c>
      <c r="H30" s="255">
        <v>0</v>
      </c>
      <c r="I30" s="255"/>
      <c r="J30" s="255">
        <v>0</v>
      </c>
      <c r="K30" s="255">
        <v>0</v>
      </c>
      <c r="L30" s="255">
        <v>0</v>
      </c>
      <c r="M30" s="255"/>
      <c r="N30" s="255">
        <v>0</v>
      </c>
      <c r="O30" s="255">
        <v>0</v>
      </c>
      <c r="P30" s="255">
        <v>0</v>
      </c>
      <c r="Q30" s="255"/>
      <c r="R30" s="255">
        <v>0</v>
      </c>
      <c r="S30" s="255">
        <v>0</v>
      </c>
      <c r="T30" s="255">
        <v>0</v>
      </c>
      <c r="U30" s="255"/>
      <c r="V30" s="255">
        <v>0</v>
      </c>
      <c r="W30" s="255">
        <v>0</v>
      </c>
      <c r="X30" s="255">
        <v>0</v>
      </c>
      <c r="Y30" s="255"/>
      <c r="Z30" s="255">
        <v>0</v>
      </c>
      <c r="AA30" s="255">
        <v>0</v>
      </c>
      <c r="AB30" s="255">
        <v>0</v>
      </c>
    </row>
    <row r="31" spans="1:28" x14ac:dyDescent="0.3">
      <c r="A31" s="177" t="s">
        <v>129</v>
      </c>
      <c r="B31" s="255">
        <v>1</v>
      </c>
      <c r="C31" s="255">
        <v>1</v>
      </c>
      <c r="D31" s="255">
        <v>0</v>
      </c>
      <c r="E31" s="255"/>
      <c r="F31" s="255">
        <v>0</v>
      </c>
      <c r="G31" s="255">
        <v>0</v>
      </c>
      <c r="H31" s="255">
        <v>0</v>
      </c>
      <c r="I31" s="255"/>
      <c r="J31" s="255">
        <v>1</v>
      </c>
      <c r="K31" s="255">
        <v>1</v>
      </c>
      <c r="L31" s="255">
        <v>0</v>
      </c>
      <c r="M31" s="255"/>
      <c r="N31" s="255">
        <v>0</v>
      </c>
      <c r="O31" s="255">
        <v>0</v>
      </c>
      <c r="P31" s="255">
        <v>0</v>
      </c>
      <c r="Q31" s="255"/>
      <c r="R31" s="255">
        <v>0</v>
      </c>
      <c r="S31" s="255">
        <v>0</v>
      </c>
      <c r="T31" s="255">
        <v>0</v>
      </c>
      <c r="U31" s="255"/>
      <c r="V31" s="255">
        <v>0</v>
      </c>
      <c r="W31" s="255">
        <v>0</v>
      </c>
      <c r="X31" s="255">
        <v>0</v>
      </c>
      <c r="Y31" s="255"/>
      <c r="Z31" s="255">
        <v>0</v>
      </c>
      <c r="AA31" s="255">
        <v>0</v>
      </c>
      <c r="AB31" s="255">
        <v>0</v>
      </c>
    </row>
    <row r="32" spans="1:28" x14ac:dyDescent="0.3">
      <c r="A32" s="177" t="s">
        <v>130</v>
      </c>
      <c r="B32" s="255">
        <v>0</v>
      </c>
      <c r="C32" s="255">
        <v>0</v>
      </c>
      <c r="D32" s="255">
        <v>0</v>
      </c>
      <c r="E32" s="255"/>
      <c r="F32" s="255">
        <v>0</v>
      </c>
      <c r="G32" s="255">
        <v>0</v>
      </c>
      <c r="H32" s="255">
        <v>0</v>
      </c>
      <c r="I32" s="255"/>
      <c r="J32" s="255">
        <v>0</v>
      </c>
      <c r="K32" s="255">
        <v>0</v>
      </c>
      <c r="L32" s="255">
        <v>0</v>
      </c>
      <c r="M32" s="255"/>
      <c r="N32" s="255">
        <v>0</v>
      </c>
      <c r="O32" s="255">
        <v>0</v>
      </c>
      <c r="P32" s="255">
        <v>0</v>
      </c>
      <c r="Q32" s="255"/>
      <c r="R32" s="255">
        <v>0</v>
      </c>
      <c r="S32" s="255">
        <v>0</v>
      </c>
      <c r="T32" s="255">
        <v>0</v>
      </c>
      <c r="U32" s="255"/>
      <c r="V32" s="255">
        <v>0</v>
      </c>
      <c r="W32" s="255">
        <v>0</v>
      </c>
      <c r="X32" s="255">
        <v>0</v>
      </c>
      <c r="Y32" s="255"/>
      <c r="Z32" s="255">
        <v>0</v>
      </c>
      <c r="AA32" s="255">
        <v>0</v>
      </c>
      <c r="AB32" s="255">
        <v>0</v>
      </c>
    </row>
    <row r="33" spans="1:30" ht="14.5" thickBot="1" x14ac:dyDescent="0.35">
      <c r="A33" s="177" t="s">
        <v>131</v>
      </c>
      <c r="B33" s="255">
        <v>2</v>
      </c>
      <c r="C33" s="255">
        <v>0</v>
      </c>
      <c r="D33" s="255">
        <v>2</v>
      </c>
      <c r="E33" s="255"/>
      <c r="F33" s="255">
        <v>0</v>
      </c>
      <c r="G33" s="255">
        <v>0</v>
      </c>
      <c r="H33" s="255">
        <v>0</v>
      </c>
      <c r="I33" s="255"/>
      <c r="J33" s="255">
        <v>1</v>
      </c>
      <c r="K33" s="255">
        <v>0</v>
      </c>
      <c r="L33" s="255">
        <v>1</v>
      </c>
      <c r="M33" s="255"/>
      <c r="N33" s="255">
        <v>1</v>
      </c>
      <c r="O33" s="255">
        <v>0</v>
      </c>
      <c r="P33" s="255">
        <v>1</v>
      </c>
      <c r="Q33" s="255"/>
      <c r="R33" s="255">
        <v>0</v>
      </c>
      <c r="S33" s="255">
        <v>0</v>
      </c>
      <c r="T33" s="255">
        <v>0</v>
      </c>
      <c r="U33" s="255"/>
      <c r="V33" s="255">
        <v>0</v>
      </c>
      <c r="W33" s="255">
        <v>0</v>
      </c>
      <c r="X33" s="255">
        <v>0</v>
      </c>
      <c r="Y33" s="255"/>
      <c r="Z33" s="255">
        <v>0</v>
      </c>
      <c r="AA33" s="255">
        <v>0</v>
      </c>
      <c r="AB33" s="255">
        <v>0</v>
      </c>
    </row>
    <row r="34" spans="1:30" x14ac:dyDescent="0.3">
      <c r="A34" s="117" t="s">
        <v>77</v>
      </c>
      <c r="B34" s="118"/>
      <c r="C34" s="118"/>
      <c r="D34" s="118"/>
      <c r="E34" s="118"/>
      <c r="F34" s="118"/>
      <c r="G34" s="118"/>
      <c r="H34" s="118"/>
      <c r="I34" s="118"/>
      <c r="J34" s="119"/>
      <c r="K34" s="119"/>
      <c r="L34" s="119"/>
      <c r="M34" s="118"/>
      <c r="N34" s="119"/>
      <c r="O34" s="120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</row>
    <row r="35" spans="1:30" x14ac:dyDescent="0.3">
      <c r="A35" s="77"/>
      <c r="J35" s="20"/>
      <c r="K35" s="20"/>
      <c r="L35" s="20"/>
      <c r="N35" s="20"/>
      <c r="O35" s="8"/>
    </row>
    <row r="36" spans="1:30" x14ac:dyDescent="0.3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</row>
    <row r="37" spans="1:30" s="51" customFormat="1" ht="15.5" x14ac:dyDescent="0.3">
      <c r="A37" s="294" t="s">
        <v>346</v>
      </c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26"/>
      <c r="AD37" s="226"/>
    </row>
    <row r="38" spans="1:30" s="51" customFormat="1" ht="15.5" x14ac:dyDescent="0.3">
      <c r="A38" s="294" t="s">
        <v>380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26"/>
      <c r="AD38" s="226"/>
    </row>
    <row r="39" spans="1:30" s="51" customFormat="1" ht="15.5" x14ac:dyDescent="0.3">
      <c r="A39" s="294" t="s">
        <v>160</v>
      </c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26"/>
      <c r="AD39" s="239" t="s">
        <v>305</v>
      </c>
    </row>
    <row r="40" spans="1:30" s="51" customFormat="1" ht="15.5" x14ac:dyDescent="0.3">
      <c r="A40" s="294" t="s">
        <v>161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26"/>
      <c r="AD40" s="226"/>
    </row>
    <row r="41" spans="1:30" s="51" customFormat="1" ht="15.5" x14ac:dyDescent="0.3">
      <c r="A41" s="294" t="s">
        <v>397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26"/>
      <c r="AD41" s="226"/>
    </row>
    <row r="42" spans="1:30" ht="20.25" customHeight="1" x14ac:dyDescent="0.3">
      <c r="A42" s="292" t="s">
        <v>105</v>
      </c>
      <c r="B42" s="291" t="s">
        <v>68</v>
      </c>
      <c r="C42" s="291"/>
      <c r="D42" s="291"/>
      <c r="E42" s="54"/>
      <c r="F42" s="291" t="s">
        <v>70</v>
      </c>
      <c r="G42" s="291"/>
      <c r="H42" s="291"/>
      <c r="I42" s="54"/>
      <c r="J42" s="293" t="s">
        <v>71</v>
      </c>
      <c r="K42" s="293"/>
      <c r="L42" s="293"/>
      <c r="M42" s="54"/>
      <c r="N42" s="291" t="s">
        <v>72</v>
      </c>
      <c r="O42" s="291"/>
      <c r="P42" s="291"/>
      <c r="Q42" s="54"/>
      <c r="R42" s="291" t="s">
        <v>74</v>
      </c>
      <c r="S42" s="291"/>
      <c r="T42" s="291"/>
      <c r="U42" s="54"/>
      <c r="V42" s="291" t="s">
        <v>75</v>
      </c>
      <c r="W42" s="291"/>
      <c r="X42" s="291"/>
      <c r="Y42" s="54"/>
      <c r="Z42" s="291" t="s">
        <v>76</v>
      </c>
      <c r="AA42" s="291"/>
      <c r="AB42" s="291"/>
      <c r="AD42" s="151"/>
    </row>
    <row r="43" spans="1:30" ht="20.25" customHeight="1" x14ac:dyDescent="0.3">
      <c r="A43" s="292"/>
      <c r="B43" s="263" t="s">
        <v>68</v>
      </c>
      <c r="C43" s="263" t="s">
        <v>136</v>
      </c>
      <c r="D43" s="263" t="s">
        <v>137</v>
      </c>
      <c r="E43" s="7"/>
      <c r="F43" s="7" t="s">
        <v>68</v>
      </c>
      <c r="G43" s="7" t="s">
        <v>136</v>
      </c>
      <c r="H43" s="7" t="s">
        <v>137</v>
      </c>
      <c r="I43" s="7"/>
      <c r="J43" s="244" t="s">
        <v>68</v>
      </c>
      <c r="K43" s="7" t="s">
        <v>136</v>
      </c>
      <c r="L43" s="7" t="s">
        <v>137</v>
      </c>
      <c r="M43" s="7"/>
      <c r="N43" s="263" t="s">
        <v>68</v>
      </c>
      <c r="O43" s="263" t="s">
        <v>136</v>
      </c>
      <c r="P43" s="263" t="s">
        <v>137</v>
      </c>
      <c r="Q43" s="7"/>
      <c r="R43" s="7" t="s">
        <v>68</v>
      </c>
      <c r="S43" s="7" t="s">
        <v>136</v>
      </c>
      <c r="T43" s="7" t="s">
        <v>137</v>
      </c>
      <c r="U43" s="7"/>
      <c r="V43" s="263" t="s">
        <v>68</v>
      </c>
      <c r="W43" s="263" t="s">
        <v>136</v>
      </c>
      <c r="X43" s="263" t="s">
        <v>137</v>
      </c>
      <c r="Y43" s="7"/>
      <c r="Z43" s="7" t="s">
        <v>68</v>
      </c>
      <c r="AA43" s="7" t="s">
        <v>136</v>
      </c>
      <c r="AB43" s="244" t="s">
        <v>137</v>
      </c>
    </row>
    <row r="44" spans="1:30" x14ac:dyDescent="0.3">
      <c r="A44" s="251"/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</row>
    <row r="45" spans="1:30" s="12" customFormat="1" x14ac:dyDescent="0.3">
      <c r="A45" s="68" t="s">
        <v>68</v>
      </c>
      <c r="B45" s="260">
        <v>0.14267089759673332</v>
      </c>
      <c r="C45" s="260">
        <v>0.15369836695485112</v>
      </c>
      <c r="D45" s="260">
        <v>0.13109464024605455</v>
      </c>
      <c r="E45" s="260"/>
      <c r="F45" s="260">
        <v>0.20437956204379565</v>
      </c>
      <c r="G45" s="260">
        <v>0.19830028328611898</v>
      </c>
      <c r="H45" s="260">
        <v>0.21084337349397592</v>
      </c>
      <c r="I45" s="260"/>
      <c r="J45" s="260">
        <v>0.24347355606654944</v>
      </c>
      <c r="K45" s="260">
        <v>0.31388961548522104</v>
      </c>
      <c r="L45" s="260">
        <v>0.16806722689075632</v>
      </c>
      <c r="M45" s="260"/>
      <c r="N45" s="260">
        <v>0.16356877323420074</v>
      </c>
      <c r="O45" s="260">
        <v>0.17436791630340018</v>
      </c>
      <c r="P45" s="260">
        <v>0.15225334957369061</v>
      </c>
      <c r="Q45" s="260"/>
      <c r="R45" s="260">
        <v>0.13788876972575456</v>
      </c>
      <c r="S45" s="260">
        <v>9.0881551045137843E-2</v>
      </c>
      <c r="T45" s="260">
        <v>0.18598884066955984</v>
      </c>
      <c r="U45" s="260"/>
      <c r="V45" s="260">
        <v>4.4556661220852521E-2</v>
      </c>
      <c r="W45" s="260">
        <v>5.7487783845932734E-2</v>
      </c>
      <c r="X45" s="260">
        <v>3.0731407498463426E-2</v>
      </c>
      <c r="Y45" s="260"/>
      <c r="Z45" s="260">
        <v>4.6692607003891051E-2</v>
      </c>
      <c r="AA45" s="260">
        <v>6.1614294516327793E-2</v>
      </c>
      <c r="AB45" s="260">
        <v>3.1456432840515886E-2</v>
      </c>
      <c r="AC45" s="226"/>
      <c r="AD45" s="226"/>
    </row>
    <row r="46" spans="1:30" x14ac:dyDescent="0.3">
      <c r="A46" s="177" t="s">
        <v>106</v>
      </c>
      <c r="B46" s="259">
        <v>0.25106703489831783</v>
      </c>
      <c r="C46" s="259">
        <v>0.14292520247737017</v>
      </c>
      <c r="D46" s="259">
        <v>0.3715498938428875</v>
      </c>
      <c r="E46" s="259"/>
      <c r="F46" s="259">
        <v>0.74074074074074081</v>
      </c>
      <c r="G46" s="259">
        <v>0.2857142857142857</v>
      </c>
      <c r="H46" s="259">
        <v>1.2307692307692308</v>
      </c>
      <c r="I46" s="259"/>
      <c r="J46" s="259">
        <v>0.29673590504451042</v>
      </c>
      <c r="K46" s="259">
        <v>0</v>
      </c>
      <c r="L46" s="259">
        <v>0.6211180124223602</v>
      </c>
      <c r="M46" s="259"/>
      <c r="N46" s="259">
        <v>0.15060240963855423</v>
      </c>
      <c r="O46" s="259">
        <v>0.2652519893899204</v>
      </c>
      <c r="P46" s="259">
        <v>0</v>
      </c>
      <c r="Q46" s="259"/>
      <c r="R46" s="259">
        <v>0.1610305958132045</v>
      </c>
      <c r="S46" s="259">
        <v>0</v>
      </c>
      <c r="T46" s="259">
        <v>0.33003300330033003</v>
      </c>
      <c r="U46" s="259"/>
      <c r="V46" s="259">
        <v>0.14534883720930233</v>
      </c>
      <c r="W46" s="259">
        <v>0.27322404371584702</v>
      </c>
      <c r="X46" s="259">
        <v>0</v>
      </c>
      <c r="Y46" s="259"/>
      <c r="Z46" s="259">
        <v>0</v>
      </c>
      <c r="AA46" s="259">
        <v>0</v>
      </c>
      <c r="AB46" s="259">
        <v>0</v>
      </c>
    </row>
    <row r="47" spans="1:30" x14ac:dyDescent="0.3">
      <c r="A47" s="177" t="s">
        <v>107</v>
      </c>
      <c r="B47" s="259">
        <v>0.30133448127421436</v>
      </c>
      <c r="C47" s="259">
        <v>0.39160839160839161</v>
      </c>
      <c r="D47" s="259">
        <v>0.20624631703005303</v>
      </c>
      <c r="E47" s="259"/>
      <c r="F47" s="259">
        <v>0.25951557093425603</v>
      </c>
      <c r="G47" s="259">
        <v>0.34129692832764508</v>
      </c>
      <c r="H47" s="259">
        <v>0.17543859649122806</v>
      </c>
      <c r="I47" s="259"/>
      <c r="J47" s="259">
        <v>0.47505938242280288</v>
      </c>
      <c r="K47" s="259">
        <v>0.60606060606060608</v>
      </c>
      <c r="L47" s="259">
        <v>0.33167495854063017</v>
      </c>
      <c r="M47" s="259"/>
      <c r="N47" s="259">
        <v>0.34995625546806652</v>
      </c>
      <c r="O47" s="259">
        <v>0.52356020942408377</v>
      </c>
      <c r="P47" s="259">
        <v>0.17543859649122806</v>
      </c>
      <c r="Q47" s="259"/>
      <c r="R47" s="259">
        <v>0.45787545787545791</v>
      </c>
      <c r="S47" s="259">
        <v>0.5357142857142857</v>
      </c>
      <c r="T47" s="259">
        <v>0.37593984962406013</v>
      </c>
      <c r="U47" s="259"/>
      <c r="V47" s="259">
        <v>8.9206066012488858E-2</v>
      </c>
      <c r="W47" s="259">
        <v>0.17301038062283738</v>
      </c>
      <c r="X47" s="259">
        <v>0</v>
      </c>
      <c r="Y47" s="259"/>
      <c r="Z47" s="259">
        <v>0.16750418760469013</v>
      </c>
      <c r="AA47" s="259">
        <v>0.16181229773462785</v>
      </c>
      <c r="AB47" s="259">
        <v>0.1736111111111111</v>
      </c>
    </row>
    <row r="48" spans="1:30" x14ac:dyDescent="0.3">
      <c r="A48" s="177" t="s">
        <v>108</v>
      </c>
      <c r="B48" s="259">
        <v>0.16701461377870563</v>
      </c>
      <c r="C48" s="259">
        <v>0.16253555465258024</v>
      </c>
      <c r="D48" s="259">
        <v>0.17174753112924002</v>
      </c>
      <c r="E48" s="259"/>
      <c r="F48" s="259">
        <v>0.25673940949935814</v>
      </c>
      <c r="G48" s="259">
        <v>0.47961630695443641</v>
      </c>
      <c r="H48" s="259">
        <v>0</v>
      </c>
      <c r="I48" s="259"/>
      <c r="J48" s="259">
        <v>0.23668639053254439</v>
      </c>
      <c r="K48" s="259">
        <v>0.23696682464454977</v>
      </c>
      <c r="L48" s="259">
        <v>0.2364066193853428</v>
      </c>
      <c r="M48" s="259"/>
      <c r="N48" s="259">
        <v>0.12422360248447205</v>
      </c>
      <c r="O48" s="259">
        <v>0</v>
      </c>
      <c r="P48" s="259">
        <v>0.25575447570332482</v>
      </c>
      <c r="Q48" s="259"/>
      <c r="R48" s="259">
        <v>0.2652519893899204</v>
      </c>
      <c r="S48" s="259">
        <v>0</v>
      </c>
      <c r="T48" s="259">
        <v>0.54054054054054057</v>
      </c>
      <c r="U48" s="259"/>
      <c r="V48" s="259">
        <v>0</v>
      </c>
      <c r="W48" s="259">
        <v>0</v>
      </c>
      <c r="X48" s="259">
        <v>0</v>
      </c>
      <c r="Y48" s="259"/>
      <c r="Z48" s="259">
        <v>0.12820512820512819</v>
      </c>
      <c r="AA48" s="259">
        <v>0.25974025974025972</v>
      </c>
      <c r="AB48" s="259">
        <v>0</v>
      </c>
    </row>
    <row r="49" spans="1:28" x14ac:dyDescent="0.3">
      <c r="A49" s="177" t="s">
        <v>109</v>
      </c>
      <c r="B49" s="259">
        <v>0</v>
      </c>
      <c r="C49" s="259">
        <v>0</v>
      </c>
      <c r="D49" s="259">
        <v>0</v>
      </c>
      <c r="E49" s="259"/>
      <c r="F49" s="259">
        <v>0</v>
      </c>
      <c r="G49" s="259">
        <v>0</v>
      </c>
      <c r="H49" s="259">
        <v>0</v>
      </c>
      <c r="I49" s="259"/>
      <c r="J49" s="259">
        <v>0</v>
      </c>
      <c r="K49" s="259">
        <v>0</v>
      </c>
      <c r="L49" s="259">
        <v>0</v>
      </c>
      <c r="M49" s="259"/>
      <c r="N49" s="259">
        <v>0</v>
      </c>
      <c r="O49" s="259">
        <v>0</v>
      </c>
      <c r="P49" s="259">
        <v>0</v>
      </c>
      <c r="Q49" s="259"/>
      <c r="R49" s="259">
        <v>0</v>
      </c>
      <c r="S49" s="259">
        <v>0</v>
      </c>
      <c r="T49" s="259">
        <v>0</v>
      </c>
      <c r="U49" s="259"/>
      <c r="V49" s="259">
        <v>0</v>
      </c>
      <c r="W49" s="259">
        <v>0</v>
      </c>
      <c r="X49" s="259">
        <v>0</v>
      </c>
      <c r="Y49" s="259"/>
      <c r="Z49" s="259">
        <v>0</v>
      </c>
      <c r="AA49" s="259">
        <v>0</v>
      </c>
      <c r="AB49" s="259">
        <v>0</v>
      </c>
    </row>
    <row r="50" spans="1:28" x14ac:dyDescent="0.3">
      <c r="A50" s="177" t="s">
        <v>110</v>
      </c>
      <c r="B50" s="259">
        <v>0</v>
      </c>
      <c r="C50" s="259">
        <v>0</v>
      </c>
      <c r="D50" s="259">
        <v>0</v>
      </c>
      <c r="E50" s="259"/>
      <c r="F50" s="259">
        <v>0</v>
      </c>
      <c r="G50" s="259">
        <v>0</v>
      </c>
      <c r="H50" s="259">
        <v>0</v>
      </c>
      <c r="I50" s="259"/>
      <c r="J50" s="259">
        <v>0</v>
      </c>
      <c r="K50" s="259">
        <v>0</v>
      </c>
      <c r="L50" s="259">
        <v>0</v>
      </c>
      <c r="M50" s="259"/>
      <c r="N50" s="259">
        <v>0</v>
      </c>
      <c r="O50" s="259">
        <v>0</v>
      </c>
      <c r="P50" s="259">
        <v>0</v>
      </c>
      <c r="Q50" s="259"/>
      <c r="R50" s="259">
        <v>0</v>
      </c>
      <c r="S50" s="259">
        <v>0</v>
      </c>
      <c r="T50" s="259">
        <v>0</v>
      </c>
      <c r="U50" s="259"/>
      <c r="V50" s="259">
        <v>0</v>
      </c>
      <c r="W50" s="259">
        <v>0</v>
      </c>
      <c r="X50" s="259">
        <v>0</v>
      </c>
      <c r="Y50" s="259"/>
      <c r="Z50" s="259">
        <v>0</v>
      </c>
      <c r="AA50" s="259">
        <v>0</v>
      </c>
      <c r="AB50" s="259">
        <v>0</v>
      </c>
    </row>
    <row r="51" spans="1:28" x14ac:dyDescent="0.3">
      <c r="A51" s="177" t="s">
        <v>111</v>
      </c>
      <c r="B51" s="259">
        <v>0</v>
      </c>
      <c r="C51" s="259">
        <v>0</v>
      </c>
      <c r="D51" s="259">
        <v>0</v>
      </c>
      <c r="E51" s="259"/>
      <c r="F51" s="259">
        <v>0</v>
      </c>
      <c r="G51" s="259">
        <v>0</v>
      </c>
      <c r="H51" s="259">
        <v>0</v>
      </c>
      <c r="I51" s="259"/>
      <c r="J51" s="259">
        <v>0</v>
      </c>
      <c r="K51" s="259">
        <v>0</v>
      </c>
      <c r="L51" s="259">
        <v>0</v>
      </c>
      <c r="M51" s="259"/>
      <c r="N51" s="259">
        <v>0</v>
      </c>
      <c r="O51" s="259">
        <v>0</v>
      </c>
      <c r="P51" s="259">
        <v>0</v>
      </c>
      <c r="Q51" s="259"/>
      <c r="R51" s="259">
        <v>0</v>
      </c>
      <c r="S51" s="259">
        <v>0</v>
      </c>
      <c r="T51" s="259">
        <v>0</v>
      </c>
      <c r="U51" s="259"/>
      <c r="V51" s="259">
        <v>0</v>
      </c>
      <c r="W51" s="259">
        <v>0</v>
      </c>
      <c r="X51" s="259">
        <v>0</v>
      </c>
      <c r="Y51" s="259"/>
      <c r="Z51" s="259">
        <v>0</v>
      </c>
      <c r="AA51" s="259">
        <v>0</v>
      </c>
      <c r="AB51" s="259">
        <v>0</v>
      </c>
    </row>
    <row r="52" spans="1:28" x14ac:dyDescent="0.3">
      <c r="A52" s="177" t="s">
        <v>113</v>
      </c>
      <c r="B52" s="259">
        <v>9.27643784786642E-2</v>
      </c>
      <c r="C52" s="259">
        <v>9.2464170134073043E-2</v>
      </c>
      <c r="D52" s="259">
        <v>9.3066542577943237E-2</v>
      </c>
      <c r="E52" s="259"/>
      <c r="F52" s="259">
        <v>0</v>
      </c>
      <c r="G52" s="259">
        <v>0</v>
      </c>
      <c r="H52" s="259">
        <v>0</v>
      </c>
      <c r="I52" s="259"/>
      <c r="J52" s="259">
        <v>0.11890606420927466</v>
      </c>
      <c r="K52" s="259">
        <v>0.23364485981308408</v>
      </c>
      <c r="L52" s="259">
        <v>0</v>
      </c>
      <c r="M52" s="259"/>
      <c r="N52" s="259">
        <v>0.28050490883590462</v>
      </c>
      <c r="O52" s="259">
        <v>0.26595744680851063</v>
      </c>
      <c r="P52" s="259">
        <v>0.29673590504451042</v>
      </c>
      <c r="Q52" s="259"/>
      <c r="R52" s="259">
        <v>0.14430014430014429</v>
      </c>
      <c r="S52" s="259">
        <v>0</v>
      </c>
      <c r="T52" s="259">
        <v>0.26809651474530832</v>
      </c>
      <c r="U52" s="259"/>
      <c r="V52" s="259">
        <v>0</v>
      </c>
      <c r="W52" s="259">
        <v>0</v>
      </c>
      <c r="X52" s="259">
        <v>0</v>
      </c>
      <c r="Y52" s="259"/>
      <c r="Z52" s="259">
        <v>0</v>
      </c>
      <c r="AA52" s="259">
        <v>0</v>
      </c>
      <c r="AB52" s="259">
        <v>0</v>
      </c>
    </row>
    <row r="53" spans="1:28" x14ac:dyDescent="0.3">
      <c r="A53" s="177" t="s">
        <v>114</v>
      </c>
      <c r="B53" s="259">
        <v>0.10090817356205853</v>
      </c>
      <c r="C53" s="259">
        <v>0.2</v>
      </c>
      <c r="D53" s="259">
        <v>0</v>
      </c>
      <c r="E53" s="259"/>
      <c r="F53" s="259">
        <v>0</v>
      </c>
      <c r="G53" s="259">
        <v>0</v>
      </c>
      <c r="H53" s="259">
        <v>0</v>
      </c>
      <c r="I53" s="259"/>
      <c r="J53" s="259">
        <v>0.56818181818181823</v>
      </c>
      <c r="K53" s="259">
        <v>1.2048192771084338</v>
      </c>
      <c r="L53" s="259">
        <v>0</v>
      </c>
      <c r="M53" s="259"/>
      <c r="N53" s="259">
        <v>0</v>
      </c>
      <c r="O53" s="259">
        <v>0</v>
      </c>
      <c r="P53" s="259">
        <v>0</v>
      </c>
      <c r="Q53" s="259"/>
      <c r="R53" s="259">
        <v>0</v>
      </c>
      <c r="S53" s="259">
        <v>0</v>
      </c>
      <c r="T53" s="259">
        <v>0</v>
      </c>
      <c r="U53" s="259"/>
      <c r="V53" s="259">
        <v>0</v>
      </c>
      <c r="W53" s="259">
        <v>0</v>
      </c>
      <c r="X53" s="259">
        <v>0</v>
      </c>
      <c r="Y53" s="259"/>
      <c r="Z53" s="259">
        <v>0</v>
      </c>
      <c r="AA53" s="259">
        <v>0</v>
      </c>
      <c r="AB53" s="259">
        <v>0</v>
      </c>
    </row>
    <row r="54" spans="1:28" x14ac:dyDescent="0.3">
      <c r="A54" s="177" t="s">
        <v>115</v>
      </c>
      <c r="B54" s="259">
        <v>0</v>
      </c>
      <c r="C54" s="259">
        <v>0</v>
      </c>
      <c r="D54" s="259">
        <v>0</v>
      </c>
      <c r="E54" s="259"/>
      <c r="F54" s="259">
        <v>0</v>
      </c>
      <c r="G54" s="259">
        <v>0</v>
      </c>
      <c r="H54" s="259">
        <v>0</v>
      </c>
      <c r="I54" s="259"/>
      <c r="J54" s="259">
        <v>0</v>
      </c>
      <c r="K54" s="259">
        <v>0</v>
      </c>
      <c r="L54" s="259">
        <v>0</v>
      </c>
      <c r="M54" s="259"/>
      <c r="N54" s="259">
        <v>0</v>
      </c>
      <c r="O54" s="259">
        <v>0</v>
      </c>
      <c r="P54" s="259">
        <v>0</v>
      </c>
      <c r="Q54" s="259"/>
      <c r="R54" s="259">
        <v>0</v>
      </c>
      <c r="S54" s="259">
        <v>0</v>
      </c>
      <c r="T54" s="259">
        <v>0</v>
      </c>
      <c r="U54" s="259"/>
      <c r="V54" s="259">
        <v>0</v>
      </c>
      <c r="W54" s="259">
        <v>0</v>
      </c>
      <c r="X54" s="259">
        <v>0</v>
      </c>
      <c r="Y54" s="259"/>
      <c r="Z54" s="259">
        <v>0</v>
      </c>
      <c r="AA54" s="259">
        <v>0</v>
      </c>
      <c r="AB54" s="259">
        <v>0</v>
      </c>
    </row>
    <row r="55" spans="1:28" x14ac:dyDescent="0.3">
      <c r="A55" s="177" t="s">
        <v>117</v>
      </c>
      <c r="B55" s="259">
        <v>3.3760972316002703E-2</v>
      </c>
      <c r="C55" s="259">
        <v>6.5659881812212731E-2</v>
      </c>
      <c r="D55" s="259">
        <v>0</v>
      </c>
      <c r="E55" s="259"/>
      <c r="F55" s="259">
        <v>0.20408163265306123</v>
      </c>
      <c r="G55" s="259">
        <v>0.41322314049586778</v>
      </c>
      <c r="H55" s="259">
        <v>0</v>
      </c>
      <c r="I55" s="259"/>
      <c r="J55" s="259">
        <v>0</v>
      </c>
      <c r="K55" s="259">
        <v>0</v>
      </c>
      <c r="L55" s="259">
        <v>0</v>
      </c>
      <c r="M55" s="259"/>
      <c r="N55" s="259">
        <v>0</v>
      </c>
      <c r="O55" s="259">
        <v>0</v>
      </c>
      <c r="P55" s="259">
        <v>0</v>
      </c>
      <c r="Q55" s="259"/>
      <c r="R55" s="259">
        <v>0</v>
      </c>
      <c r="S55" s="259">
        <v>0</v>
      </c>
      <c r="T55" s="259">
        <v>0</v>
      </c>
      <c r="U55" s="259"/>
      <c r="V55" s="259">
        <v>0</v>
      </c>
      <c r="W55" s="259">
        <v>0</v>
      </c>
      <c r="X55" s="259">
        <v>0</v>
      </c>
      <c r="Y55" s="259"/>
      <c r="Z55" s="259">
        <v>0</v>
      </c>
      <c r="AA55" s="259">
        <v>0</v>
      </c>
      <c r="AB55" s="259">
        <v>0</v>
      </c>
    </row>
    <row r="56" spans="1:28" x14ac:dyDescent="0.3">
      <c r="A56" s="177" t="s">
        <v>118</v>
      </c>
      <c r="B56" s="259">
        <v>0</v>
      </c>
      <c r="C56" s="259">
        <v>0</v>
      </c>
      <c r="D56" s="259">
        <v>0</v>
      </c>
      <c r="E56" s="259"/>
      <c r="F56" s="259">
        <v>0</v>
      </c>
      <c r="G56" s="259">
        <v>0</v>
      </c>
      <c r="H56" s="259">
        <v>0</v>
      </c>
      <c r="I56" s="259"/>
      <c r="J56" s="259">
        <v>0</v>
      </c>
      <c r="K56" s="259">
        <v>0</v>
      </c>
      <c r="L56" s="259">
        <v>0</v>
      </c>
      <c r="M56" s="259"/>
      <c r="N56" s="259">
        <v>0</v>
      </c>
      <c r="O56" s="259">
        <v>0</v>
      </c>
      <c r="P56" s="259">
        <v>0</v>
      </c>
      <c r="Q56" s="259"/>
      <c r="R56" s="259">
        <v>0</v>
      </c>
      <c r="S56" s="259">
        <v>0</v>
      </c>
      <c r="T56" s="259">
        <v>0</v>
      </c>
      <c r="U56" s="259"/>
      <c r="V56" s="259">
        <v>0</v>
      </c>
      <c r="W56" s="259">
        <v>0</v>
      </c>
      <c r="X56" s="259">
        <v>0</v>
      </c>
      <c r="Y56" s="259"/>
      <c r="Z56" s="259">
        <v>0</v>
      </c>
      <c r="AA56" s="259">
        <v>0</v>
      </c>
      <c r="AB56" s="259">
        <v>0</v>
      </c>
    </row>
    <row r="57" spans="1:28" x14ac:dyDescent="0.3">
      <c r="A57" s="177" t="s">
        <v>119</v>
      </c>
      <c r="B57" s="259">
        <v>6.1547930450838589E-2</v>
      </c>
      <c r="C57" s="259">
        <v>0.12062726176115801</v>
      </c>
      <c r="D57" s="259">
        <v>0</v>
      </c>
      <c r="E57" s="259"/>
      <c r="F57" s="259">
        <v>9.442870632672333E-2</v>
      </c>
      <c r="G57" s="259">
        <v>0.18181818181818182</v>
      </c>
      <c r="H57" s="259">
        <v>0</v>
      </c>
      <c r="I57" s="259"/>
      <c r="J57" s="259">
        <v>0.17513134851138354</v>
      </c>
      <c r="K57" s="259">
        <v>0.32840722495894908</v>
      </c>
      <c r="L57" s="259">
        <v>0</v>
      </c>
      <c r="M57" s="259"/>
      <c r="N57" s="259">
        <v>9.2936802973977689E-2</v>
      </c>
      <c r="O57" s="259">
        <v>0.18587360594795538</v>
      </c>
      <c r="P57" s="259">
        <v>0</v>
      </c>
      <c r="Q57" s="259"/>
      <c r="R57" s="259">
        <v>0</v>
      </c>
      <c r="S57" s="259">
        <v>0</v>
      </c>
      <c r="T57" s="259">
        <v>0</v>
      </c>
      <c r="U57" s="259"/>
      <c r="V57" s="259">
        <v>0</v>
      </c>
      <c r="W57" s="259">
        <v>0</v>
      </c>
      <c r="X57" s="259">
        <v>0</v>
      </c>
      <c r="Y57" s="259"/>
      <c r="Z57" s="259">
        <v>0</v>
      </c>
      <c r="AA57" s="259">
        <v>0</v>
      </c>
      <c r="AB57" s="259">
        <v>0</v>
      </c>
    </row>
    <row r="58" spans="1:28" x14ac:dyDescent="0.3">
      <c r="A58" s="177" t="s">
        <v>120</v>
      </c>
      <c r="B58" s="259">
        <v>0</v>
      </c>
      <c r="C58" s="259">
        <v>0</v>
      </c>
      <c r="D58" s="259">
        <v>0</v>
      </c>
      <c r="E58" s="259"/>
      <c r="F58" s="259">
        <v>0</v>
      </c>
      <c r="G58" s="259">
        <v>0</v>
      </c>
      <c r="H58" s="259">
        <v>0</v>
      </c>
      <c r="I58" s="259"/>
      <c r="J58" s="259">
        <v>0</v>
      </c>
      <c r="K58" s="259">
        <v>0</v>
      </c>
      <c r="L58" s="259">
        <v>0</v>
      </c>
      <c r="M58" s="259"/>
      <c r="N58" s="259">
        <v>0</v>
      </c>
      <c r="O58" s="259">
        <v>0</v>
      </c>
      <c r="P58" s="259">
        <v>0</v>
      </c>
      <c r="Q58" s="259"/>
      <c r="R58" s="259">
        <v>0</v>
      </c>
      <c r="S58" s="259">
        <v>0</v>
      </c>
      <c r="T58" s="259">
        <v>0</v>
      </c>
      <c r="U58" s="259"/>
      <c r="V58" s="259">
        <v>0</v>
      </c>
      <c r="W58" s="259">
        <v>0</v>
      </c>
      <c r="X58" s="259">
        <v>0</v>
      </c>
      <c r="Y58" s="259"/>
      <c r="Z58" s="259">
        <v>0</v>
      </c>
      <c r="AA58" s="259">
        <v>0</v>
      </c>
      <c r="AB58" s="259">
        <v>0</v>
      </c>
    </row>
    <row r="59" spans="1:28" x14ac:dyDescent="0.3">
      <c r="A59" s="177" t="s">
        <v>121</v>
      </c>
      <c r="B59" s="259">
        <v>0</v>
      </c>
      <c r="C59" s="259">
        <v>0</v>
      </c>
      <c r="D59" s="259">
        <v>0</v>
      </c>
      <c r="E59" s="259"/>
      <c r="F59" s="259">
        <v>0</v>
      </c>
      <c r="G59" s="259">
        <v>0</v>
      </c>
      <c r="H59" s="259">
        <v>0</v>
      </c>
      <c r="I59" s="259"/>
      <c r="J59" s="259">
        <v>0</v>
      </c>
      <c r="K59" s="259">
        <v>0</v>
      </c>
      <c r="L59" s="259">
        <v>0</v>
      </c>
      <c r="M59" s="259"/>
      <c r="N59" s="259">
        <v>0</v>
      </c>
      <c r="O59" s="259">
        <v>0</v>
      </c>
      <c r="P59" s="259">
        <v>0</v>
      </c>
      <c r="Q59" s="259"/>
      <c r="R59" s="259">
        <v>0</v>
      </c>
      <c r="S59" s="259">
        <v>0</v>
      </c>
      <c r="T59" s="259">
        <v>0</v>
      </c>
      <c r="U59" s="259"/>
      <c r="V59" s="259">
        <v>0</v>
      </c>
      <c r="W59" s="259">
        <v>0</v>
      </c>
      <c r="X59" s="259">
        <v>0</v>
      </c>
      <c r="Y59" s="259"/>
      <c r="Z59" s="259">
        <v>0</v>
      </c>
      <c r="AA59" s="259">
        <v>0</v>
      </c>
      <c r="AB59" s="259">
        <v>0</v>
      </c>
    </row>
    <row r="60" spans="1:28" x14ac:dyDescent="0.3">
      <c r="A60" s="177" t="s">
        <v>122</v>
      </c>
      <c r="B60" s="259">
        <v>0.37037037037037041</v>
      </c>
      <c r="C60" s="259">
        <v>0</v>
      </c>
      <c r="D60" s="259">
        <v>0.73800738007380073</v>
      </c>
      <c r="E60" s="259"/>
      <c r="F60" s="259">
        <v>0</v>
      </c>
      <c r="G60" s="259">
        <v>0</v>
      </c>
      <c r="H60" s="259">
        <v>0</v>
      </c>
      <c r="I60" s="259"/>
      <c r="J60" s="259">
        <v>0</v>
      </c>
      <c r="K60" s="259">
        <v>0</v>
      </c>
      <c r="L60" s="259">
        <v>0</v>
      </c>
      <c r="M60" s="259"/>
      <c r="N60" s="259">
        <v>1.0869565217391304</v>
      </c>
      <c r="O60" s="259">
        <v>0</v>
      </c>
      <c r="P60" s="259">
        <v>2</v>
      </c>
      <c r="Q60" s="259"/>
      <c r="R60" s="259">
        <v>0</v>
      </c>
      <c r="S60" s="259">
        <v>0</v>
      </c>
      <c r="T60" s="259">
        <v>0</v>
      </c>
      <c r="U60" s="259"/>
      <c r="V60" s="259">
        <v>1.098901098901099</v>
      </c>
      <c r="W60" s="259">
        <v>0</v>
      </c>
      <c r="X60" s="259">
        <v>2.0408163265306123</v>
      </c>
      <c r="Y60" s="259"/>
      <c r="Z60" s="259">
        <v>0</v>
      </c>
      <c r="AA60" s="259">
        <v>0</v>
      </c>
      <c r="AB60" s="259">
        <v>0</v>
      </c>
    </row>
    <row r="61" spans="1:28" x14ac:dyDescent="0.3">
      <c r="A61" s="177" t="s">
        <v>123</v>
      </c>
      <c r="B61" s="259">
        <v>0</v>
      </c>
      <c r="C61" s="259">
        <v>0</v>
      </c>
      <c r="D61" s="259">
        <v>0</v>
      </c>
      <c r="E61" s="259"/>
      <c r="F61" s="259">
        <v>0</v>
      </c>
      <c r="G61" s="259">
        <v>0</v>
      </c>
      <c r="H61" s="259">
        <v>0</v>
      </c>
      <c r="I61" s="259"/>
      <c r="J61" s="259">
        <v>0</v>
      </c>
      <c r="K61" s="259">
        <v>0</v>
      </c>
      <c r="L61" s="259">
        <v>0</v>
      </c>
      <c r="M61" s="259"/>
      <c r="N61" s="259">
        <v>0</v>
      </c>
      <c r="O61" s="259">
        <v>0</v>
      </c>
      <c r="P61" s="259">
        <v>0</v>
      </c>
      <c r="Q61" s="259"/>
      <c r="R61" s="259">
        <v>0</v>
      </c>
      <c r="S61" s="259">
        <v>0</v>
      </c>
      <c r="T61" s="259">
        <v>0</v>
      </c>
      <c r="U61" s="259"/>
      <c r="V61" s="259">
        <v>0</v>
      </c>
      <c r="W61" s="259">
        <v>0</v>
      </c>
      <c r="X61" s="259">
        <v>0</v>
      </c>
      <c r="Y61" s="259"/>
      <c r="Z61" s="259">
        <v>0</v>
      </c>
      <c r="AA61" s="259">
        <v>0</v>
      </c>
      <c r="AB61" s="259">
        <v>0</v>
      </c>
    </row>
    <row r="62" spans="1:28" x14ac:dyDescent="0.3">
      <c r="A62" s="177" t="s">
        <v>124</v>
      </c>
      <c r="B62" s="259">
        <v>0.38610038610038611</v>
      </c>
      <c r="C62" s="259">
        <v>0.80645161290322576</v>
      </c>
      <c r="D62" s="259">
        <v>0</v>
      </c>
      <c r="E62" s="259"/>
      <c r="F62" s="259">
        <v>0</v>
      </c>
      <c r="G62" s="259">
        <v>0</v>
      </c>
      <c r="H62" s="259">
        <v>0</v>
      </c>
      <c r="I62" s="259"/>
      <c r="J62" s="259">
        <v>1.8518518518518516</v>
      </c>
      <c r="K62" s="259">
        <v>3.225806451612903</v>
      </c>
      <c r="L62" s="259">
        <v>0</v>
      </c>
      <c r="M62" s="259"/>
      <c r="N62" s="259">
        <v>0</v>
      </c>
      <c r="O62" s="259">
        <v>0</v>
      </c>
      <c r="P62" s="259">
        <v>0</v>
      </c>
      <c r="Q62" s="259"/>
      <c r="R62" s="259">
        <v>0</v>
      </c>
      <c r="S62" s="259">
        <v>0</v>
      </c>
      <c r="T62" s="259">
        <v>0</v>
      </c>
      <c r="U62" s="259"/>
      <c r="V62" s="259">
        <v>0</v>
      </c>
      <c r="W62" s="259">
        <v>0</v>
      </c>
      <c r="X62" s="259">
        <v>0</v>
      </c>
      <c r="Y62" s="259"/>
      <c r="Z62" s="259">
        <v>0</v>
      </c>
      <c r="AA62" s="259">
        <v>0</v>
      </c>
      <c r="AB62" s="259">
        <v>0</v>
      </c>
    </row>
    <row r="63" spans="1:28" x14ac:dyDescent="0.3">
      <c r="A63" s="177" t="s">
        <v>125</v>
      </c>
      <c r="B63" s="259">
        <v>0.36144578313253012</v>
      </c>
      <c r="C63" s="259">
        <v>0.22624434389140274</v>
      </c>
      <c r="D63" s="259">
        <v>0.51546391752577314</v>
      </c>
      <c r="E63" s="259"/>
      <c r="F63" s="259">
        <v>1.4184397163120568</v>
      </c>
      <c r="G63" s="259">
        <v>0</v>
      </c>
      <c r="H63" s="259">
        <v>2.5974025974025974</v>
      </c>
      <c r="I63" s="259"/>
      <c r="J63" s="259">
        <v>0.59523809523809523</v>
      </c>
      <c r="K63" s="259">
        <v>1.0526315789473684</v>
      </c>
      <c r="L63" s="259">
        <v>0</v>
      </c>
      <c r="M63" s="259"/>
      <c r="N63" s="259">
        <v>0</v>
      </c>
      <c r="O63" s="259">
        <v>0</v>
      </c>
      <c r="P63" s="259">
        <v>0</v>
      </c>
      <c r="Q63" s="259"/>
      <c r="R63" s="259">
        <v>0</v>
      </c>
      <c r="S63" s="259">
        <v>0</v>
      </c>
      <c r="T63" s="259">
        <v>0</v>
      </c>
      <c r="U63" s="259"/>
      <c r="V63" s="259">
        <v>0</v>
      </c>
      <c r="W63" s="259">
        <v>0</v>
      </c>
      <c r="X63" s="259">
        <v>0</v>
      </c>
      <c r="Y63" s="259"/>
      <c r="Z63" s="259">
        <v>0</v>
      </c>
      <c r="AA63" s="259">
        <v>0</v>
      </c>
      <c r="AB63" s="259">
        <v>0</v>
      </c>
    </row>
    <row r="64" spans="1:28" x14ac:dyDescent="0.3">
      <c r="A64" s="177" t="s">
        <v>126</v>
      </c>
      <c r="B64" s="259">
        <v>0</v>
      </c>
      <c r="C64" s="259">
        <v>0</v>
      </c>
      <c r="D64" s="259">
        <v>0</v>
      </c>
      <c r="E64" s="259"/>
      <c r="F64" s="259">
        <v>0</v>
      </c>
      <c r="G64" s="259">
        <v>0</v>
      </c>
      <c r="H64" s="259">
        <v>0</v>
      </c>
      <c r="I64" s="259"/>
      <c r="J64" s="259">
        <v>0</v>
      </c>
      <c r="K64" s="259">
        <v>0</v>
      </c>
      <c r="L64" s="259">
        <v>0</v>
      </c>
      <c r="M64" s="259"/>
      <c r="N64" s="259">
        <v>0</v>
      </c>
      <c r="O64" s="259">
        <v>0</v>
      </c>
      <c r="P64" s="259">
        <v>0</v>
      </c>
      <c r="Q64" s="259"/>
      <c r="R64" s="259">
        <v>0</v>
      </c>
      <c r="S64" s="259">
        <v>0</v>
      </c>
      <c r="T64" s="259">
        <v>0</v>
      </c>
      <c r="U64" s="259"/>
      <c r="V64" s="259">
        <v>0</v>
      </c>
      <c r="W64" s="259">
        <v>0</v>
      </c>
      <c r="X64" s="259">
        <v>0</v>
      </c>
      <c r="Y64" s="259"/>
      <c r="Z64" s="259">
        <v>0</v>
      </c>
      <c r="AA64" s="259">
        <v>0</v>
      </c>
      <c r="AB64" s="259">
        <v>0</v>
      </c>
    </row>
    <row r="65" spans="1:28" x14ac:dyDescent="0.3">
      <c r="A65" s="177" t="s">
        <v>127</v>
      </c>
      <c r="B65" s="259">
        <v>0</v>
      </c>
      <c r="C65" s="259">
        <v>0</v>
      </c>
      <c r="D65" s="259">
        <v>0</v>
      </c>
      <c r="E65" s="259"/>
      <c r="F65" s="259">
        <v>0</v>
      </c>
      <c r="G65" s="259">
        <v>0</v>
      </c>
      <c r="H65" s="259">
        <v>0</v>
      </c>
      <c r="I65" s="259"/>
      <c r="J65" s="259">
        <v>0</v>
      </c>
      <c r="K65" s="259">
        <v>0</v>
      </c>
      <c r="L65" s="259">
        <v>0</v>
      </c>
      <c r="M65" s="259"/>
      <c r="N65" s="259">
        <v>0</v>
      </c>
      <c r="O65" s="259">
        <v>0</v>
      </c>
      <c r="P65" s="259">
        <v>0</v>
      </c>
      <c r="Q65" s="259"/>
      <c r="R65" s="259">
        <v>0</v>
      </c>
      <c r="S65" s="259">
        <v>0</v>
      </c>
      <c r="T65" s="259">
        <v>0</v>
      </c>
      <c r="U65" s="259"/>
      <c r="V65" s="259">
        <v>0</v>
      </c>
      <c r="W65" s="259">
        <v>0</v>
      </c>
      <c r="X65" s="259">
        <v>0</v>
      </c>
      <c r="Y65" s="259"/>
      <c r="Z65" s="259">
        <v>0</v>
      </c>
      <c r="AA65" s="259">
        <v>0</v>
      </c>
      <c r="AB65" s="259">
        <v>0</v>
      </c>
    </row>
    <row r="66" spans="1:28" x14ac:dyDescent="0.3">
      <c r="A66" s="177" t="s">
        <v>128</v>
      </c>
      <c r="B66" s="259">
        <v>0</v>
      </c>
      <c r="C66" s="259">
        <v>0</v>
      </c>
      <c r="D66" s="259">
        <v>0</v>
      </c>
      <c r="E66" s="259"/>
      <c r="F66" s="259">
        <v>0</v>
      </c>
      <c r="G66" s="259">
        <v>0</v>
      </c>
      <c r="H66" s="259">
        <v>0</v>
      </c>
      <c r="I66" s="259"/>
      <c r="J66" s="259">
        <v>0</v>
      </c>
      <c r="K66" s="259">
        <v>0</v>
      </c>
      <c r="L66" s="259">
        <v>0</v>
      </c>
      <c r="M66" s="259"/>
      <c r="N66" s="259">
        <v>0</v>
      </c>
      <c r="O66" s="259">
        <v>0</v>
      </c>
      <c r="P66" s="259">
        <v>0</v>
      </c>
      <c r="Q66" s="259"/>
      <c r="R66" s="259">
        <v>0</v>
      </c>
      <c r="S66" s="259">
        <v>0</v>
      </c>
      <c r="T66" s="259">
        <v>0</v>
      </c>
      <c r="U66" s="259"/>
      <c r="V66" s="259">
        <v>0</v>
      </c>
      <c r="W66" s="259">
        <v>0</v>
      </c>
      <c r="X66" s="259">
        <v>0</v>
      </c>
      <c r="Y66" s="259"/>
      <c r="Z66" s="259">
        <v>0</v>
      </c>
      <c r="AA66" s="259">
        <v>0</v>
      </c>
      <c r="AB66" s="259">
        <v>0</v>
      </c>
    </row>
    <row r="67" spans="1:28" x14ac:dyDescent="0.3">
      <c r="A67" s="177" t="s">
        <v>129</v>
      </c>
      <c r="B67" s="259">
        <v>0.3968253968253968</v>
      </c>
      <c r="C67" s="259">
        <v>0.74626865671641784</v>
      </c>
      <c r="D67" s="259">
        <v>0</v>
      </c>
      <c r="E67" s="259"/>
      <c r="F67" s="259">
        <v>0</v>
      </c>
      <c r="G67" s="259">
        <v>0</v>
      </c>
      <c r="H67" s="259">
        <v>0</v>
      </c>
      <c r="I67" s="259"/>
      <c r="J67" s="259">
        <v>1.8518518518518516</v>
      </c>
      <c r="K67" s="259">
        <v>3.8461538461538463</v>
      </c>
      <c r="L67" s="259">
        <v>0</v>
      </c>
      <c r="M67" s="259"/>
      <c r="N67" s="259">
        <v>0</v>
      </c>
      <c r="O67" s="259">
        <v>0</v>
      </c>
      <c r="P67" s="259">
        <v>0</v>
      </c>
      <c r="Q67" s="259"/>
      <c r="R67" s="259">
        <v>0</v>
      </c>
      <c r="S67" s="259">
        <v>0</v>
      </c>
      <c r="T67" s="259">
        <v>0</v>
      </c>
      <c r="U67" s="259"/>
      <c r="V67" s="259">
        <v>0</v>
      </c>
      <c r="W67" s="259">
        <v>0</v>
      </c>
      <c r="X67" s="259">
        <v>0</v>
      </c>
      <c r="Y67" s="259"/>
      <c r="Z67" s="259">
        <v>0</v>
      </c>
      <c r="AA67" s="259">
        <v>0</v>
      </c>
      <c r="AB67" s="259">
        <v>0</v>
      </c>
    </row>
    <row r="68" spans="1:28" x14ac:dyDescent="0.3">
      <c r="A68" s="177" t="s">
        <v>130</v>
      </c>
      <c r="B68" s="259">
        <v>0</v>
      </c>
      <c r="C68" s="259">
        <v>0</v>
      </c>
      <c r="D68" s="259">
        <v>0</v>
      </c>
      <c r="E68" s="259"/>
      <c r="F68" s="259">
        <v>0</v>
      </c>
      <c r="G68" s="259">
        <v>0</v>
      </c>
      <c r="H68" s="259">
        <v>0</v>
      </c>
      <c r="I68" s="259"/>
      <c r="J68" s="259">
        <v>0</v>
      </c>
      <c r="K68" s="259">
        <v>0</v>
      </c>
      <c r="L68" s="259">
        <v>0</v>
      </c>
      <c r="M68" s="259"/>
      <c r="N68" s="259">
        <v>0</v>
      </c>
      <c r="O68" s="259">
        <v>0</v>
      </c>
      <c r="P68" s="259">
        <v>0</v>
      </c>
      <c r="Q68" s="259"/>
      <c r="R68" s="259">
        <v>0</v>
      </c>
      <c r="S68" s="259">
        <v>0</v>
      </c>
      <c r="T68" s="259">
        <v>0</v>
      </c>
      <c r="U68" s="259"/>
      <c r="V68" s="259">
        <v>0</v>
      </c>
      <c r="W68" s="259">
        <v>0</v>
      </c>
      <c r="X68" s="259">
        <v>0</v>
      </c>
      <c r="Y68" s="259"/>
      <c r="Z68" s="259">
        <v>0</v>
      </c>
      <c r="AA68" s="259">
        <v>0</v>
      </c>
      <c r="AB68" s="259">
        <v>0</v>
      </c>
    </row>
    <row r="69" spans="1:28" ht="14.5" thickBot="1" x14ac:dyDescent="0.35">
      <c r="A69" s="177" t="s">
        <v>131</v>
      </c>
      <c r="B69" s="259">
        <v>0.21621621621621623</v>
      </c>
      <c r="C69" s="259">
        <v>0</v>
      </c>
      <c r="D69" s="259">
        <v>0.4464285714285714</v>
      </c>
      <c r="E69" s="259"/>
      <c r="F69" s="259">
        <v>0</v>
      </c>
      <c r="G69" s="259">
        <v>0</v>
      </c>
      <c r="H69" s="259">
        <v>0</v>
      </c>
      <c r="I69" s="259"/>
      <c r="J69" s="259">
        <v>0.52083333333333326</v>
      </c>
      <c r="K69" s="259">
        <v>0</v>
      </c>
      <c r="L69" s="259">
        <v>1.1111111111111112</v>
      </c>
      <c r="M69" s="259"/>
      <c r="N69" s="259">
        <v>0.58139534883720934</v>
      </c>
      <c r="O69" s="259">
        <v>0</v>
      </c>
      <c r="P69" s="259">
        <v>1.2195121951219512</v>
      </c>
      <c r="Q69" s="259"/>
      <c r="R69" s="259">
        <v>0</v>
      </c>
      <c r="S69" s="259">
        <v>0</v>
      </c>
      <c r="T69" s="259">
        <v>0</v>
      </c>
      <c r="U69" s="259"/>
      <c r="V69" s="259">
        <v>0</v>
      </c>
      <c r="W69" s="259">
        <v>0</v>
      </c>
      <c r="X69" s="259">
        <v>0</v>
      </c>
      <c r="Y69" s="259"/>
      <c r="Z69" s="259">
        <v>0</v>
      </c>
      <c r="AA69" s="259">
        <v>0</v>
      </c>
      <c r="AB69" s="259">
        <v>0</v>
      </c>
    </row>
    <row r="70" spans="1:28" x14ac:dyDescent="0.3">
      <c r="A70" s="117" t="s">
        <v>77</v>
      </c>
      <c r="B70" s="118"/>
      <c r="C70" s="118"/>
      <c r="D70" s="118"/>
      <c r="E70" s="118"/>
      <c r="F70" s="118"/>
      <c r="G70" s="118"/>
      <c r="H70" s="118"/>
      <c r="I70" s="118"/>
      <c r="J70" s="119"/>
      <c r="K70" s="119"/>
      <c r="L70" s="119"/>
      <c r="M70" s="118"/>
      <c r="N70" s="119"/>
      <c r="O70" s="120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</row>
  </sheetData>
  <mergeCells count="26">
    <mergeCell ref="R6:T6"/>
    <mergeCell ref="V6:X6"/>
    <mergeCell ref="Z6:AB6"/>
    <mergeCell ref="A37:AB37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  <mergeCell ref="A38:AB38"/>
    <mergeCell ref="A39:AB39"/>
    <mergeCell ref="A40:AB40"/>
    <mergeCell ref="A41:AB41"/>
    <mergeCell ref="A42:A43"/>
    <mergeCell ref="B42:D42"/>
    <mergeCell ref="F42:H42"/>
    <mergeCell ref="J42:L42"/>
    <mergeCell ref="N42:P42"/>
    <mergeCell ref="R42:T42"/>
    <mergeCell ref="V42:X42"/>
    <mergeCell ref="Z42:AB42"/>
  </mergeCells>
  <hyperlinks>
    <hyperlink ref="AD3" location="Contenido!A1" display="Contenido" xr:uid="{230194F3-CF8E-4003-88E7-62E331E609DA}"/>
    <hyperlink ref="AD39" location="Contenido!A1" display="Contenido" xr:uid="{2E7D9C6B-4467-45C8-ACF8-F263F71A17FA}"/>
  </hyperlinks>
  <printOptions horizontalCentered="1"/>
  <pageMargins left="0.39370078740157483" right="0.39370078740157483" top="0.59055118110236227" bottom="0.59055118110236227" header="0.31496062992125984" footer="0.31496062992125984"/>
  <pageSetup scale="67" fitToHeight="0" orientation="landscape" r:id="rId1"/>
  <rowBreaks count="1" manualBreakCount="1">
    <brk id="36" max="27" man="1"/>
  </rowBreaks>
  <colBreaks count="1" manualBreakCount="1">
    <brk id="28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EC8D5-3CB2-4780-A19D-1922CB9A3344}">
  <sheetPr>
    <pageSetUpPr fitToPage="1"/>
  </sheetPr>
  <dimension ref="A1:AR38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0.726562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1.7265625" style="9" customWidth="1"/>
    <col min="18" max="20" width="7.7265625" style="9" customWidth="1"/>
    <col min="21" max="21" width="1.7265625" style="9" customWidth="1"/>
    <col min="22" max="24" width="7.7265625" style="9" customWidth="1"/>
    <col min="25" max="25" width="1.7265625" style="9" customWidth="1"/>
    <col min="26" max="28" width="7.7265625" style="9" customWidth="1"/>
    <col min="29" max="29" width="5" style="226" customWidth="1"/>
    <col min="30" max="30" width="13.54296875" style="226" customWidth="1"/>
    <col min="31" max="31" width="8.81640625" style="9" bestFit="1" customWidth="1"/>
    <col min="32" max="32" width="9.453125" style="9" bestFit="1" customWidth="1"/>
    <col min="33" max="33" width="11.453125" style="9"/>
    <col min="34" max="35" width="9.54296875" style="9" bestFit="1" customWidth="1"/>
    <col min="36" max="36" width="10.1796875" style="9" bestFit="1" customWidth="1"/>
    <col min="37" max="37" width="11.453125" style="9"/>
    <col min="38" max="39" width="9.54296875" style="9" bestFit="1" customWidth="1"/>
    <col min="40" max="40" width="10.1796875" style="9" bestFit="1" customWidth="1"/>
    <col min="41" max="41" width="11.453125" style="9"/>
    <col min="42" max="43" width="9.54296875" style="9" bestFit="1" customWidth="1"/>
    <col min="44" max="44" width="10.1796875" style="9" bestFit="1" customWidth="1"/>
    <col min="45" max="45" width="11.453125" style="9"/>
    <col min="46" max="47" width="9.54296875" style="9" bestFit="1" customWidth="1"/>
    <col min="48" max="48" width="10.1796875" style="9" bestFit="1" customWidth="1"/>
    <col min="49" max="49" width="11.453125" style="9"/>
    <col min="50" max="51" width="9.54296875" style="9" bestFit="1" customWidth="1"/>
    <col min="52" max="52" width="10.1796875" style="9" bestFit="1" customWidth="1"/>
    <col min="53" max="53" width="11.453125" style="9"/>
    <col min="54" max="55" width="9.54296875" style="9" bestFit="1" customWidth="1"/>
    <col min="56" max="56" width="10.1796875" style="9" bestFit="1" customWidth="1"/>
    <col min="57" max="118" width="11.453125" style="9"/>
    <col min="119" max="119" width="16.1796875" style="9" customWidth="1"/>
    <col min="120" max="120" width="6" style="9" customWidth="1"/>
    <col min="121" max="121" width="6" style="9" bestFit="1" customWidth="1"/>
    <col min="122" max="122" width="5.54296875" style="9" bestFit="1" customWidth="1"/>
    <col min="123" max="123" width="1.54296875" style="9" customWidth="1"/>
    <col min="124" max="124" width="6" style="9" bestFit="1" customWidth="1"/>
    <col min="125" max="126" width="5" style="9" customWidth="1"/>
    <col min="127" max="127" width="1.54296875" style="9" customWidth="1"/>
    <col min="128" max="130" width="5" style="9" customWidth="1"/>
    <col min="131" max="131" width="1.54296875" style="9" customWidth="1"/>
    <col min="132" max="134" width="5.1796875" style="9" bestFit="1" customWidth="1"/>
    <col min="135" max="135" width="1.54296875" style="9" customWidth="1"/>
    <col min="136" max="138" width="5.1796875" style="9" bestFit="1" customWidth="1"/>
    <col min="139" max="139" width="1.54296875" style="9" customWidth="1"/>
    <col min="140" max="142" width="5.1796875" style="9" bestFit="1" customWidth="1"/>
    <col min="143" max="143" width="1.54296875" style="9" customWidth="1"/>
    <col min="144" max="144" width="4.81640625" style="9" bestFit="1" customWidth="1"/>
    <col min="145" max="146" width="4.453125" style="9" customWidth="1"/>
    <col min="147" max="147" width="8.81640625" style="9" customWidth="1"/>
    <col min="148" max="148" width="12" style="9" customWidth="1"/>
    <col min="149" max="151" width="6" style="9" customWidth="1"/>
    <col min="152" max="152" width="1.54296875" style="9" customWidth="1"/>
    <col min="153" max="153" width="6.1796875" style="9" customWidth="1"/>
    <col min="154" max="155" width="5.1796875" style="9" customWidth="1"/>
    <col min="156" max="156" width="1.54296875" style="9" customWidth="1"/>
    <col min="157" max="159" width="5" style="9" customWidth="1"/>
    <col min="160" max="160" width="1.54296875" style="9" customWidth="1"/>
    <col min="161" max="163" width="5" style="9" customWidth="1"/>
    <col min="164" max="164" width="1.54296875" style="9" customWidth="1"/>
    <col min="165" max="167" width="5" style="9" customWidth="1"/>
    <col min="168" max="168" width="1.54296875" style="9" customWidth="1"/>
    <col min="169" max="171" width="5.1796875" style="9" customWidth="1"/>
    <col min="172" max="172" width="1.54296875" style="9" customWidth="1"/>
    <col min="173" max="174" width="5" style="9" customWidth="1"/>
    <col min="175" max="175" width="5.453125" style="9" customWidth="1"/>
    <col min="176" max="16384" width="11.453125" style="9"/>
  </cols>
  <sheetData>
    <row r="1" spans="1:44" s="51" customFormat="1" ht="15.5" x14ac:dyDescent="0.3">
      <c r="A1" s="294" t="s">
        <v>347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26"/>
      <c r="AD1" s="226"/>
    </row>
    <row r="2" spans="1:44" s="51" customFormat="1" ht="15.5" x14ac:dyDescent="0.3">
      <c r="A2" s="294" t="s">
        <v>65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44" s="51" customFormat="1" ht="15.5" x14ac:dyDescent="0.3">
      <c r="A3" s="294" t="s">
        <v>160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26"/>
      <c r="AD3" s="239" t="s">
        <v>305</v>
      </c>
    </row>
    <row r="4" spans="1:44" s="51" customFormat="1" ht="15.5" x14ac:dyDescent="0.3">
      <c r="A4" s="294" t="s">
        <v>162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26"/>
      <c r="AD4" s="226"/>
    </row>
    <row r="5" spans="1:44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26"/>
      <c r="AD5" s="226"/>
    </row>
    <row r="6" spans="1:44" ht="20.25" customHeight="1" x14ac:dyDescent="0.3">
      <c r="A6" s="292" t="s">
        <v>105</v>
      </c>
      <c r="B6" s="291" t="s">
        <v>68</v>
      </c>
      <c r="C6" s="291"/>
      <c r="D6" s="291"/>
      <c r="E6" s="54"/>
      <c r="F6" s="291" t="s">
        <v>70</v>
      </c>
      <c r="G6" s="291"/>
      <c r="H6" s="291"/>
      <c r="I6" s="54"/>
      <c r="J6" s="293" t="s">
        <v>71</v>
      </c>
      <c r="K6" s="293"/>
      <c r="L6" s="293"/>
      <c r="M6" s="54"/>
      <c r="N6" s="291" t="s">
        <v>72</v>
      </c>
      <c r="O6" s="291"/>
      <c r="P6" s="291"/>
      <c r="Q6" s="54"/>
      <c r="R6" s="291" t="s">
        <v>74</v>
      </c>
      <c r="S6" s="291"/>
      <c r="T6" s="291"/>
      <c r="U6" s="54"/>
      <c r="V6" s="291" t="s">
        <v>75</v>
      </c>
      <c r="W6" s="291"/>
      <c r="X6" s="291"/>
      <c r="Y6" s="54"/>
      <c r="Z6" s="291" t="s">
        <v>76</v>
      </c>
      <c r="AA6" s="291"/>
      <c r="AB6" s="291"/>
      <c r="AD6" s="151"/>
    </row>
    <row r="7" spans="1:44" ht="20.25" customHeight="1" x14ac:dyDescent="0.3">
      <c r="A7" s="292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</row>
    <row r="8" spans="1:44" x14ac:dyDescent="0.3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</row>
    <row r="9" spans="1:44" x14ac:dyDescent="0.3">
      <c r="A9" s="281" t="s">
        <v>54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</row>
    <row r="10" spans="1:44" s="12" customFormat="1" x14ac:dyDescent="0.3">
      <c r="A10" s="68" t="s">
        <v>68</v>
      </c>
      <c r="B10" s="256">
        <f>SUM(B11:B22)</f>
        <v>4</v>
      </c>
      <c r="C10" s="256">
        <f>SUM(C11:C22)</f>
        <v>2</v>
      </c>
      <c r="D10" s="256">
        <f>SUM(D11:D22)</f>
        <v>2</v>
      </c>
      <c r="E10" s="256"/>
      <c r="F10" s="256">
        <f>SUM(F11:F22)</f>
        <v>1</v>
      </c>
      <c r="G10" s="256">
        <f>SUM(G11:G22)</f>
        <v>0</v>
      </c>
      <c r="H10" s="256">
        <f>SUM(H11:H22)</f>
        <v>1</v>
      </c>
      <c r="I10" s="256"/>
      <c r="J10" s="256">
        <f>SUM(J11:J22)</f>
        <v>1</v>
      </c>
      <c r="K10" s="256">
        <f>SUM(K11:K22)</f>
        <v>1</v>
      </c>
      <c r="L10" s="256">
        <f>SUM(L11:L22)</f>
        <v>0</v>
      </c>
      <c r="M10" s="256"/>
      <c r="N10" s="256">
        <f>SUM(N11:N22)</f>
        <v>0</v>
      </c>
      <c r="O10" s="256">
        <f>SUM(O11:O22)</f>
        <v>0</v>
      </c>
      <c r="P10" s="256">
        <f>SUM(P11:P22)</f>
        <v>0</v>
      </c>
      <c r="Q10" s="256"/>
      <c r="R10" s="256">
        <f>SUM(R11:R22)</f>
        <v>0</v>
      </c>
      <c r="S10" s="256">
        <f>SUM(S11:S22)</f>
        <v>0</v>
      </c>
      <c r="T10" s="256">
        <f>SUM(T11:T22)</f>
        <v>0</v>
      </c>
      <c r="U10" s="256"/>
      <c r="V10" s="256">
        <f>SUM(V11:V22)</f>
        <v>1</v>
      </c>
      <c r="W10" s="256">
        <f>SUM(W11:W22)</f>
        <v>0</v>
      </c>
      <c r="X10" s="256">
        <f>SUM(X11:X22)</f>
        <v>1</v>
      </c>
      <c r="Y10" s="256"/>
      <c r="Z10" s="256">
        <f>SUM(Z11:Z22)</f>
        <v>1</v>
      </c>
      <c r="AA10" s="256">
        <f>SUM(AA11:AA22)</f>
        <v>1</v>
      </c>
      <c r="AB10" s="256">
        <f>SUM(AB11:AB22)</f>
        <v>0</v>
      </c>
      <c r="AC10" s="226"/>
      <c r="AD10" s="226"/>
    </row>
    <row r="11" spans="1:44" x14ac:dyDescent="0.3">
      <c r="A11" s="177" t="s">
        <v>106</v>
      </c>
      <c r="B11" s="255">
        <v>0</v>
      </c>
      <c r="C11" s="255">
        <v>0</v>
      </c>
      <c r="D11" s="255">
        <v>0</v>
      </c>
      <c r="E11" s="255"/>
      <c r="F11" s="255">
        <v>0</v>
      </c>
      <c r="G11" s="255">
        <v>0</v>
      </c>
      <c r="H11" s="255">
        <v>0</v>
      </c>
      <c r="I11" s="255"/>
      <c r="J11" s="255">
        <v>0</v>
      </c>
      <c r="K11" s="255">
        <v>0</v>
      </c>
      <c r="L11" s="255">
        <v>0</v>
      </c>
      <c r="M11" s="255"/>
      <c r="N11" s="255">
        <v>0</v>
      </c>
      <c r="O11" s="255">
        <v>0</v>
      </c>
      <c r="P11" s="255">
        <v>0</v>
      </c>
      <c r="Q11" s="255"/>
      <c r="R11" s="255">
        <v>0</v>
      </c>
      <c r="S11" s="255">
        <v>0</v>
      </c>
      <c r="T11" s="255">
        <v>0</v>
      </c>
      <c r="U11" s="255"/>
      <c r="V11" s="255">
        <v>0</v>
      </c>
      <c r="W11" s="255">
        <v>0</v>
      </c>
      <c r="X11" s="255">
        <v>0</v>
      </c>
      <c r="Y11" s="255"/>
      <c r="Z11" s="255">
        <v>0</v>
      </c>
      <c r="AA11" s="255">
        <v>0</v>
      </c>
      <c r="AB11" s="255">
        <v>0</v>
      </c>
    </row>
    <row r="12" spans="1:44" x14ac:dyDescent="0.3">
      <c r="A12" s="177" t="s">
        <v>107</v>
      </c>
      <c r="B12" s="255">
        <v>1</v>
      </c>
      <c r="C12" s="255">
        <v>1</v>
      </c>
      <c r="D12" s="255">
        <v>0</v>
      </c>
      <c r="E12" s="255"/>
      <c r="F12" s="255">
        <v>0</v>
      </c>
      <c r="G12" s="255">
        <v>0</v>
      </c>
      <c r="H12" s="255">
        <v>0</v>
      </c>
      <c r="I12" s="255"/>
      <c r="J12" s="255">
        <v>0</v>
      </c>
      <c r="K12" s="255">
        <v>0</v>
      </c>
      <c r="L12" s="255">
        <v>0</v>
      </c>
      <c r="M12" s="255"/>
      <c r="N12" s="255">
        <v>0</v>
      </c>
      <c r="O12" s="255">
        <v>0</v>
      </c>
      <c r="P12" s="255">
        <v>0</v>
      </c>
      <c r="Q12" s="255"/>
      <c r="R12" s="255">
        <v>0</v>
      </c>
      <c r="S12" s="255">
        <v>0</v>
      </c>
      <c r="T12" s="255">
        <v>0</v>
      </c>
      <c r="U12" s="255"/>
      <c r="V12" s="255">
        <v>0</v>
      </c>
      <c r="W12" s="255">
        <v>0</v>
      </c>
      <c r="X12" s="255">
        <v>0</v>
      </c>
      <c r="Y12" s="255"/>
      <c r="Z12" s="255">
        <v>1</v>
      </c>
      <c r="AA12" s="255">
        <v>1</v>
      </c>
      <c r="AB12" s="255">
        <v>0</v>
      </c>
    </row>
    <row r="13" spans="1:44" x14ac:dyDescent="0.3">
      <c r="A13" s="177" t="s">
        <v>108</v>
      </c>
      <c r="B13" s="255">
        <v>3</v>
      </c>
      <c r="C13" s="255">
        <v>1</v>
      </c>
      <c r="D13" s="255">
        <v>2</v>
      </c>
      <c r="E13" s="255"/>
      <c r="F13" s="255">
        <v>1</v>
      </c>
      <c r="G13" s="255">
        <v>0</v>
      </c>
      <c r="H13" s="255">
        <v>1</v>
      </c>
      <c r="I13" s="255"/>
      <c r="J13" s="255">
        <v>1</v>
      </c>
      <c r="K13" s="255">
        <v>1</v>
      </c>
      <c r="L13" s="255">
        <v>0</v>
      </c>
      <c r="M13" s="255"/>
      <c r="N13" s="255">
        <v>0</v>
      </c>
      <c r="O13" s="255">
        <v>0</v>
      </c>
      <c r="P13" s="255">
        <v>0</v>
      </c>
      <c r="Q13" s="255"/>
      <c r="R13" s="255">
        <v>0</v>
      </c>
      <c r="S13" s="255">
        <v>0</v>
      </c>
      <c r="T13" s="255">
        <v>0</v>
      </c>
      <c r="U13" s="255"/>
      <c r="V13" s="255">
        <v>1</v>
      </c>
      <c r="W13" s="255">
        <v>0</v>
      </c>
      <c r="X13" s="255">
        <v>1</v>
      </c>
      <c r="Y13" s="255"/>
      <c r="Z13" s="255">
        <v>0</v>
      </c>
      <c r="AA13" s="255">
        <v>0</v>
      </c>
      <c r="AB13" s="255">
        <v>0</v>
      </c>
    </row>
    <row r="14" spans="1:44" x14ac:dyDescent="0.3">
      <c r="A14" s="177" t="s">
        <v>111</v>
      </c>
      <c r="B14" s="255">
        <v>0</v>
      </c>
      <c r="C14" s="255">
        <v>0</v>
      </c>
      <c r="D14" s="255">
        <v>0</v>
      </c>
      <c r="E14" s="255"/>
      <c r="F14" s="255">
        <v>0</v>
      </c>
      <c r="G14" s="255">
        <v>0</v>
      </c>
      <c r="H14" s="255">
        <v>0</v>
      </c>
      <c r="I14" s="255"/>
      <c r="J14" s="255">
        <v>0</v>
      </c>
      <c r="K14" s="255">
        <v>0</v>
      </c>
      <c r="L14" s="255">
        <v>0</v>
      </c>
      <c r="M14" s="255"/>
      <c r="N14" s="255">
        <v>0</v>
      </c>
      <c r="O14" s="255">
        <v>0</v>
      </c>
      <c r="P14" s="255">
        <v>0</v>
      </c>
      <c r="Q14" s="255"/>
      <c r="R14" s="255">
        <v>0</v>
      </c>
      <c r="S14" s="255">
        <v>0</v>
      </c>
      <c r="T14" s="255">
        <v>0</v>
      </c>
      <c r="U14" s="255"/>
      <c r="V14" s="255">
        <v>0</v>
      </c>
      <c r="W14" s="255">
        <v>0</v>
      </c>
      <c r="X14" s="255">
        <v>0</v>
      </c>
      <c r="Y14" s="255"/>
      <c r="Z14" s="255">
        <v>0</v>
      </c>
      <c r="AA14" s="255">
        <v>0</v>
      </c>
      <c r="AB14" s="255">
        <v>0</v>
      </c>
    </row>
    <row r="15" spans="1:44" x14ac:dyDescent="0.3">
      <c r="A15" s="177" t="s">
        <v>113</v>
      </c>
      <c r="B15" s="255">
        <v>0</v>
      </c>
      <c r="C15" s="255">
        <v>0</v>
      </c>
      <c r="D15" s="255">
        <v>0</v>
      </c>
      <c r="E15" s="255"/>
      <c r="F15" s="255">
        <v>0</v>
      </c>
      <c r="G15" s="255">
        <v>0</v>
      </c>
      <c r="H15" s="255">
        <v>0</v>
      </c>
      <c r="I15" s="255"/>
      <c r="J15" s="255">
        <v>0</v>
      </c>
      <c r="K15" s="255">
        <v>0</v>
      </c>
      <c r="L15" s="255">
        <v>0</v>
      </c>
      <c r="M15" s="255"/>
      <c r="N15" s="255">
        <v>0</v>
      </c>
      <c r="O15" s="255">
        <v>0</v>
      </c>
      <c r="P15" s="255">
        <v>0</v>
      </c>
      <c r="Q15" s="255"/>
      <c r="R15" s="255">
        <v>0</v>
      </c>
      <c r="S15" s="255">
        <v>0</v>
      </c>
      <c r="T15" s="255">
        <v>0</v>
      </c>
      <c r="U15" s="255"/>
      <c r="V15" s="255">
        <v>0</v>
      </c>
      <c r="W15" s="255">
        <v>0</v>
      </c>
      <c r="X15" s="255">
        <v>0</v>
      </c>
      <c r="Y15" s="255"/>
      <c r="Z15" s="255">
        <v>0</v>
      </c>
      <c r="AA15" s="255">
        <v>0</v>
      </c>
      <c r="AB15" s="255">
        <v>0</v>
      </c>
    </row>
    <row r="16" spans="1:44" x14ac:dyDescent="0.3">
      <c r="A16" s="177" t="s">
        <v>114</v>
      </c>
      <c r="B16" s="255">
        <v>0</v>
      </c>
      <c r="C16" s="255">
        <v>0</v>
      </c>
      <c r="D16" s="255">
        <v>0</v>
      </c>
      <c r="E16" s="255"/>
      <c r="F16" s="255">
        <v>0</v>
      </c>
      <c r="G16" s="255">
        <v>0</v>
      </c>
      <c r="H16" s="255">
        <v>0</v>
      </c>
      <c r="I16" s="255"/>
      <c r="J16" s="255">
        <v>0</v>
      </c>
      <c r="K16" s="255">
        <v>0</v>
      </c>
      <c r="L16" s="255">
        <v>0</v>
      </c>
      <c r="M16" s="255"/>
      <c r="N16" s="255">
        <v>0</v>
      </c>
      <c r="O16" s="255">
        <v>0</v>
      </c>
      <c r="P16" s="255">
        <v>0</v>
      </c>
      <c r="Q16" s="255"/>
      <c r="R16" s="255">
        <v>0</v>
      </c>
      <c r="S16" s="255">
        <v>0</v>
      </c>
      <c r="T16" s="255">
        <v>0</v>
      </c>
      <c r="U16" s="255"/>
      <c r="V16" s="255">
        <v>0</v>
      </c>
      <c r="W16" s="255">
        <v>0</v>
      </c>
      <c r="X16" s="255">
        <v>0</v>
      </c>
      <c r="Y16" s="255"/>
      <c r="Z16" s="255">
        <v>0</v>
      </c>
      <c r="AA16" s="255">
        <v>0</v>
      </c>
      <c r="AB16" s="255">
        <v>0</v>
      </c>
    </row>
    <row r="17" spans="1:30" x14ac:dyDescent="0.3">
      <c r="A17" s="177" t="s">
        <v>115</v>
      </c>
      <c r="B17" s="255">
        <v>0</v>
      </c>
      <c r="C17" s="255">
        <v>0</v>
      </c>
      <c r="D17" s="255">
        <v>0</v>
      </c>
      <c r="E17" s="255"/>
      <c r="F17" s="255">
        <v>0</v>
      </c>
      <c r="G17" s="255">
        <v>0</v>
      </c>
      <c r="H17" s="255">
        <v>0</v>
      </c>
      <c r="I17" s="255"/>
      <c r="J17" s="255">
        <v>0</v>
      </c>
      <c r="K17" s="255">
        <v>0</v>
      </c>
      <c r="L17" s="255">
        <v>0</v>
      </c>
      <c r="M17" s="255"/>
      <c r="N17" s="255">
        <v>0</v>
      </c>
      <c r="O17" s="255">
        <v>0</v>
      </c>
      <c r="P17" s="255">
        <v>0</v>
      </c>
      <c r="Q17" s="255"/>
      <c r="R17" s="255">
        <v>0</v>
      </c>
      <c r="S17" s="255">
        <v>0</v>
      </c>
      <c r="T17" s="255">
        <v>0</v>
      </c>
      <c r="U17" s="255"/>
      <c r="V17" s="255">
        <v>0</v>
      </c>
      <c r="W17" s="255">
        <v>0</v>
      </c>
      <c r="X17" s="255">
        <v>0</v>
      </c>
      <c r="Y17" s="255"/>
      <c r="Z17" s="255">
        <v>0</v>
      </c>
      <c r="AA17" s="255">
        <v>0</v>
      </c>
      <c r="AB17" s="255">
        <v>0</v>
      </c>
    </row>
    <row r="18" spans="1:30" x14ac:dyDescent="0.3">
      <c r="A18" s="177" t="s">
        <v>118</v>
      </c>
      <c r="B18" s="255">
        <v>0</v>
      </c>
      <c r="C18" s="255">
        <v>0</v>
      </c>
      <c r="D18" s="255">
        <v>0</v>
      </c>
      <c r="E18" s="255"/>
      <c r="F18" s="255">
        <v>0</v>
      </c>
      <c r="G18" s="255">
        <v>0</v>
      </c>
      <c r="H18" s="255">
        <v>0</v>
      </c>
      <c r="I18" s="255"/>
      <c r="J18" s="255">
        <v>0</v>
      </c>
      <c r="K18" s="255">
        <v>0</v>
      </c>
      <c r="L18" s="255">
        <v>0</v>
      </c>
      <c r="M18" s="255"/>
      <c r="N18" s="255">
        <v>0</v>
      </c>
      <c r="O18" s="255">
        <v>0</v>
      </c>
      <c r="P18" s="255">
        <v>0</v>
      </c>
      <c r="Q18" s="255"/>
      <c r="R18" s="255">
        <v>0</v>
      </c>
      <c r="S18" s="255">
        <v>0</v>
      </c>
      <c r="T18" s="255">
        <v>0</v>
      </c>
      <c r="U18" s="255"/>
      <c r="V18" s="255">
        <v>0</v>
      </c>
      <c r="W18" s="255">
        <v>0</v>
      </c>
      <c r="X18" s="255">
        <v>0</v>
      </c>
      <c r="Y18" s="255"/>
      <c r="Z18" s="255">
        <v>0</v>
      </c>
      <c r="AA18" s="255">
        <v>0</v>
      </c>
      <c r="AB18" s="255">
        <v>0</v>
      </c>
    </row>
    <row r="19" spans="1:30" x14ac:dyDescent="0.3">
      <c r="A19" s="177" t="s">
        <v>119</v>
      </c>
      <c r="B19" s="255">
        <v>0</v>
      </c>
      <c r="C19" s="255">
        <v>0</v>
      </c>
      <c r="D19" s="255">
        <v>0</v>
      </c>
      <c r="E19" s="255"/>
      <c r="F19" s="255">
        <v>0</v>
      </c>
      <c r="G19" s="255">
        <v>0</v>
      </c>
      <c r="H19" s="255">
        <v>0</v>
      </c>
      <c r="I19" s="255"/>
      <c r="J19" s="255">
        <v>0</v>
      </c>
      <c r="K19" s="255">
        <v>0</v>
      </c>
      <c r="L19" s="255">
        <v>0</v>
      </c>
      <c r="M19" s="255"/>
      <c r="N19" s="255">
        <v>0</v>
      </c>
      <c r="O19" s="255">
        <v>0</v>
      </c>
      <c r="P19" s="255">
        <v>0</v>
      </c>
      <c r="Q19" s="255"/>
      <c r="R19" s="255">
        <v>0</v>
      </c>
      <c r="S19" s="255">
        <v>0</v>
      </c>
      <c r="T19" s="255">
        <v>0</v>
      </c>
      <c r="U19" s="255"/>
      <c r="V19" s="255">
        <v>0</v>
      </c>
      <c r="W19" s="255">
        <v>0</v>
      </c>
      <c r="X19" s="255">
        <v>0</v>
      </c>
      <c r="Y19" s="255"/>
      <c r="Z19" s="255">
        <v>0</v>
      </c>
      <c r="AA19" s="255">
        <v>0</v>
      </c>
      <c r="AB19" s="255">
        <v>0</v>
      </c>
    </row>
    <row r="20" spans="1:30" x14ac:dyDescent="0.3">
      <c r="A20" s="177" t="s">
        <v>122</v>
      </c>
      <c r="B20" s="255">
        <v>0</v>
      </c>
      <c r="C20" s="255">
        <v>0</v>
      </c>
      <c r="D20" s="255">
        <v>0</v>
      </c>
      <c r="E20" s="255"/>
      <c r="F20" s="255">
        <v>0</v>
      </c>
      <c r="G20" s="255">
        <v>0</v>
      </c>
      <c r="H20" s="255">
        <v>0</v>
      </c>
      <c r="I20" s="255"/>
      <c r="J20" s="255">
        <v>0</v>
      </c>
      <c r="K20" s="255">
        <v>0</v>
      </c>
      <c r="L20" s="255">
        <v>0</v>
      </c>
      <c r="M20" s="255"/>
      <c r="N20" s="255">
        <v>0</v>
      </c>
      <c r="O20" s="255">
        <v>0</v>
      </c>
      <c r="P20" s="255">
        <v>0</v>
      </c>
      <c r="Q20" s="255"/>
      <c r="R20" s="255">
        <v>0</v>
      </c>
      <c r="S20" s="255">
        <v>0</v>
      </c>
      <c r="T20" s="255">
        <v>0</v>
      </c>
      <c r="U20" s="255"/>
      <c r="V20" s="255">
        <v>0</v>
      </c>
      <c r="W20" s="255">
        <v>0</v>
      </c>
      <c r="X20" s="255">
        <v>0</v>
      </c>
      <c r="Y20" s="255"/>
      <c r="Z20" s="255">
        <v>0</v>
      </c>
      <c r="AA20" s="255">
        <v>0</v>
      </c>
      <c r="AB20" s="255">
        <v>0</v>
      </c>
    </row>
    <row r="21" spans="1:30" x14ac:dyDescent="0.3">
      <c r="A21" s="177" t="s">
        <v>123</v>
      </c>
      <c r="B21" s="255">
        <v>0</v>
      </c>
      <c r="C21" s="255">
        <v>0</v>
      </c>
      <c r="D21" s="255">
        <v>0</v>
      </c>
      <c r="E21" s="255"/>
      <c r="F21" s="255">
        <v>0</v>
      </c>
      <c r="G21" s="255">
        <v>0</v>
      </c>
      <c r="H21" s="255">
        <v>0</v>
      </c>
      <c r="I21" s="255"/>
      <c r="J21" s="255">
        <v>0</v>
      </c>
      <c r="K21" s="255">
        <v>0</v>
      </c>
      <c r="L21" s="255">
        <v>0</v>
      </c>
      <c r="M21" s="255"/>
      <c r="N21" s="255">
        <v>0</v>
      </c>
      <c r="O21" s="255">
        <v>0</v>
      </c>
      <c r="P21" s="255">
        <v>0</v>
      </c>
      <c r="Q21" s="255"/>
      <c r="R21" s="255">
        <v>0</v>
      </c>
      <c r="S21" s="255">
        <v>0</v>
      </c>
      <c r="T21" s="255">
        <v>0</v>
      </c>
      <c r="U21" s="255"/>
      <c r="V21" s="255">
        <v>0</v>
      </c>
      <c r="W21" s="255">
        <v>0</v>
      </c>
      <c r="X21" s="255">
        <v>0</v>
      </c>
      <c r="Y21" s="255"/>
      <c r="Z21" s="255">
        <v>0</v>
      </c>
      <c r="AA21" s="255">
        <v>0</v>
      </c>
      <c r="AB21" s="255">
        <v>0</v>
      </c>
    </row>
    <row r="22" spans="1:30" x14ac:dyDescent="0.3">
      <c r="A22" s="177" t="s">
        <v>125</v>
      </c>
      <c r="B22" s="255">
        <v>0</v>
      </c>
      <c r="C22" s="255">
        <v>0</v>
      </c>
      <c r="D22" s="255">
        <v>0</v>
      </c>
      <c r="E22" s="255"/>
      <c r="F22" s="255">
        <v>0</v>
      </c>
      <c r="G22" s="255">
        <v>0</v>
      </c>
      <c r="H22" s="255">
        <v>0</v>
      </c>
      <c r="I22" s="255"/>
      <c r="J22" s="255">
        <v>0</v>
      </c>
      <c r="K22" s="255">
        <v>0</v>
      </c>
      <c r="L22" s="255">
        <v>0</v>
      </c>
      <c r="M22" s="255"/>
      <c r="N22" s="255">
        <v>0</v>
      </c>
      <c r="O22" s="255">
        <v>0</v>
      </c>
      <c r="P22" s="255">
        <v>0</v>
      </c>
      <c r="Q22" s="255"/>
      <c r="R22" s="255">
        <v>0</v>
      </c>
      <c r="S22" s="255">
        <v>0</v>
      </c>
      <c r="T22" s="255">
        <v>0</v>
      </c>
      <c r="U22" s="255"/>
      <c r="V22" s="255">
        <v>0</v>
      </c>
      <c r="W22" s="255">
        <v>0</v>
      </c>
      <c r="X22" s="255">
        <v>0</v>
      </c>
      <c r="Y22" s="255"/>
      <c r="Z22" s="255">
        <v>0</v>
      </c>
      <c r="AA22" s="255">
        <v>0</v>
      </c>
      <c r="AB22" s="255">
        <v>0</v>
      </c>
    </row>
    <row r="23" spans="1:30" x14ac:dyDescent="0.3">
      <c r="B23" s="113"/>
      <c r="C23" s="113"/>
      <c r="D23" s="113"/>
      <c r="E23" s="113"/>
      <c r="F23" s="113"/>
      <c r="G23" s="113"/>
      <c r="H23" s="112"/>
      <c r="I23" s="113"/>
      <c r="J23" s="113"/>
      <c r="K23" s="113"/>
      <c r="L23" s="112"/>
      <c r="M23" s="113"/>
      <c r="N23" s="113"/>
      <c r="O23" s="113"/>
      <c r="P23" s="112"/>
      <c r="Q23" s="113"/>
      <c r="R23" s="113"/>
      <c r="S23" s="113"/>
      <c r="T23" s="112"/>
      <c r="U23" s="113"/>
      <c r="V23" s="113"/>
      <c r="W23" s="113"/>
      <c r="X23" s="112"/>
      <c r="Y23" s="113"/>
      <c r="Z23" s="113"/>
      <c r="AA23" s="113"/>
      <c r="AB23" s="112"/>
    </row>
    <row r="24" spans="1:30" x14ac:dyDescent="0.3">
      <c r="A24" s="281" t="s">
        <v>64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</row>
    <row r="25" spans="1:30" s="12" customFormat="1" x14ac:dyDescent="0.3">
      <c r="A25" s="68" t="s">
        <v>68</v>
      </c>
      <c r="B25" s="260">
        <v>8.1732733959950954E-2</v>
      </c>
      <c r="C25" s="260">
        <v>8.7183958151700089E-2</v>
      </c>
      <c r="D25" s="260">
        <v>7.6923076923076927E-2</v>
      </c>
      <c r="E25" s="260"/>
      <c r="F25" s="260">
        <v>0.1326259946949602</v>
      </c>
      <c r="G25" s="260">
        <v>0</v>
      </c>
      <c r="H25" s="260">
        <v>0.24570024570024571</v>
      </c>
      <c r="I25" s="260"/>
      <c r="J25" s="260">
        <v>0.12886597938144329</v>
      </c>
      <c r="K25" s="260">
        <v>0.2590673575129534</v>
      </c>
      <c r="L25" s="260">
        <v>0</v>
      </c>
      <c r="M25" s="260"/>
      <c r="N25" s="260">
        <v>0</v>
      </c>
      <c r="O25" s="260">
        <v>0</v>
      </c>
      <c r="P25" s="260">
        <v>0</v>
      </c>
      <c r="Q25" s="260"/>
      <c r="R25" s="260">
        <v>0</v>
      </c>
      <c r="S25" s="260">
        <v>0</v>
      </c>
      <c r="T25" s="260">
        <v>0</v>
      </c>
      <c r="U25" s="260"/>
      <c r="V25" s="260">
        <v>0.11737089201877934</v>
      </c>
      <c r="W25" s="260">
        <v>0</v>
      </c>
      <c r="X25" s="260">
        <v>0.22779043280182232</v>
      </c>
      <c r="Y25" s="260"/>
      <c r="Z25" s="260">
        <v>0.10893246187363835</v>
      </c>
      <c r="AA25" s="260">
        <v>0.24038461538461539</v>
      </c>
      <c r="AB25" s="260">
        <v>0</v>
      </c>
      <c r="AC25" s="226"/>
      <c r="AD25" s="226"/>
    </row>
    <row r="26" spans="1:30" x14ac:dyDescent="0.3">
      <c r="A26" s="177" t="s">
        <v>106</v>
      </c>
      <c r="B26" s="259">
        <v>0</v>
      </c>
      <c r="C26" s="259">
        <v>0</v>
      </c>
      <c r="D26" s="259">
        <v>0</v>
      </c>
      <c r="E26" s="259"/>
      <c r="F26" s="259">
        <v>0</v>
      </c>
      <c r="G26" s="259">
        <v>0</v>
      </c>
      <c r="H26" s="259">
        <v>0</v>
      </c>
      <c r="I26" s="259"/>
      <c r="J26" s="259">
        <v>0</v>
      </c>
      <c r="K26" s="259">
        <v>0</v>
      </c>
      <c r="L26" s="259">
        <v>0</v>
      </c>
      <c r="M26" s="259"/>
      <c r="N26" s="259">
        <v>0</v>
      </c>
      <c r="O26" s="259">
        <v>0</v>
      </c>
      <c r="P26" s="259">
        <v>0</v>
      </c>
      <c r="Q26" s="259"/>
      <c r="R26" s="259">
        <v>0</v>
      </c>
      <c r="S26" s="259">
        <v>0</v>
      </c>
      <c r="T26" s="259">
        <v>0</v>
      </c>
      <c r="U26" s="259"/>
      <c r="V26" s="259">
        <v>0</v>
      </c>
      <c r="W26" s="259">
        <v>0</v>
      </c>
      <c r="X26" s="259">
        <v>0</v>
      </c>
      <c r="Y26" s="259"/>
      <c r="Z26" s="259">
        <v>0</v>
      </c>
      <c r="AA26" s="259">
        <v>0</v>
      </c>
      <c r="AB26" s="259">
        <v>0</v>
      </c>
    </row>
    <row r="27" spans="1:30" x14ac:dyDescent="0.3">
      <c r="A27" s="177" t="s">
        <v>107</v>
      </c>
      <c r="B27" s="259">
        <v>0.10277492291880781</v>
      </c>
      <c r="C27" s="259">
        <v>0.23584905660377359</v>
      </c>
      <c r="D27" s="259">
        <v>0</v>
      </c>
      <c r="E27" s="259"/>
      <c r="F27" s="259">
        <v>0</v>
      </c>
      <c r="G27" s="259">
        <v>0</v>
      </c>
      <c r="H27" s="259">
        <v>0</v>
      </c>
      <c r="I27" s="259"/>
      <c r="J27" s="259">
        <v>0</v>
      </c>
      <c r="K27" s="259">
        <v>0</v>
      </c>
      <c r="L27" s="259">
        <v>0</v>
      </c>
      <c r="M27" s="259"/>
      <c r="N27" s="259">
        <v>0</v>
      </c>
      <c r="O27" s="259">
        <v>0</v>
      </c>
      <c r="P27" s="259">
        <v>0</v>
      </c>
      <c r="Q27" s="259"/>
      <c r="R27" s="259">
        <v>0</v>
      </c>
      <c r="S27" s="259">
        <v>0</v>
      </c>
      <c r="T27" s="259">
        <v>0</v>
      </c>
      <c r="U27" s="259"/>
      <c r="V27" s="259">
        <v>0</v>
      </c>
      <c r="W27" s="259">
        <v>0</v>
      </c>
      <c r="X27" s="259">
        <v>0</v>
      </c>
      <c r="Y27" s="259"/>
      <c r="Z27" s="259">
        <v>0.53763440860215062</v>
      </c>
      <c r="AA27" s="259">
        <v>1.1627906976744187</v>
      </c>
      <c r="AB27" s="259">
        <v>0</v>
      </c>
    </row>
    <row r="28" spans="1:30" x14ac:dyDescent="0.3">
      <c r="A28" s="177" t="s">
        <v>108</v>
      </c>
      <c r="B28" s="259">
        <v>0.45317220543806652</v>
      </c>
      <c r="C28" s="259">
        <v>0.34246575342465752</v>
      </c>
      <c r="D28" s="259">
        <v>0.54054054054054057</v>
      </c>
      <c r="E28" s="259"/>
      <c r="F28" s="259">
        <v>0.93457943925233633</v>
      </c>
      <c r="G28" s="259">
        <v>0</v>
      </c>
      <c r="H28" s="259">
        <v>1.7241379310344827</v>
      </c>
      <c r="I28" s="259"/>
      <c r="J28" s="259">
        <v>0.92592592592592582</v>
      </c>
      <c r="K28" s="259">
        <v>1.8867924528301887</v>
      </c>
      <c r="L28" s="259">
        <v>0</v>
      </c>
      <c r="M28" s="259"/>
      <c r="N28" s="259">
        <v>0</v>
      </c>
      <c r="O28" s="259">
        <v>0</v>
      </c>
      <c r="P28" s="259">
        <v>0</v>
      </c>
      <c r="Q28" s="259"/>
      <c r="R28" s="259">
        <v>0</v>
      </c>
      <c r="S28" s="259">
        <v>0</v>
      </c>
      <c r="T28" s="259">
        <v>0</v>
      </c>
      <c r="U28" s="259"/>
      <c r="V28" s="259">
        <v>0.89285714285714279</v>
      </c>
      <c r="W28" s="259">
        <v>0</v>
      </c>
      <c r="X28" s="259">
        <v>1.5384615384615385</v>
      </c>
      <c r="Y28" s="259"/>
      <c r="Z28" s="259">
        <v>0</v>
      </c>
      <c r="AA28" s="259">
        <v>0</v>
      </c>
      <c r="AB28" s="259">
        <v>0</v>
      </c>
    </row>
    <row r="29" spans="1:30" x14ac:dyDescent="0.3">
      <c r="A29" s="177" t="s">
        <v>111</v>
      </c>
      <c r="B29" s="259">
        <v>0</v>
      </c>
      <c r="C29" s="259">
        <v>0</v>
      </c>
      <c r="D29" s="259">
        <v>0</v>
      </c>
      <c r="E29" s="259"/>
      <c r="F29" s="259">
        <v>0</v>
      </c>
      <c r="G29" s="259">
        <v>0</v>
      </c>
      <c r="H29" s="259">
        <v>0</v>
      </c>
      <c r="I29" s="259"/>
      <c r="J29" s="259">
        <v>0</v>
      </c>
      <c r="K29" s="259">
        <v>0</v>
      </c>
      <c r="L29" s="259">
        <v>0</v>
      </c>
      <c r="M29" s="259"/>
      <c r="N29" s="259">
        <v>0</v>
      </c>
      <c r="O29" s="259">
        <v>0</v>
      </c>
      <c r="P29" s="259">
        <v>0</v>
      </c>
      <c r="Q29" s="259"/>
      <c r="R29" s="259">
        <v>0</v>
      </c>
      <c r="S29" s="259">
        <v>0</v>
      </c>
      <c r="T29" s="259">
        <v>0</v>
      </c>
      <c r="U29" s="259"/>
      <c r="V29" s="259">
        <v>0</v>
      </c>
      <c r="W29" s="259">
        <v>0</v>
      </c>
      <c r="X29" s="259">
        <v>0</v>
      </c>
      <c r="Y29" s="259"/>
      <c r="Z29" s="259">
        <v>0</v>
      </c>
      <c r="AA29" s="259">
        <v>0</v>
      </c>
      <c r="AB29" s="259">
        <v>0</v>
      </c>
    </row>
    <row r="30" spans="1:30" x14ac:dyDescent="0.3">
      <c r="A30" s="177" t="s">
        <v>113</v>
      </c>
      <c r="B30" s="259">
        <v>0</v>
      </c>
      <c r="C30" s="259">
        <v>0</v>
      </c>
      <c r="D30" s="259">
        <v>0</v>
      </c>
      <c r="E30" s="259"/>
      <c r="F30" s="259">
        <v>0</v>
      </c>
      <c r="G30" s="259">
        <v>0</v>
      </c>
      <c r="H30" s="259">
        <v>0</v>
      </c>
      <c r="I30" s="259"/>
      <c r="J30" s="259">
        <v>0</v>
      </c>
      <c r="K30" s="259">
        <v>0</v>
      </c>
      <c r="L30" s="259">
        <v>0</v>
      </c>
      <c r="M30" s="259"/>
      <c r="N30" s="259">
        <v>0</v>
      </c>
      <c r="O30" s="259">
        <v>0</v>
      </c>
      <c r="P30" s="259">
        <v>0</v>
      </c>
      <c r="Q30" s="259"/>
      <c r="R30" s="259">
        <v>0</v>
      </c>
      <c r="S30" s="259">
        <v>0</v>
      </c>
      <c r="T30" s="259">
        <v>0</v>
      </c>
      <c r="U30" s="259"/>
      <c r="V30" s="259">
        <v>0</v>
      </c>
      <c r="W30" s="259">
        <v>0</v>
      </c>
      <c r="X30" s="259">
        <v>0</v>
      </c>
      <c r="Y30" s="259"/>
      <c r="Z30" s="259">
        <v>0</v>
      </c>
      <c r="AA30" s="259">
        <v>0</v>
      </c>
      <c r="AB30" s="259">
        <v>0</v>
      </c>
    </row>
    <row r="31" spans="1:30" x14ac:dyDescent="0.3">
      <c r="A31" s="177" t="s">
        <v>114</v>
      </c>
      <c r="B31" s="259">
        <v>0</v>
      </c>
      <c r="C31" s="259">
        <v>0</v>
      </c>
      <c r="D31" s="259">
        <v>0</v>
      </c>
      <c r="E31" s="259"/>
      <c r="F31" s="259">
        <v>0</v>
      </c>
      <c r="G31" s="259">
        <v>0</v>
      </c>
      <c r="H31" s="259">
        <v>0</v>
      </c>
      <c r="I31" s="259"/>
      <c r="J31" s="259">
        <v>0</v>
      </c>
      <c r="K31" s="259">
        <v>0</v>
      </c>
      <c r="L31" s="259">
        <v>0</v>
      </c>
      <c r="M31" s="259"/>
      <c r="N31" s="259">
        <v>0</v>
      </c>
      <c r="O31" s="259">
        <v>0</v>
      </c>
      <c r="P31" s="259">
        <v>0</v>
      </c>
      <c r="Q31" s="259"/>
      <c r="R31" s="259">
        <v>0</v>
      </c>
      <c r="S31" s="259">
        <v>0</v>
      </c>
      <c r="T31" s="259">
        <v>0</v>
      </c>
      <c r="U31" s="259"/>
      <c r="V31" s="259">
        <v>0</v>
      </c>
      <c r="W31" s="259">
        <v>0</v>
      </c>
      <c r="X31" s="259">
        <v>0</v>
      </c>
      <c r="Y31" s="259"/>
      <c r="Z31" s="259">
        <v>0</v>
      </c>
      <c r="AA31" s="259">
        <v>0</v>
      </c>
      <c r="AB31" s="259">
        <v>0</v>
      </c>
    </row>
    <row r="32" spans="1:30" x14ac:dyDescent="0.3">
      <c r="A32" s="177" t="s">
        <v>115</v>
      </c>
      <c r="B32" s="259">
        <v>0</v>
      </c>
      <c r="C32" s="259">
        <v>0</v>
      </c>
      <c r="D32" s="259">
        <v>0</v>
      </c>
      <c r="E32" s="259"/>
      <c r="F32" s="259">
        <v>0</v>
      </c>
      <c r="G32" s="259">
        <v>0</v>
      </c>
      <c r="H32" s="259">
        <v>0</v>
      </c>
      <c r="I32" s="259"/>
      <c r="J32" s="259">
        <v>0</v>
      </c>
      <c r="K32" s="259">
        <v>0</v>
      </c>
      <c r="L32" s="259">
        <v>0</v>
      </c>
      <c r="M32" s="259"/>
      <c r="N32" s="259">
        <v>0</v>
      </c>
      <c r="O32" s="259">
        <v>0</v>
      </c>
      <c r="P32" s="259">
        <v>0</v>
      </c>
      <c r="Q32" s="259"/>
      <c r="R32" s="259">
        <v>0</v>
      </c>
      <c r="S32" s="259">
        <v>0</v>
      </c>
      <c r="T32" s="259">
        <v>0</v>
      </c>
      <c r="U32" s="259"/>
      <c r="V32" s="259">
        <v>0</v>
      </c>
      <c r="W32" s="259">
        <v>0</v>
      </c>
      <c r="X32" s="259">
        <v>0</v>
      </c>
      <c r="Y32" s="259"/>
      <c r="Z32" s="259">
        <v>0</v>
      </c>
      <c r="AA32" s="259">
        <v>0</v>
      </c>
      <c r="AB32" s="259">
        <v>0</v>
      </c>
    </row>
    <row r="33" spans="1:28" x14ac:dyDescent="0.3">
      <c r="A33" s="177" t="s">
        <v>118</v>
      </c>
      <c r="B33" s="259">
        <v>0</v>
      </c>
      <c r="C33" s="259">
        <v>0</v>
      </c>
      <c r="D33" s="259">
        <v>0</v>
      </c>
      <c r="E33" s="259"/>
      <c r="F33" s="259">
        <v>0</v>
      </c>
      <c r="G33" s="259">
        <v>0</v>
      </c>
      <c r="H33" s="259">
        <v>0</v>
      </c>
      <c r="I33" s="259"/>
      <c r="J33" s="259">
        <v>0</v>
      </c>
      <c r="K33" s="259">
        <v>0</v>
      </c>
      <c r="L33" s="259">
        <v>0</v>
      </c>
      <c r="M33" s="259"/>
      <c r="N33" s="259">
        <v>0</v>
      </c>
      <c r="O33" s="259">
        <v>0</v>
      </c>
      <c r="P33" s="259">
        <v>0</v>
      </c>
      <c r="Q33" s="259"/>
      <c r="R33" s="259">
        <v>0</v>
      </c>
      <c r="S33" s="259">
        <v>0</v>
      </c>
      <c r="T33" s="259">
        <v>0</v>
      </c>
      <c r="U33" s="259"/>
      <c r="V33" s="259">
        <v>0</v>
      </c>
      <c r="W33" s="259">
        <v>0</v>
      </c>
      <c r="X33" s="259">
        <v>0</v>
      </c>
      <c r="Y33" s="259"/>
      <c r="Z33" s="259">
        <v>0</v>
      </c>
      <c r="AA33" s="259">
        <v>0</v>
      </c>
      <c r="AB33" s="259">
        <v>0</v>
      </c>
    </row>
    <row r="34" spans="1:28" x14ac:dyDescent="0.3">
      <c r="A34" s="177" t="s">
        <v>119</v>
      </c>
      <c r="B34" s="259">
        <v>0</v>
      </c>
      <c r="C34" s="259">
        <v>0</v>
      </c>
      <c r="D34" s="259">
        <v>0</v>
      </c>
      <c r="E34" s="259"/>
      <c r="F34" s="259">
        <v>0</v>
      </c>
      <c r="G34" s="259">
        <v>0</v>
      </c>
      <c r="H34" s="259">
        <v>0</v>
      </c>
      <c r="I34" s="259"/>
      <c r="J34" s="259">
        <v>0</v>
      </c>
      <c r="K34" s="259">
        <v>0</v>
      </c>
      <c r="L34" s="259">
        <v>0</v>
      </c>
      <c r="M34" s="259"/>
      <c r="N34" s="259">
        <v>0</v>
      </c>
      <c r="O34" s="259">
        <v>0</v>
      </c>
      <c r="P34" s="259">
        <v>0</v>
      </c>
      <c r="Q34" s="259"/>
      <c r="R34" s="259">
        <v>0</v>
      </c>
      <c r="S34" s="259">
        <v>0</v>
      </c>
      <c r="T34" s="259">
        <v>0</v>
      </c>
      <c r="U34" s="259"/>
      <c r="V34" s="259">
        <v>0</v>
      </c>
      <c r="W34" s="259">
        <v>0</v>
      </c>
      <c r="X34" s="259">
        <v>0</v>
      </c>
      <c r="Y34" s="259"/>
      <c r="Z34" s="259">
        <v>0</v>
      </c>
      <c r="AA34" s="259">
        <v>0</v>
      </c>
      <c r="AB34" s="259">
        <v>0</v>
      </c>
    </row>
    <row r="35" spans="1:28" x14ac:dyDescent="0.3">
      <c r="A35" s="177" t="s">
        <v>122</v>
      </c>
      <c r="B35" s="259">
        <v>0</v>
      </c>
      <c r="C35" s="259">
        <v>0</v>
      </c>
      <c r="D35" s="259">
        <v>0</v>
      </c>
      <c r="E35" s="259"/>
      <c r="F35" s="259">
        <v>0</v>
      </c>
      <c r="G35" s="259">
        <v>0</v>
      </c>
      <c r="H35" s="259">
        <v>0</v>
      </c>
      <c r="I35" s="259"/>
      <c r="J35" s="259">
        <v>0</v>
      </c>
      <c r="K35" s="259">
        <v>0</v>
      </c>
      <c r="L35" s="259">
        <v>0</v>
      </c>
      <c r="M35" s="259"/>
      <c r="N35" s="259">
        <v>0</v>
      </c>
      <c r="O35" s="259">
        <v>0</v>
      </c>
      <c r="P35" s="259">
        <v>0</v>
      </c>
      <c r="Q35" s="259"/>
      <c r="R35" s="259">
        <v>0</v>
      </c>
      <c r="S35" s="259">
        <v>0</v>
      </c>
      <c r="T35" s="259">
        <v>0</v>
      </c>
      <c r="U35" s="259"/>
      <c r="V35" s="259">
        <v>0</v>
      </c>
      <c r="W35" s="259">
        <v>0</v>
      </c>
      <c r="X35" s="259">
        <v>0</v>
      </c>
      <c r="Y35" s="259"/>
      <c r="Z35" s="259">
        <v>0</v>
      </c>
      <c r="AA35" s="259">
        <v>0</v>
      </c>
      <c r="AB35" s="259">
        <v>0</v>
      </c>
    </row>
    <row r="36" spans="1:28" x14ac:dyDescent="0.3">
      <c r="A36" s="177" t="s">
        <v>123</v>
      </c>
      <c r="B36" s="259">
        <v>0</v>
      </c>
      <c r="C36" s="259">
        <v>0</v>
      </c>
      <c r="D36" s="259">
        <v>0</v>
      </c>
      <c r="E36" s="259"/>
      <c r="F36" s="259">
        <v>0</v>
      </c>
      <c r="G36" s="259">
        <v>0</v>
      </c>
      <c r="H36" s="259">
        <v>0</v>
      </c>
      <c r="I36" s="259"/>
      <c r="J36" s="259">
        <v>0</v>
      </c>
      <c r="K36" s="259">
        <v>0</v>
      </c>
      <c r="L36" s="259">
        <v>0</v>
      </c>
      <c r="M36" s="259"/>
      <c r="N36" s="259">
        <v>0</v>
      </c>
      <c r="O36" s="259">
        <v>0</v>
      </c>
      <c r="P36" s="259">
        <v>0</v>
      </c>
      <c r="Q36" s="259"/>
      <c r="R36" s="259">
        <v>0</v>
      </c>
      <c r="S36" s="259">
        <v>0</v>
      </c>
      <c r="T36" s="259">
        <v>0</v>
      </c>
      <c r="U36" s="259"/>
      <c r="V36" s="259">
        <v>0</v>
      </c>
      <c r="W36" s="259">
        <v>0</v>
      </c>
      <c r="X36" s="259">
        <v>0</v>
      </c>
      <c r="Y36" s="259"/>
      <c r="Z36" s="259">
        <v>0</v>
      </c>
      <c r="AA36" s="259">
        <v>0</v>
      </c>
      <c r="AB36" s="259">
        <v>0</v>
      </c>
    </row>
    <row r="37" spans="1:28" ht="14.5" thickBot="1" x14ac:dyDescent="0.35">
      <c r="A37" s="177" t="s">
        <v>125</v>
      </c>
      <c r="B37" s="259">
        <v>0</v>
      </c>
      <c r="C37" s="259">
        <v>0</v>
      </c>
      <c r="D37" s="259">
        <v>0</v>
      </c>
      <c r="E37" s="259"/>
      <c r="F37" s="259">
        <v>0</v>
      </c>
      <c r="G37" s="259">
        <v>0</v>
      </c>
      <c r="H37" s="259">
        <v>0</v>
      </c>
      <c r="I37" s="259"/>
      <c r="J37" s="259">
        <v>0</v>
      </c>
      <c r="K37" s="259">
        <v>0</v>
      </c>
      <c r="L37" s="259">
        <v>0</v>
      </c>
      <c r="M37" s="259"/>
      <c r="N37" s="259">
        <v>0</v>
      </c>
      <c r="O37" s="259">
        <v>0</v>
      </c>
      <c r="P37" s="259">
        <v>0</v>
      </c>
      <c r="Q37" s="259"/>
      <c r="R37" s="259">
        <v>0</v>
      </c>
      <c r="S37" s="259">
        <v>0</v>
      </c>
      <c r="T37" s="259">
        <v>0</v>
      </c>
      <c r="U37" s="259"/>
      <c r="V37" s="259">
        <v>0</v>
      </c>
      <c r="W37" s="259">
        <v>0</v>
      </c>
      <c r="X37" s="259">
        <v>0</v>
      </c>
      <c r="Y37" s="259"/>
      <c r="Z37" s="259">
        <v>0</v>
      </c>
      <c r="AA37" s="259">
        <v>0</v>
      </c>
      <c r="AB37" s="259">
        <v>0</v>
      </c>
    </row>
    <row r="38" spans="1:28" x14ac:dyDescent="0.3">
      <c r="A38" s="114" t="s">
        <v>77</v>
      </c>
      <c r="B38" s="19"/>
      <c r="C38" s="19"/>
      <c r="D38" s="19"/>
      <c r="E38" s="19"/>
      <c r="F38" s="19"/>
      <c r="G38" s="19"/>
      <c r="H38" s="19"/>
      <c r="I38" s="19"/>
      <c r="J38" s="115"/>
      <c r="K38" s="115"/>
      <c r="L38" s="115"/>
      <c r="M38" s="19"/>
      <c r="N38" s="115"/>
      <c r="O38" s="116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</row>
  </sheetData>
  <mergeCells count="15">
    <mergeCell ref="A24:AB24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  <mergeCell ref="R6:T6"/>
    <mergeCell ref="V6:X6"/>
    <mergeCell ref="Z6:AB6"/>
    <mergeCell ref="A9:AB9"/>
  </mergeCells>
  <hyperlinks>
    <hyperlink ref="AD3" location="Contenido!A1" display="Contenido" xr:uid="{C3D4D2BD-17D7-4AFB-80CB-695D2F422118}"/>
  </hyperlinks>
  <printOptions horizontalCentered="1"/>
  <pageMargins left="0.39370078740157483" right="0.39370078740157483" top="0.59055118110236227" bottom="0.59055118110236227" header="0.31496062992125984" footer="0.31496062992125984"/>
  <pageSetup scale="67" orientation="landscape" r:id="rId1"/>
  <colBreaks count="1" manualBreakCount="1">
    <brk id="28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792A-BB9E-4306-8CE9-60B14AB5E0B8}">
  <sheetPr>
    <pageSetUpPr fitToPage="1"/>
  </sheetPr>
  <dimension ref="A1:AD72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0.81640625" style="56" customWidth="1"/>
    <col min="2" max="4" width="7.7265625" style="65" customWidth="1"/>
    <col min="5" max="5" width="1.7265625" style="65" customWidth="1"/>
    <col min="6" max="8" width="7.7265625" style="65" customWidth="1"/>
    <col min="9" max="9" width="1.7265625" style="65" customWidth="1"/>
    <col min="10" max="12" width="7.7265625" style="65" customWidth="1"/>
    <col min="13" max="13" width="1.7265625" style="65" customWidth="1"/>
    <col min="14" max="16" width="7.7265625" style="65" customWidth="1"/>
    <col min="17" max="17" width="1.7265625" style="65" customWidth="1"/>
    <col min="18" max="20" width="7.7265625" style="65" customWidth="1"/>
    <col min="21" max="21" width="1.7265625" style="65" customWidth="1"/>
    <col min="22" max="24" width="7.7265625" style="65" customWidth="1"/>
    <col min="25" max="25" width="1.7265625" style="65" customWidth="1"/>
    <col min="26" max="28" width="7.7265625" style="65" customWidth="1"/>
    <col min="29" max="29" width="5" style="226" customWidth="1"/>
    <col min="30" max="30" width="13.54296875" style="226" customWidth="1"/>
    <col min="31" max="31" width="4.81640625" style="9" bestFit="1" customWidth="1"/>
    <col min="32" max="32" width="5.453125" style="9" bestFit="1" customWidth="1"/>
    <col min="33" max="33" width="5.1796875" style="9" bestFit="1" customWidth="1"/>
    <col min="34" max="34" width="5.453125" style="9" bestFit="1" customWidth="1"/>
    <col min="35" max="36" width="5.54296875" style="9" bestFit="1" customWidth="1"/>
    <col min="37" max="37" width="5.1796875" style="9" bestFit="1" customWidth="1"/>
    <col min="38" max="38" width="5.453125" style="9" bestFit="1" customWidth="1"/>
    <col min="39" max="39" width="5.54296875" style="9" bestFit="1" customWidth="1"/>
    <col min="40" max="40" width="5.1796875" style="9" customWidth="1"/>
    <col min="41" max="41" width="5.1796875" style="9" bestFit="1" customWidth="1"/>
    <col min="42" max="42" width="5.453125" style="9" bestFit="1" customWidth="1"/>
    <col min="43" max="43" width="5.54296875" style="9" bestFit="1" customWidth="1"/>
    <col min="44" max="44" width="5" style="9" customWidth="1"/>
    <col min="45" max="45" width="5.1796875" style="9" bestFit="1" customWidth="1"/>
    <col min="46" max="46" width="5.453125" style="9" bestFit="1" customWidth="1"/>
    <col min="47" max="47" width="5.54296875" style="9" bestFit="1" customWidth="1"/>
    <col min="48" max="48" width="5" style="9" customWidth="1"/>
    <col min="49" max="49" width="5.1796875" style="9" bestFit="1" customWidth="1"/>
    <col min="50" max="50" width="5.453125" style="9" bestFit="1" customWidth="1"/>
    <col min="51" max="51" width="5.54296875" style="9" bestFit="1" customWidth="1"/>
    <col min="52" max="52" width="5" style="9" customWidth="1"/>
    <col min="53" max="53" width="5.1796875" style="9" bestFit="1" customWidth="1"/>
    <col min="54" max="54" width="5.453125" style="9" bestFit="1" customWidth="1"/>
    <col min="55" max="55" width="5.54296875" style="9" bestFit="1" customWidth="1"/>
    <col min="56" max="57" width="5.1796875" style="9" customWidth="1"/>
    <col min="58" max="58" width="5.453125" style="9" customWidth="1"/>
    <col min="59" max="60" width="5" style="9" customWidth="1"/>
    <col min="61" max="61" width="5.453125" style="9" customWidth="1"/>
    <col min="62" max="16384" width="11.453125" style="9"/>
  </cols>
  <sheetData>
    <row r="1" spans="1:30" s="51" customFormat="1" ht="15.5" x14ac:dyDescent="0.3">
      <c r="A1" s="306" t="s">
        <v>348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226"/>
      <c r="AD1" s="226"/>
    </row>
    <row r="2" spans="1:30" s="51" customFormat="1" ht="15.5" x14ac:dyDescent="0.3">
      <c r="A2" s="294" t="s">
        <v>65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306" t="s">
        <v>163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226"/>
      <c r="AD3" s="239" t="s">
        <v>305</v>
      </c>
    </row>
    <row r="4" spans="1:30" s="51" customFormat="1" ht="15.5" x14ac:dyDescent="0.3">
      <c r="A4" s="306" t="s">
        <v>52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226"/>
      <c r="AD4" s="226"/>
    </row>
    <row r="5" spans="1:30" s="51" customFormat="1" ht="15.5" x14ac:dyDescent="0.3">
      <c r="A5" s="306" t="s">
        <v>397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226"/>
      <c r="AD5" s="226"/>
    </row>
    <row r="6" spans="1:30" ht="20.25" customHeight="1" x14ac:dyDescent="0.3">
      <c r="A6" s="292" t="s">
        <v>164</v>
      </c>
      <c r="B6" s="291" t="s">
        <v>68</v>
      </c>
      <c r="C6" s="291"/>
      <c r="D6" s="291"/>
      <c r="E6" s="54"/>
      <c r="F6" s="291" t="s">
        <v>70</v>
      </c>
      <c r="G6" s="291"/>
      <c r="H6" s="291"/>
      <c r="I6" s="54"/>
      <c r="J6" s="293" t="s">
        <v>71</v>
      </c>
      <c r="K6" s="293"/>
      <c r="L6" s="293"/>
      <c r="M6" s="54"/>
      <c r="N6" s="291" t="s">
        <v>72</v>
      </c>
      <c r="O6" s="291"/>
      <c r="P6" s="291"/>
      <c r="Q6" s="54"/>
      <c r="R6" s="291" t="s">
        <v>74</v>
      </c>
      <c r="S6" s="291"/>
      <c r="T6" s="291"/>
      <c r="U6" s="54"/>
      <c r="V6" s="291" t="s">
        <v>75</v>
      </c>
      <c r="W6" s="291"/>
      <c r="X6" s="291"/>
      <c r="Y6" s="54"/>
      <c r="Z6" s="291" t="s">
        <v>76</v>
      </c>
      <c r="AA6" s="291"/>
      <c r="AB6" s="291"/>
      <c r="AD6" s="151"/>
    </row>
    <row r="7" spans="1:30" ht="20.25" customHeight="1" x14ac:dyDescent="0.3">
      <c r="A7" s="292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</row>
    <row r="8" spans="1:30" x14ac:dyDescent="0.3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30" x14ac:dyDescent="0.3">
      <c r="A9" s="56" t="s">
        <v>68</v>
      </c>
      <c r="B9" s="256">
        <f t="shared" ref="B9:D16" si="0">+B18+B27</f>
        <v>9343</v>
      </c>
      <c r="C9" s="256">
        <f t="shared" si="0"/>
        <v>5326</v>
      </c>
      <c r="D9" s="256">
        <f t="shared" si="0"/>
        <v>4017</v>
      </c>
      <c r="E9" s="256"/>
      <c r="F9" s="256">
        <f t="shared" ref="F9:H16" si="1">+F18+F27</f>
        <v>224</v>
      </c>
      <c r="G9" s="256">
        <f t="shared" si="1"/>
        <v>121</v>
      </c>
      <c r="H9" s="256">
        <f t="shared" si="1"/>
        <v>103</v>
      </c>
      <c r="I9" s="256"/>
      <c r="J9" s="256">
        <f t="shared" ref="J9:L16" si="2">+J18+J27</f>
        <v>3457</v>
      </c>
      <c r="K9" s="256">
        <f t="shared" si="2"/>
        <v>1966</v>
      </c>
      <c r="L9" s="256">
        <f t="shared" si="2"/>
        <v>1491</v>
      </c>
      <c r="M9" s="256"/>
      <c r="N9" s="256">
        <f t="shared" ref="N9:P16" si="3">+N18+N27</f>
        <v>2288</v>
      </c>
      <c r="O9" s="256">
        <f t="shared" si="3"/>
        <v>1303</v>
      </c>
      <c r="P9" s="256">
        <f t="shared" si="3"/>
        <v>985</v>
      </c>
      <c r="Q9" s="256"/>
      <c r="R9" s="256">
        <f t="shared" ref="R9:T16" si="4">+R18+R27</f>
        <v>2018</v>
      </c>
      <c r="S9" s="256">
        <f t="shared" si="4"/>
        <v>1160</v>
      </c>
      <c r="T9" s="256">
        <f t="shared" si="4"/>
        <v>858</v>
      </c>
      <c r="U9" s="256"/>
      <c r="V9" s="256">
        <f t="shared" ref="V9:X16" si="5">+V18+V27</f>
        <v>1150</v>
      </c>
      <c r="W9" s="256">
        <f t="shared" si="5"/>
        <v>645</v>
      </c>
      <c r="X9" s="256">
        <f t="shared" si="5"/>
        <v>505</v>
      </c>
      <c r="Y9" s="256"/>
      <c r="Z9" s="256">
        <f t="shared" ref="Z9:AB16" si="6">+Z18+Z27</f>
        <v>206</v>
      </c>
      <c r="AA9" s="256">
        <f t="shared" si="6"/>
        <v>131</v>
      </c>
      <c r="AB9" s="256">
        <f t="shared" si="6"/>
        <v>75</v>
      </c>
    </row>
    <row r="10" spans="1:30" x14ac:dyDescent="0.3">
      <c r="A10" s="59" t="s">
        <v>165</v>
      </c>
      <c r="B10" s="255">
        <f t="shared" si="0"/>
        <v>2614</v>
      </c>
      <c r="C10" s="255">
        <f t="shared" si="0"/>
        <v>1451</v>
      </c>
      <c r="D10" s="255">
        <f t="shared" si="0"/>
        <v>1163</v>
      </c>
      <c r="E10" s="255"/>
      <c r="F10" s="255">
        <f t="shared" si="1"/>
        <v>59</v>
      </c>
      <c r="G10" s="255">
        <f t="shared" si="1"/>
        <v>29</v>
      </c>
      <c r="H10" s="255">
        <f t="shared" si="1"/>
        <v>30</v>
      </c>
      <c r="I10" s="255"/>
      <c r="J10" s="255">
        <f t="shared" si="2"/>
        <v>970</v>
      </c>
      <c r="K10" s="255">
        <f t="shared" si="2"/>
        <v>561</v>
      </c>
      <c r="L10" s="255">
        <f t="shared" si="2"/>
        <v>409</v>
      </c>
      <c r="M10" s="255"/>
      <c r="N10" s="255">
        <f t="shared" si="3"/>
        <v>633</v>
      </c>
      <c r="O10" s="255">
        <f t="shared" si="3"/>
        <v>352</v>
      </c>
      <c r="P10" s="255">
        <f t="shared" si="3"/>
        <v>281</v>
      </c>
      <c r="Q10" s="255"/>
      <c r="R10" s="255">
        <f t="shared" si="4"/>
        <v>532</v>
      </c>
      <c r="S10" s="255">
        <f t="shared" si="4"/>
        <v>275</v>
      </c>
      <c r="T10" s="255">
        <f t="shared" si="4"/>
        <v>257</v>
      </c>
      <c r="U10" s="255"/>
      <c r="V10" s="255">
        <f t="shared" si="5"/>
        <v>364</v>
      </c>
      <c r="W10" s="255">
        <f t="shared" si="5"/>
        <v>197</v>
      </c>
      <c r="X10" s="255">
        <f t="shared" si="5"/>
        <v>167</v>
      </c>
      <c r="Y10" s="255"/>
      <c r="Z10" s="255">
        <f t="shared" si="6"/>
        <v>56</v>
      </c>
      <c r="AA10" s="255">
        <f t="shared" si="6"/>
        <v>37</v>
      </c>
      <c r="AB10" s="255">
        <f t="shared" si="6"/>
        <v>19</v>
      </c>
    </row>
    <row r="11" spans="1:30" x14ac:dyDescent="0.3">
      <c r="A11" s="42" t="s">
        <v>166</v>
      </c>
      <c r="B11" s="255">
        <f t="shared" si="0"/>
        <v>2158</v>
      </c>
      <c r="C11" s="255">
        <f t="shared" si="0"/>
        <v>1248</v>
      </c>
      <c r="D11" s="255">
        <f t="shared" si="0"/>
        <v>910</v>
      </c>
      <c r="E11" s="255"/>
      <c r="F11" s="255">
        <f t="shared" si="1"/>
        <v>66</v>
      </c>
      <c r="G11" s="255">
        <f t="shared" si="1"/>
        <v>37</v>
      </c>
      <c r="H11" s="255">
        <f t="shared" si="1"/>
        <v>29</v>
      </c>
      <c r="I11" s="255"/>
      <c r="J11" s="255">
        <f t="shared" si="2"/>
        <v>854</v>
      </c>
      <c r="K11" s="255">
        <f t="shared" si="2"/>
        <v>481</v>
      </c>
      <c r="L11" s="255">
        <f t="shared" si="2"/>
        <v>373</v>
      </c>
      <c r="M11" s="255"/>
      <c r="N11" s="255">
        <f t="shared" si="3"/>
        <v>525</v>
      </c>
      <c r="O11" s="255">
        <f t="shared" si="3"/>
        <v>300</v>
      </c>
      <c r="P11" s="255">
        <f t="shared" si="3"/>
        <v>225</v>
      </c>
      <c r="Q11" s="255"/>
      <c r="R11" s="255">
        <f t="shared" si="4"/>
        <v>468</v>
      </c>
      <c r="S11" s="255">
        <f t="shared" si="4"/>
        <v>279</v>
      </c>
      <c r="T11" s="255">
        <f t="shared" si="4"/>
        <v>189</v>
      </c>
      <c r="U11" s="255"/>
      <c r="V11" s="255">
        <f t="shared" si="5"/>
        <v>218</v>
      </c>
      <c r="W11" s="255">
        <f t="shared" si="5"/>
        <v>131</v>
      </c>
      <c r="X11" s="255">
        <f t="shared" si="5"/>
        <v>87</v>
      </c>
      <c r="Y11" s="255"/>
      <c r="Z11" s="255">
        <f t="shared" si="6"/>
        <v>27</v>
      </c>
      <c r="AA11" s="255">
        <f t="shared" si="6"/>
        <v>20</v>
      </c>
      <c r="AB11" s="255">
        <f t="shared" si="6"/>
        <v>7</v>
      </c>
    </row>
    <row r="12" spans="1:30" x14ac:dyDescent="0.3">
      <c r="A12" s="42" t="s">
        <v>167</v>
      </c>
      <c r="B12" s="255">
        <f t="shared" si="0"/>
        <v>858</v>
      </c>
      <c r="C12" s="255">
        <f t="shared" si="0"/>
        <v>453</v>
      </c>
      <c r="D12" s="255">
        <f t="shared" si="0"/>
        <v>405</v>
      </c>
      <c r="E12" s="255"/>
      <c r="F12" s="255">
        <f t="shared" si="1"/>
        <v>12</v>
      </c>
      <c r="G12" s="255">
        <f t="shared" si="1"/>
        <v>5</v>
      </c>
      <c r="H12" s="255">
        <f t="shared" si="1"/>
        <v>7</v>
      </c>
      <c r="I12" s="255"/>
      <c r="J12" s="255">
        <f t="shared" si="2"/>
        <v>377</v>
      </c>
      <c r="K12" s="255">
        <f t="shared" si="2"/>
        <v>203</v>
      </c>
      <c r="L12" s="255">
        <f t="shared" si="2"/>
        <v>174</v>
      </c>
      <c r="M12" s="255"/>
      <c r="N12" s="255">
        <f t="shared" si="3"/>
        <v>162</v>
      </c>
      <c r="O12" s="255">
        <f t="shared" si="3"/>
        <v>80</v>
      </c>
      <c r="P12" s="255">
        <f t="shared" si="3"/>
        <v>82</v>
      </c>
      <c r="Q12" s="255"/>
      <c r="R12" s="255">
        <f t="shared" si="4"/>
        <v>170</v>
      </c>
      <c r="S12" s="255">
        <f t="shared" si="4"/>
        <v>85</v>
      </c>
      <c r="T12" s="255">
        <f t="shared" si="4"/>
        <v>85</v>
      </c>
      <c r="U12" s="255"/>
      <c r="V12" s="255">
        <f t="shared" si="5"/>
        <v>110</v>
      </c>
      <c r="W12" s="255">
        <f t="shared" si="5"/>
        <v>62</v>
      </c>
      <c r="X12" s="255">
        <f t="shared" si="5"/>
        <v>48</v>
      </c>
      <c r="Y12" s="255"/>
      <c r="Z12" s="255">
        <f t="shared" si="6"/>
        <v>27</v>
      </c>
      <c r="AA12" s="255">
        <f t="shared" si="6"/>
        <v>18</v>
      </c>
      <c r="AB12" s="255">
        <f t="shared" si="6"/>
        <v>9</v>
      </c>
    </row>
    <row r="13" spans="1:30" x14ac:dyDescent="0.3">
      <c r="A13" s="42" t="s">
        <v>168</v>
      </c>
      <c r="B13" s="255">
        <f t="shared" si="0"/>
        <v>586</v>
      </c>
      <c r="C13" s="255">
        <f t="shared" si="0"/>
        <v>334</v>
      </c>
      <c r="D13" s="255">
        <f t="shared" si="0"/>
        <v>252</v>
      </c>
      <c r="E13" s="255"/>
      <c r="F13" s="255">
        <f t="shared" si="1"/>
        <v>18</v>
      </c>
      <c r="G13" s="255">
        <f t="shared" si="1"/>
        <v>12</v>
      </c>
      <c r="H13" s="255">
        <f t="shared" si="1"/>
        <v>6</v>
      </c>
      <c r="I13" s="255"/>
      <c r="J13" s="255">
        <f t="shared" si="2"/>
        <v>250</v>
      </c>
      <c r="K13" s="255">
        <f t="shared" si="2"/>
        <v>148</v>
      </c>
      <c r="L13" s="255">
        <f t="shared" si="2"/>
        <v>102</v>
      </c>
      <c r="M13" s="255"/>
      <c r="N13" s="255">
        <f t="shared" si="3"/>
        <v>118</v>
      </c>
      <c r="O13" s="255">
        <f t="shared" si="3"/>
        <v>67</v>
      </c>
      <c r="P13" s="255">
        <f t="shared" si="3"/>
        <v>51</v>
      </c>
      <c r="Q13" s="255"/>
      <c r="R13" s="255">
        <f t="shared" si="4"/>
        <v>122</v>
      </c>
      <c r="S13" s="255">
        <f t="shared" si="4"/>
        <v>64</v>
      </c>
      <c r="T13" s="255">
        <f t="shared" si="4"/>
        <v>58</v>
      </c>
      <c r="U13" s="255"/>
      <c r="V13" s="255">
        <f t="shared" si="5"/>
        <v>69</v>
      </c>
      <c r="W13" s="255">
        <f t="shared" si="5"/>
        <v>38</v>
      </c>
      <c r="X13" s="255">
        <f t="shared" si="5"/>
        <v>31</v>
      </c>
      <c r="Y13" s="255"/>
      <c r="Z13" s="255">
        <f t="shared" si="6"/>
        <v>9</v>
      </c>
      <c r="AA13" s="255">
        <f t="shared" si="6"/>
        <v>5</v>
      </c>
      <c r="AB13" s="255">
        <f t="shared" si="6"/>
        <v>4</v>
      </c>
    </row>
    <row r="14" spans="1:30" x14ac:dyDescent="0.3">
      <c r="A14" s="42" t="s">
        <v>169</v>
      </c>
      <c r="B14" s="255">
        <f t="shared" si="0"/>
        <v>567</v>
      </c>
      <c r="C14" s="255">
        <f t="shared" si="0"/>
        <v>341</v>
      </c>
      <c r="D14" s="255">
        <f t="shared" si="0"/>
        <v>226</v>
      </c>
      <c r="E14" s="255"/>
      <c r="F14" s="255">
        <f t="shared" si="1"/>
        <v>8</v>
      </c>
      <c r="G14" s="255">
        <f t="shared" si="1"/>
        <v>3</v>
      </c>
      <c r="H14" s="255">
        <f t="shared" si="1"/>
        <v>5</v>
      </c>
      <c r="I14" s="255"/>
      <c r="J14" s="255">
        <f t="shared" si="2"/>
        <v>202</v>
      </c>
      <c r="K14" s="255">
        <f t="shared" si="2"/>
        <v>121</v>
      </c>
      <c r="L14" s="255">
        <f t="shared" si="2"/>
        <v>81</v>
      </c>
      <c r="M14" s="255"/>
      <c r="N14" s="255">
        <f t="shared" si="3"/>
        <v>152</v>
      </c>
      <c r="O14" s="255">
        <f t="shared" si="3"/>
        <v>90</v>
      </c>
      <c r="P14" s="255">
        <f t="shared" si="3"/>
        <v>62</v>
      </c>
      <c r="Q14" s="255"/>
      <c r="R14" s="255">
        <f t="shared" si="4"/>
        <v>140</v>
      </c>
      <c r="S14" s="255">
        <f t="shared" si="4"/>
        <v>89</v>
      </c>
      <c r="T14" s="255">
        <f t="shared" si="4"/>
        <v>51</v>
      </c>
      <c r="U14" s="255"/>
      <c r="V14" s="255">
        <f t="shared" si="5"/>
        <v>64</v>
      </c>
      <c r="W14" s="255">
        <f t="shared" si="5"/>
        <v>37</v>
      </c>
      <c r="X14" s="255">
        <f t="shared" si="5"/>
        <v>27</v>
      </c>
      <c r="Y14" s="255"/>
      <c r="Z14" s="255">
        <f t="shared" si="6"/>
        <v>1</v>
      </c>
      <c r="AA14" s="255">
        <f t="shared" si="6"/>
        <v>1</v>
      </c>
      <c r="AB14" s="255">
        <f t="shared" si="6"/>
        <v>0</v>
      </c>
    </row>
    <row r="15" spans="1:30" x14ac:dyDescent="0.3">
      <c r="A15" s="61" t="s">
        <v>170</v>
      </c>
      <c r="B15" s="255">
        <f t="shared" si="0"/>
        <v>1270</v>
      </c>
      <c r="C15" s="255">
        <f t="shared" si="0"/>
        <v>755</v>
      </c>
      <c r="D15" s="255">
        <f t="shared" si="0"/>
        <v>515</v>
      </c>
      <c r="E15" s="255"/>
      <c r="F15" s="255">
        <f t="shared" si="1"/>
        <v>29</v>
      </c>
      <c r="G15" s="255">
        <f t="shared" si="1"/>
        <v>16</v>
      </c>
      <c r="H15" s="255">
        <f t="shared" si="1"/>
        <v>13</v>
      </c>
      <c r="I15" s="255"/>
      <c r="J15" s="255">
        <f t="shared" si="2"/>
        <v>460</v>
      </c>
      <c r="K15" s="255">
        <f t="shared" si="2"/>
        <v>268</v>
      </c>
      <c r="L15" s="255">
        <f t="shared" si="2"/>
        <v>192</v>
      </c>
      <c r="M15" s="255"/>
      <c r="N15" s="255">
        <f t="shared" si="3"/>
        <v>341</v>
      </c>
      <c r="O15" s="255">
        <f t="shared" si="3"/>
        <v>206</v>
      </c>
      <c r="P15" s="255">
        <f t="shared" si="3"/>
        <v>135</v>
      </c>
      <c r="Q15" s="255"/>
      <c r="R15" s="255">
        <f t="shared" si="4"/>
        <v>304</v>
      </c>
      <c r="S15" s="255">
        <f t="shared" si="4"/>
        <v>188</v>
      </c>
      <c r="T15" s="255">
        <f t="shared" si="4"/>
        <v>116</v>
      </c>
      <c r="U15" s="255"/>
      <c r="V15" s="255">
        <f t="shared" si="5"/>
        <v>121</v>
      </c>
      <c r="W15" s="255">
        <f t="shared" si="5"/>
        <v>68</v>
      </c>
      <c r="X15" s="255">
        <f t="shared" si="5"/>
        <v>53</v>
      </c>
      <c r="Y15" s="255"/>
      <c r="Z15" s="255">
        <f t="shared" si="6"/>
        <v>15</v>
      </c>
      <c r="AA15" s="255">
        <f t="shared" si="6"/>
        <v>9</v>
      </c>
      <c r="AB15" s="255">
        <f t="shared" si="6"/>
        <v>6</v>
      </c>
    </row>
    <row r="16" spans="1:30" x14ac:dyDescent="0.3">
      <c r="A16" s="42" t="s">
        <v>171</v>
      </c>
      <c r="B16" s="255">
        <f t="shared" si="0"/>
        <v>1290</v>
      </c>
      <c r="C16" s="255">
        <f t="shared" si="0"/>
        <v>744</v>
      </c>
      <c r="D16" s="255">
        <f t="shared" si="0"/>
        <v>546</v>
      </c>
      <c r="E16" s="255"/>
      <c r="F16" s="255">
        <f t="shared" si="1"/>
        <v>32</v>
      </c>
      <c r="G16" s="255">
        <f t="shared" si="1"/>
        <v>19</v>
      </c>
      <c r="H16" s="255">
        <f t="shared" si="1"/>
        <v>13</v>
      </c>
      <c r="I16" s="255"/>
      <c r="J16" s="255">
        <f t="shared" si="2"/>
        <v>344</v>
      </c>
      <c r="K16" s="255">
        <f t="shared" si="2"/>
        <v>184</v>
      </c>
      <c r="L16" s="255">
        <f t="shared" si="2"/>
        <v>160</v>
      </c>
      <c r="M16" s="255"/>
      <c r="N16" s="255">
        <f t="shared" si="3"/>
        <v>357</v>
      </c>
      <c r="O16" s="255">
        <f t="shared" si="3"/>
        <v>208</v>
      </c>
      <c r="P16" s="255">
        <f t="shared" si="3"/>
        <v>149</v>
      </c>
      <c r="Q16" s="255"/>
      <c r="R16" s="255">
        <f t="shared" si="4"/>
        <v>282</v>
      </c>
      <c r="S16" s="255">
        <f t="shared" si="4"/>
        <v>180</v>
      </c>
      <c r="T16" s="255">
        <f t="shared" si="4"/>
        <v>102</v>
      </c>
      <c r="U16" s="255"/>
      <c r="V16" s="255">
        <f t="shared" si="5"/>
        <v>204</v>
      </c>
      <c r="W16" s="255">
        <f t="shared" si="5"/>
        <v>112</v>
      </c>
      <c r="X16" s="255">
        <f t="shared" si="5"/>
        <v>92</v>
      </c>
      <c r="Y16" s="255"/>
      <c r="Z16" s="255">
        <f t="shared" si="6"/>
        <v>71</v>
      </c>
      <c r="AA16" s="255">
        <f t="shared" si="6"/>
        <v>41</v>
      </c>
      <c r="AB16" s="255">
        <f t="shared" si="6"/>
        <v>30</v>
      </c>
    </row>
    <row r="17" spans="1:30" x14ac:dyDescent="0.3">
      <c r="A17" s="42"/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</row>
    <row r="18" spans="1:30" x14ac:dyDescent="0.3">
      <c r="A18" s="56" t="s">
        <v>141</v>
      </c>
      <c r="B18" s="256">
        <f>SUM(B19:B25)</f>
        <v>5741</v>
      </c>
      <c r="C18" s="256">
        <f t="shared" ref="C18:D18" si="7">SUM(C19:C25)</f>
        <v>3185</v>
      </c>
      <c r="D18" s="256">
        <f t="shared" si="7"/>
        <v>2556</v>
      </c>
      <c r="E18" s="256"/>
      <c r="F18" s="256">
        <f>SUM(F19:F25)</f>
        <v>116</v>
      </c>
      <c r="G18" s="256">
        <f t="shared" ref="G18:H18" si="8">SUM(G19:G25)</f>
        <v>54</v>
      </c>
      <c r="H18" s="256">
        <f t="shared" si="8"/>
        <v>62</v>
      </c>
      <c r="I18" s="256"/>
      <c r="J18" s="256">
        <f>SUM(J19:J25)</f>
        <v>2278</v>
      </c>
      <c r="K18" s="256">
        <f t="shared" ref="K18:L18" si="9">SUM(K19:K25)</f>
        <v>1290</v>
      </c>
      <c r="L18" s="256">
        <f t="shared" si="9"/>
        <v>988</v>
      </c>
      <c r="M18" s="256"/>
      <c r="N18" s="256">
        <f>SUM(N19:N25)</f>
        <v>1340</v>
      </c>
      <c r="O18" s="256">
        <f t="shared" ref="O18:P18" si="10">SUM(O19:O25)</f>
        <v>755</v>
      </c>
      <c r="P18" s="256">
        <f t="shared" si="10"/>
        <v>585</v>
      </c>
      <c r="Q18" s="256"/>
      <c r="R18" s="256">
        <f>SUM(R19:R25)</f>
        <v>1172</v>
      </c>
      <c r="S18" s="256">
        <f t="shared" ref="S18:T18" si="11">SUM(S19:S25)</f>
        <v>632</v>
      </c>
      <c r="T18" s="256">
        <f t="shared" si="11"/>
        <v>540</v>
      </c>
      <c r="U18" s="256"/>
      <c r="V18" s="256">
        <f>SUM(V19:V25)</f>
        <v>721</v>
      </c>
      <c r="W18" s="256">
        <f t="shared" ref="W18:X18" si="12">SUM(W19:W25)</f>
        <v>380</v>
      </c>
      <c r="X18" s="256">
        <f t="shared" si="12"/>
        <v>341</v>
      </c>
      <c r="Y18" s="256"/>
      <c r="Z18" s="256">
        <f>SUM(Z19:Z25)</f>
        <v>114</v>
      </c>
      <c r="AA18" s="256">
        <f t="shared" ref="AA18:AB18" si="13">SUM(AA19:AA25)</f>
        <v>74</v>
      </c>
      <c r="AB18" s="256">
        <f t="shared" si="13"/>
        <v>40</v>
      </c>
    </row>
    <row r="19" spans="1:30" x14ac:dyDescent="0.3">
      <c r="A19" s="59" t="s">
        <v>165</v>
      </c>
      <c r="B19" s="255">
        <v>2362</v>
      </c>
      <c r="C19" s="255">
        <v>1307</v>
      </c>
      <c r="D19" s="255">
        <v>1055</v>
      </c>
      <c r="E19" s="255"/>
      <c r="F19" s="255">
        <v>53</v>
      </c>
      <c r="G19" s="255">
        <v>24</v>
      </c>
      <c r="H19" s="255">
        <v>29</v>
      </c>
      <c r="I19" s="255"/>
      <c r="J19" s="255">
        <v>871</v>
      </c>
      <c r="K19" s="255">
        <v>507</v>
      </c>
      <c r="L19" s="255">
        <v>364</v>
      </c>
      <c r="M19" s="255"/>
      <c r="N19" s="255">
        <v>567</v>
      </c>
      <c r="O19" s="255">
        <v>311</v>
      </c>
      <c r="P19" s="255">
        <v>256</v>
      </c>
      <c r="Q19" s="255"/>
      <c r="R19" s="255">
        <v>478</v>
      </c>
      <c r="S19" s="255">
        <v>246</v>
      </c>
      <c r="T19" s="255">
        <v>232</v>
      </c>
      <c r="U19" s="255"/>
      <c r="V19" s="255">
        <v>339</v>
      </c>
      <c r="W19" s="255">
        <v>183</v>
      </c>
      <c r="X19" s="255">
        <v>156</v>
      </c>
      <c r="Y19" s="255"/>
      <c r="Z19" s="255">
        <v>54</v>
      </c>
      <c r="AA19" s="255">
        <v>36</v>
      </c>
      <c r="AB19" s="255">
        <v>18</v>
      </c>
    </row>
    <row r="20" spans="1:30" x14ac:dyDescent="0.3">
      <c r="A20" s="42" t="s">
        <v>166</v>
      </c>
      <c r="B20" s="255">
        <v>1110</v>
      </c>
      <c r="C20" s="255">
        <v>612</v>
      </c>
      <c r="D20" s="255">
        <v>498</v>
      </c>
      <c r="E20" s="255"/>
      <c r="F20" s="255">
        <v>30</v>
      </c>
      <c r="G20" s="255">
        <v>15</v>
      </c>
      <c r="H20" s="255">
        <v>15</v>
      </c>
      <c r="I20" s="255"/>
      <c r="J20" s="255">
        <v>466</v>
      </c>
      <c r="K20" s="255">
        <v>255</v>
      </c>
      <c r="L20" s="255">
        <v>211</v>
      </c>
      <c r="M20" s="255"/>
      <c r="N20" s="255">
        <v>250</v>
      </c>
      <c r="O20" s="255">
        <v>142</v>
      </c>
      <c r="P20" s="255">
        <v>108</v>
      </c>
      <c r="Q20" s="255"/>
      <c r="R20" s="255">
        <v>225</v>
      </c>
      <c r="S20" s="255">
        <v>129</v>
      </c>
      <c r="T20" s="255">
        <v>96</v>
      </c>
      <c r="U20" s="255"/>
      <c r="V20" s="255">
        <v>123</v>
      </c>
      <c r="W20" s="255">
        <v>61</v>
      </c>
      <c r="X20" s="255">
        <v>62</v>
      </c>
      <c r="Y20" s="255"/>
      <c r="Z20" s="255">
        <v>16</v>
      </c>
      <c r="AA20" s="255">
        <v>10</v>
      </c>
      <c r="AB20" s="255">
        <v>6</v>
      </c>
    </row>
    <row r="21" spans="1:30" x14ac:dyDescent="0.3">
      <c r="A21" s="42" t="s">
        <v>167</v>
      </c>
      <c r="B21" s="255">
        <v>608</v>
      </c>
      <c r="C21" s="255">
        <v>319</v>
      </c>
      <c r="D21" s="255">
        <v>289</v>
      </c>
      <c r="E21" s="255"/>
      <c r="F21" s="255">
        <v>6</v>
      </c>
      <c r="G21" s="255">
        <v>3</v>
      </c>
      <c r="H21" s="255">
        <v>3</v>
      </c>
      <c r="I21" s="255"/>
      <c r="J21" s="255">
        <v>307</v>
      </c>
      <c r="K21" s="255">
        <v>166</v>
      </c>
      <c r="L21" s="255">
        <v>141</v>
      </c>
      <c r="M21" s="255"/>
      <c r="N21" s="255">
        <v>98</v>
      </c>
      <c r="O21" s="255">
        <v>47</v>
      </c>
      <c r="P21" s="255">
        <v>51</v>
      </c>
      <c r="Q21" s="255"/>
      <c r="R21" s="255">
        <v>118</v>
      </c>
      <c r="S21" s="255">
        <v>55</v>
      </c>
      <c r="T21" s="255">
        <v>63</v>
      </c>
      <c r="U21" s="255"/>
      <c r="V21" s="255">
        <v>69</v>
      </c>
      <c r="W21" s="255">
        <v>40</v>
      </c>
      <c r="X21" s="255">
        <v>29</v>
      </c>
      <c r="Y21" s="255"/>
      <c r="Z21" s="255">
        <v>10</v>
      </c>
      <c r="AA21" s="255">
        <v>8</v>
      </c>
      <c r="AB21" s="255">
        <v>2</v>
      </c>
    </row>
    <row r="22" spans="1:30" x14ac:dyDescent="0.3">
      <c r="A22" s="42" t="s">
        <v>168</v>
      </c>
      <c r="B22" s="255">
        <v>312</v>
      </c>
      <c r="C22" s="255">
        <v>165</v>
      </c>
      <c r="D22" s="255">
        <v>147</v>
      </c>
      <c r="E22" s="255"/>
      <c r="F22" s="255">
        <v>6</v>
      </c>
      <c r="G22" s="255">
        <v>2</v>
      </c>
      <c r="H22" s="255">
        <v>4</v>
      </c>
      <c r="I22" s="255"/>
      <c r="J22" s="255">
        <v>140</v>
      </c>
      <c r="K22" s="255">
        <v>80</v>
      </c>
      <c r="L22" s="255">
        <v>60</v>
      </c>
      <c r="M22" s="255"/>
      <c r="N22" s="255">
        <v>55</v>
      </c>
      <c r="O22" s="255">
        <v>26</v>
      </c>
      <c r="P22" s="255">
        <v>29</v>
      </c>
      <c r="Q22" s="255"/>
      <c r="R22" s="255">
        <v>63</v>
      </c>
      <c r="S22" s="255">
        <v>32</v>
      </c>
      <c r="T22" s="255">
        <v>31</v>
      </c>
      <c r="U22" s="255"/>
      <c r="V22" s="255">
        <v>41</v>
      </c>
      <c r="W22" s="255">
        <v>22</v>
      </c>
      <c r="X22" s="255">
        <v>19</v>
      </c>
      <c r="Y22" s="255"/>
      <c r="Z22" s="255">
        <v>7</v>
      </c>
      <c r="AA22" s="255">
        <v>3</v>
      </c>
      <c r="AB22" s="255">
        <v>4</v>
      </c>
    </row>
    <row r="23" spans="1:30" x14ac:dyDescent="0.3">
      <c r="A23" s="42" t="s">
        <v>169</v>
      </c>
      <c r="B23" s="255">
        <v>335</v>
      </c>
      <c r="C23" s="255">
        <v>188</v>
      </c>
      <c r="D23" s="255">
        <v>147</v>
      </c>
      <c r="E23" s="255"/>
      <c r="F23" s="255">
        <v>7</v>
      </c>
      <c r="G23" s="255">
        <v>2</v>
      </c>
      <c r="H23" s="255">
        <v>5</v>
      </c>
      <c r="I23" s="255"/>
      <c r="J23" s="255">
        <v>131</v>
      </c>
      <c r="K23" s="255">
        <v>75</v>
      </c>
      <c r="L23" s="255">
        <v>56</v>
      </c>
      <c r="M23" s="255"/>
      <c r="N23" s="255">
        <v>92</v>
      </c>
      <c r="O23" s="255">
        <v>55</v>
      </c>
      <c r="P23" s="255">
        <v>37</v>
      </c>
      <c r="Q23" s="255"/>
      <c r="R23" s="255">
        <v>69</v>
      </c>
      <c r="S23" s="255">
        <v>39</v>
      </c>
      <c r="T23" s="255">
        <v>30</v>
      </c>
      <c r="U23" s="255"/>
      <c r="V23" s="255">
        <v>36</v>
      </c>
      <c r="W23" s="255">
        <v>17</v>
      </c>
      <c r="X23" s="255">
        <v>19</v>
      </c>
      <c r="Y23" s="255"/>
      <c r="Z23" s="255">
        <v>0</v>
      </c>
      <c r="AA23" s="255">
        <v>0</v>
      </c>
      <c r="AB23" s="255">
        <v>0</v>
      </c>
    </row>
    <row r="24" spans="1:30" x14ac:dyDescent="0.3">
      <c r="A24" s="61" t="s">
        <v>170</v>
      </c>
      <c r="B24" s="255">
        <v>697</v>
      </c>
      <c r="C24" s="255">
        <v>403</v>
      </c>
      <c r="D24" s="255">
        <v>294</v>
      </c>
      <c r="E24" s="255"/>
      <c r="F24" s="255">
        <v>10</v>
      </c>
      <c r="G24" s="255">
        <v>4</v>
      </c>
      <c r="H24" s="255">
        <v>6</v>
      </c>
      <c r="I24" s="255"/>
      <c r="J24" s="255">
        <v>265</v>
      </c>
      <c r="K24" s="255">
        <v>152</v>
      </c>
      <c r="L24" s="255">
        <v>113</v>
      </c>
      <c r="M24" s="255"/>
      <c r="N24" s="255">
        <v>189</v>
      </c>
      <c r="O24" s="255">
        <v>115</v>
      </c>
      <c r="P24" s="255">
        <v>74</v>
      </c>
      <c r="Q24" s="255"/>
      <c r="R24" s="255">
        <v>159</v>
      </c>
      <c r="S24" s="255">
        <v>95</v>
      </c>
      <c r="T24" s="255">
        <v>64</v>
      </c>
      <c r="U24" s="255"/>
      <c r="V24" s="255">
        <v>68</v>
      </c>
      <c r="W24" s="255">
        <v>34</v>
      </c>
      <c r="X24" s="255">
        <v>34</v>
      </c>
      <c r="Y24" s="255"/>
      <c r="Z24" s="255">
        <v>6</v>
      </c>
      <c r="AA24" s="255">
        <v>3</v>
      </c>
      <c r="AB24" s="255">
        <v>3</v>
      </c>
    </row>
    <row r="25" spans="1:30" x14ac:dyDescent="0.3">
      <c r="A25" s="42" t="s">
        <v>171</v>
      </c>
      <c r="B25" s="255">
        <v>317</v>
      </c>
      <c r="C25" s="255">
        <v>191</v>
      </c>
      <c r="D25" s="255">
        <v>126</v>
      </c>
      <c r="E25" s="255"/>
      <c r="F25" s="255">
        <v>4</v>
      </c>
      <c r="G25" s="255">
        <v>4</v>
      </c>
      <c r="H25" s="255">
        <v>0</v>
      </c>
      <c r="I25" s="255"/>
      <c r="J25" s="255">
        <v>98</v>
      </c>
      <c r="K25" s="255">
        <v>55</v>
      </c>
      <c r="L25" s="255">
        <v>43</v>
      </c>
      <c r="M25" s="255"/>
      <c r="N25" s="255">
        <v>89</v>
      </c>
      <c r="O25" s="255">
        <v>59</v>
      </c>
      <c r="P25" s="255">
        <v>30</v>
      </c>
      <c r="Q25" s="255"/>
      <c r="R25" s="255">
        <v>60</v>
      </c>
      <c r="S25" s="255">
        <v>36</v>
      </c>
      <c r="T25" s="255">
        <v>24</v>
      </c>
      <c r="U25" s="255"/>
      <c r="V25" s="255">
        <v>45</v>
      </c>
      <c r="W25" s="255">
        <v>23</v>
      </c>
      <c r="X25" s="255">
        <v>22</v>
      </c>
      <c r="Y25" s="255"/>
      <c r="Z25" s="255">
        <v>21</v>
      </c>
      <c r="AA25" s="255">
        <v>14</v>
      </c>
      <c r="AB25" s="255">
        <v>7</v>
      </c>
    </row>
    <row r="26" spans="1:30" x14ac:dyDescent="0.3">
      <c r="A26" s="42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</row>
    <row r="27" spans="1:30" s="12" customFormat="1" x14ac:dyDescent="0.3">
      <c r="A27" s="56" t="s">
        <v>142</v>
      </c>
      <c r="B27" s="256">
        <f>SUM(B28:B34)</f>
        <v>3602</v>
      </c>
      <c r="C27" s="256">
        <f t="shared" ref="C27:D27" si="14">SUM(C28:C34)</f>
        <v>2141</v>
      </c>
      <c r="D27" s="256">
        <f t="shared" si="14"/>
        <v>1461</v>
      </c>
      <c r="E27" s="256"/>
      <c r="F27" s="256">
        <f>SUM(F28:F34)</f>
        <v>108</v>
      </c>
      <c r="G27" s="256">
        <f t="shared" ref="G27:H27" si="15">SUM(G28:G34)</f>
        <v>67</v>
      </c>
      <c r="H27" s="256">
        <f t="shared" si="15"/>
        <v>41</v>
      </c>
      <c r="I27" s="256"/>
      <c r="J27" s="256">
        <f>SUM(J28:J34)</f>
        <v>1179</v>
      </c>
      <c r="K27" s="256">
        <f t="shared" ref="K27:L27" si="16">SUM(K28:K34)</f>
        <v>676</v>
      </c>
      <c r="L27" s="256">
        <f t="shared" si="16"/>
        <v>503</v>
      </c>
      <c r="M27" s="256"/>
      <c r="N27" s="256">
        <f>SUM(N28:N34)</f>
        <v>948</v>
      </c>
      <c r="O27" s="256">
        <f t="shared" ref="O27:P27" si="17">SUM(O28:O34)</f>
        <v>548</v>
      </c>
      <c r="P27" s="256">
        <f t="shared" si="17"/>
        <v>400</v>
      </c>
      <c r="Q27" s="256"/>
      <c r="R27" s="256">
        <f>SUM(R28:R34)</f>
        <v>846</v>
      </c>
      <c r="S27" s="256">
        <f t="shared" ref="S27:T27" si="18">SUM(S28:S34)</f>
        <v>528</v>
      </c>
      <c r="T27" s="256">
        <f t="shared" si="18"/>
        <v>318</v>
      </c>
      <c r="U27" s="256"/>
      <c r="V27" s="256">
        <f>SUM(V28:V34)</f>
        <v>429</v>
      </c>
      <c r="W27" s="256">
        <f t="shared" ref="W27:X27" si="19">SUM(W28:W34)</f>
        <v>265</v>
      </c>
      <c r="X27" s="256">
        <f t="shared" si="19"/>
        <v>164</v>
      </c>
      <c r="Y27" s="256"/>
      <c r="Z27" s="256">
        <f>SUM(Z28:Z34)</f>
        <v>92</v>
      </c>
      <c r="AA27" s="256">
        <f t="shared" ref="AA27:AB27" si="20">SUM(AA28:AA34)</f>
        <v>57</v>
      </c>
      <c r="AB27" s="256">
        <f t="shared" si="20"/>
        <v>35</v>
      </c>
      <c r="AC27" s="226"/>
      <c r="AD27" s="226"/>
    </row>
    <row r="28" spans="1:30" x14ac:dyDescent="0.3">
      <c r="A28" s="59" t="s">
        <v>165</v>
      </c>
      <c r="B28" s="255">
        <v>252</v>
      </c>
      <c r="C28" s="255">
        <v>144</v>
      </c>
      <c r="D28" s="255">
        <v>108</v>
      </c>
      <c r="E28" s="255"/>
      <c r="F28" s="255">
        <v>6</v>
      </c>
      <c r="G28" s="255">
        <v>5</v>
      </c>
      <c r="H28" s="255">
        <v>1</v>
      </c>
      <c r="I28" s="255"/>
      <c r="J28" s="255">
        <v>99</v>
      </c>
      <c r="K28" s="255">
        <v>54</v>
      </c>
      <c r="L28" s="255">
        <v>45</v>
      </c>
      <c r="M28" s="255"/>
      <c r="N28" s="255">
        <v>66</v>
      </c>
      <c r="O28" s="255">
        <v>41</v>
      </c>
      <c r="P28" s="255">
        <v>25</v>
      </c>
      <c r="Q28" s="255"/>
      <c r="R28" s="255">
        <v>54</v>
      </c>
      <c r="S28" s="255">
        <v>29</v>
      </c>
      <c r="T28" s="255">
        <v>25</v>
      </c>
      <c r="U28" s="255"/>
      <c r="V28" s="255">
        <v>25</v>
      </c>
      <c r="W28" s="255">
        <v>14</v>
      </c>
      <c r="X28" s="255">
        <v>11</v>
      </c>
      <c r="Y28" s="255"/>
      <c r="Z28" s="255">
        <v>2</v>
      </c>
      <c r="AA28" s="255">
        <v>1</v>
      </c>
      <c r="AB28" s="255">
        <v>1</v>
      </c>
    </row>
    <row r="29" spans="1:30" x14ac:dyDescent="0.3">
      <c r="A29" s="42" t="s">
        <v>166</v>
      </c>
      <c r="B29" s="255">
        <v>1048</v>
      </c>
      <c r="C29" s="255">
        <v>636</v>
      </c>
      <c r="D29" s="255">
        <v>412</v>
      </c>
      <c r="E29" s="255"/>
      <c r="F29" s="255">
        <v>36</v>
      </c>
      <c r="G29" s="255">
        <v>22</v>
      </c>
      <c r="H29" s="255">
        <v>14</v>
      </c>
      <c r="I29" s="255"/>
      <c r="J29" s="255">
        <v>388</v>
      </c>
      <c r="K29" s="255">
        <v>226</v>
      </c>
      <c r="L29" s="255">
        <v>162</v>
      </c>
      <c r="M29" s="255"/>
      <c r="N29" s="255">
        <v>275</v>
      </c>
      <c r="O29" s="255">
        <v>158</v>
      </c>
      <c r="P29" s="255">
        <v>117</v>
      </c>
      <c r="Q29" s="255"/>
      <c r="R29" s="255">
        <v>243</v>
      </c>
      <c r="S29" s="255">
        <v>150</v>
      </c>
      <c r="T29" s="255">
        <v>93</v>
      </c>
      <c r="U29" s="255"/>
      <c r="V29" s="255">
        <v>95</v>
      </c>
      <c r="W29" s="255">
        <v>70</v>
      </c>
      <c r="X29" s="255">
        <v>25</v>
      </c>
      <c r="Y29" s="255"/>
      <c r="Z29" s="255">
        <v>11</v>
      </c>
      <c r="AA29" s="255">
        <v>10</v>
      </c>
      <c r="AB29" s="255">
        <v>1</v>
      </c>
    </row>
    <row r="30" spans="1:30" x14ac:dyDescent="0.3">
      <c r="A30" s="42" t="s">
        <v>167</v>
      </c>
      <c r="B30" s="255">
        <v>250</v>
      </c>
      <c r="C30" s="255">
        <v>134</v>
      </c>
      <c r="D30" s="255">
        <v>116</v>
      </c>
      <c r="E30" s="255"/>
      <c r="F30" s="255">
        <v>6</v>
      </c>
      <c r="G30" s="255">
        <v>2</v>
      </c>
      <c r="H30" s="255">
        <v>4</v>
      </c>
      <c r="I30" s="255"/>
      <c r="J30" s="255">
        <v>70</v>
      </c>
      <c r="K30" s="255">
        <v>37</v>
      </c>
      <c r="L30" s="255">
        <v>33</v>
      </c>
      <c r="M30" s="255"/>
      <c r="N30" s="255">
        <v>64</v>
      </c>
      <c r="O30" s="255">
        <v>33</v>
      </c>
      <c r="P30" s="255">
        <v>31</v>
      </c>
      <c r="Q30" s="255"/>
      <c r="R30" s="255">
        <v>52</v>
      </c>
      <c r="S30" s="255">
        <v>30</v>
      </c>
      <c r="T30" s="255">
        <v>22</v>
      </c>
      <c r="U30" s="255"/>
      <c r="V30" s="255">
        <v>41</v>
      </c>
      <c r="W30" s="255">
        <v>22</v>
      </c>
      <c r="X30" s="255">
        <v>19</v>
      </c>
      <c r="Y30" s="255"/>
      <c r="Z30" s="255">
        <v>17</v>
      </c>
      <c r="AA30" s="255">
        <v>10</v>
      </c>
      <c r="AB30" s="255">
        <v>7</v>
      </c>
    </row>
    <row r="31" spans="1:30" x14ac:dyDescent="0.3">
      <c r="A31" s="42" t="s">
        <v>168</v>
      </c>
      <c r="B31" s="255">
        <v>274</v>
      </c>
      <c r="C31" s="255">
        <v>169</v>
      </c>
      <c r="D31" s="255">
        <v>105</v>
      </c>
      <c r="E31" s="255"/>
      <c r="F31" s="255">
        <v>12</v>
      </c>
      <c r="G31" s="255">
        <v>10</v>
      </c>
      <c r="H31" s="255">
        <v>2</v>
      </c>
      <c r="I31" s="255"/>
      <c r="J31" s="255">
        <v>110</v>
      </c>
      <c r="K31" s="255">
        <v>68</v>
      </c>
      <c r="L31" s="255">
        <v>42</v>
      </c>
      <c r="M31" s="255"/>
      <c r="N31" s="255">
        <v>63</v>
      </c>
      <c r="O31" s="255">
        <v>41</v>
      </c>
      <c r="P31" s="255">
        <v>22</v>
      </c>
      <c r="Q31" s="255"/>
      <c r="R31" s="255">
        <v>59</v>
      </c>
      <c r="S31" s="255">
        <v>32</v>
      </c>
      <c r="T31" s="255">
        <v>27</v>
      </c>
      <c r="U31" s="255"/>
      <c r="V31" s="255">
        <v>28</v>
      </c>
      <c r="W31" s="255">
        <v>16</v>
      </c>
      <c r="X31" s="255">
        <v>12</v>
      </c>
      <c r="Y31" s="255"/>
      <c r="Z31" s="255">
        <v>2</v>
      </c>
      <c r="AA31" s="255">
        <v>2</v>
      </c>
      <c r="AB31" s="255">
        <v>0</v>
      </c>
    </row>
    <row r="32" spans="1:30" x14ac:dyDescent="0.3">
      <c r="A32" s="42" t="s">
        <v>169</v>
      </c>
      <c r="B32" s="255">
        <v>232</v>
      </c>
      <c r="C32" s="255">
        <v>153</v>
      </c>
      <c r="D32" s="255">
        <v>79</v>
      </c>
      <c r="E32" s="255"/>
      <c r="F32" s="255">
        <v>1</v>
      </c>
      <c r="G32" s="255">
        <v>1</v>
      </c>
      <c r="H32" s="255">
        <v>0</v>
      </c>
      <c r="I32" s="255"/>
      <c r="J32" s="255">
        <v>71</v>
      </c>
      <c r="K32" s="255">
        <v>46</v>
      </c>
      <c r="L32" s="255">
        <v>25</v>
      </c>
      <c r="M32" s="255"/>
      <c r="N32" s="255">
        <v>60</v>
      </c>
      <c r="O32" s="255">
        <v>35</v>
      </c>
      <c r="P32" s="255">
        <v>25</v>
      </c>
      <c r="Q32" s="255"/>
      <c r="R32" s="255">
        <v>71</v>
      </c>
      <c r="S32" s="255">
        <v>50</v>
      </c>
      <c r="T32" s="255">
        <v>21</v>
      </c>
      <c r="U32" s="255"/>
      <c r="V32" s="255">
        <v>28</v>
      </c>
      <c r="W32" s="255">
        <v>20</v>
      </c>
      <c r="X32" s="255">
        <v>8</v>
      </c>
      <c r="Y32" s="255"/>
      <c r="Z32" s="255">
        <v>1</v>
      </c>
      <c r="AA32" s="255">
        <v>1</v>
      </c>
      <c r="AB32" s="255">
        <v>0</v>
      </c>
    </row>
    <row r="33" spans="1:30" x14ac:dyDescent="0.3">
      <c r="A33" s="61" t="s">
        <v>170</v>
      </c>
      <c r="B33" s="255">
        <v>573</v>
      </c>
      <c r="C33" s="255">
        <v>352</v>
      </c>
      <c r="D33" s="255">
        <v>221</v>
      </c>
      <c r="E33" s="255"/>
      <c r="F33" s="255">
        <v>19</v>
      </c>
      <c r="G33" s="255">
        <v>12</v>
      </c>
      <c r="H33" s="255">
        <v>7</v>
      </c>
      <c r="I33" s="255"/>
      <c r="J33" s="255">
        <v>195</v>
      </c>
      <c r="K33" s="255">
        <v>116</v>
      </c>
      <c r="L33" s="255">
        <v>79</v>
      </c>
      <c r="M33" s="255"/>
      <c r="N33" s="255">
        <v>152</v>
      </c>
      <c r="O33" s="255">
        <v>91</v>
      </c>
      <c r="P33" s="255">
        <v>61</v>
      </c>
      <c r="Q33" s="255"/>
      <c r="R33" s="255">
        <v>145</v>
      </c>
      <c r="S33" s="255">
        <v>93</v>
      </c>
      <c r="T33" s="255">
        <v>52</v>
      </c>
      <c r="U33" s="255"/>
      <c r="V33" s="255">
        <v>53</v>
      </c>
      <c r="W33" s="255">
        <v>34</v>
      </c>
      <c r="X33" s="255">
        <v>19</v>
      </c>
      <c r="Y33" s="255"/>
      <c r="Z33" s="255">
        <v>9</v>
      </c>
      <c r="AA33" s="255">
        <v>6</v>
      </c>
      <c r="AB33" s="255">
        <v>3</v>
      </c>
    </row>
    <row r="34" spans="1:30" ht="14.5" thickBot="1" x14ac:dyDescent="0.35">
      <c r="A34" s="42" t="s">
        <v>171</v>
      </c>
      <c r="B34" s="255">
        <v>973</v>
      </c>
      <c r="C34" s="255">
        <v>553</v>
      </c>
      <c r="D34" s="255">
        <v>420</v>
      </c>
      <c r="E34" s="255"/>
      <c r="F34" s="255">
        <v>28</v>
      </c>
      <c r="G34" s="255">
        <v>15</v>
      </c>
      <c r="H34" s="255">
        <v>13</v>
      </c>
      <c r="I34" s="255"/>
      <c r="J34" s="255">
        <v>246</v>
      </c>
      <c r="K34" s="255">
        <v>129</v>
      </c>
      <c r="L34" s="255">
        <v>117</v>
      </c>
      <c r="M34" s="255"/>
      <c r="N34" s="255">
        <v>268</v>
      </c>
      <c r="O34" s="255">
        <v>149</v>
      </c>
      <c r="P34" s="255">
        <v>119</v>
      </c>
      <c r="Q34" s="255"/>
      <c r="R34" s="255">
        <v>222</v>
      </c>
      <c r="S34" s="255">
        <v>144</v>
      </c>
      <c r="T34" s="255">
        <v>78</v>
      </c>
      <c r="U34" s="255"/>
      <c r="V34" s="255">
        <v>159</v>
      </c>
      <c r="W34" s="255">
        <v>89</v>
      </c>
      <c r="X34" s="255">
        <v>70</v>
      </c>
      <c r="Y34" s="255"/>
      <c r="Z34" s="255">
        <v>50</v>
      </c>
      <c r="AA34" s="255">
        <v>27</v>
      </c>
      <c r="AB34" s="255">
        <v>23</v>
      </c>
    </row>
    <row r="35" spans="1:30" x14ac:dyDescent="0.3">
      <c r="A35" s="114" t="s">
        <v>77</v>
      </c>
      <c r="B35" s="19"/>
      <c r="C35" s="19"/>
      <c r="D35" s="19"/>
      <c r="E35" s="19"/>
      <c r="F35" s="19"/>
      <c r="G35" s="19"/>
      <c r="H35" s="19"/>
      <c r="I35" s="19"/>
      <c r="J35" s="115"/>
      <c r="K35" s="115"/>
      <c r="L35" s="115"/>
      <c r="M35" s="19"/>
      <c r="N35" s="115"/>
      <c r="O35" s="116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30" x14ac:dyDescent="0.3"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</row>
    <row r="37" spans="1:30" x14ac:dyDescent="0.3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</row>
    <row r="38" spans="1:30" s="51" customFormat="1" ht="15.5" x14ac:dyDescent="0.3">
      <c r="A38" s="306" t="s">
        <v>395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226"/>
      <c r="AD38" s="226"/>
    </row>
    <row r="39" spans="1:30" s="51" customFormat="1" ht="15.5" x14ac:dyDescent="0.3">
      <c r="A39" s="294" t="s">
        <v>380</v>
      </c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26"/>
      <c r="AD39" s="226"/>
    </row>
    <row r="40" spans="1:30" s="51" customFormat="1" ht="15.5" x14ac:dyDescent="0.3">
      <c r="A40" s="306" t="s">
        <v>163</v>
      </c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226"/>
      <c r="AD40" s="239" t="s">
        <v>305</v>
      </c>
    </row>
    <row r="41" spans="1:30" s="51" customFormat="1" ht="15.5" x14ac:dyDescent="0.3">
      <c r="A41" s="306" t="s">
        <v>52</v>
      </c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226"/>
      <c r="AD41" s="226"/>
    </row>
    <row r="42" spans="1:30" s="51" customFormat="1" ht="15.5" x14ac:dyDescent="0.3">
      <c r="A42" s="306" t="s">
        <v>397</v>
      </c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226"/>
      <c r="AD42" s="226"/>
    </row>
    <row r="43" spans="1:30" ht="20.25" customHeight="1" x14ac:dyDescent="0.3">
      <c r="A43" s="292" t="s">
        <v>164</v>
      </c>
      <c r="B43" s="291" t="s">
        <v>68</v>
      </c>
      <c r="C43" s="291"/>
      <c r="D43" s="291"/>
      <c r="E43" s="54"/>
      <c r="F43" s="291" t="s">
        <v>70</v>
      </c>
      <c r="G43" s="291"/>
      <c r="H43" s="291"/>
      <c r="I43" s="54"/>
      <c r="J43" s="293" t="s">
        <v>71</v>
      </c>
      <c r="K43" s="293"/>
      <c r="L43" s="293"/>
      <c r="M43" s="54"/>
      <c r="N43" s="291" t="s">
        <v>72</v>
      </c>
      <c r="O43" s="291"/>
      <c r="P43" s="291"/>
      <c r="Q43" s="54"/>
      <c r="R43" s="291" t="s">
        <v>74</v>
      </c>
      <c r="S43" s="291"/>
      <c r="T43" s="291"/>
      <c r="U43" s="54"/>
      <c r="V43" s="291" t="s">
        <v>75</v>
      </c>
      <c r="W43" s="291"/>
      <c r="X43" s="291"/>
      <c r="Y43" s="54"/>
      <c r="Z43" s="291" t="s">
        <v>76</v>
      </c>
      <c r="AA43" s="291"/>
      <c r="AB43" s="291"/>
      <c r="AD43" s="151"/>
    </row>
    <row r="44" spans="1:30" ht="20.25" customHeight="1" x14ac:dyDescent="0.3">
      <c r="A44" s="292"/>
      <c r="B44" s="111" t="s">
        <v>68</v>
      </c>
      <c r="C44" s="111" t="s">
        <v>136</v>
      </c>
      <c r="D44" s="111" t="s">
        <v>137</v>
      </c>
      <c r="E44" s="54"/>
      <c r="F44" s="54" t="s">
        <v>68</v>
      </c>
      <c r="G44" s="54" t="s">
        <v>136</v>
      </c>
      <c r="H44" s="54" t="s">
        <v>137</v>
      </c>
      <c r="I44" s="54"/>
      <c r="J44" s="55" t="s">
        <v>68</v>
      </c>
      <c r="K44" s="54" t="s">
        <v>136</v>
      </c>
      <c r="L44" s="54" t="s">
        <v>137</v>
      </c>
      <c r="M44" s="54"/>
      <c r="N44" s="111" t="s">
        <v>68</v>
      </c>
      <c r="O44" s="111" t="s">
        <v>136</v>
      </c>
      <c r="P44" s="111" t="s">
        <v>137</v>
      </c>
      <c r="Q44" s="54"/>
      <c r="R44" s="54" t="s">
        <v>68</v>
      </c>
      <c r="S44" s="54" t="s">
        <v>136</v>
      </c>
      <c r="T44" s="54" t="s">
        <v>137</v>
      </c>
      <c r="U44" s="54"/>
      <c r="V44" s="111" t="s">
        <v>68</v>
      </c>
      <c r="W44" s="111" t="s">
        <v>136</v>
      </c>
      <c r="X44" s="111" t="s">
        <v>137</v>
      </c>
      <c r="Y44" s="54"/>
      <c r="Z44" s="54" t="s">
        <v>68</v>
      </c>
      <c r="AA44" s="54" t="s">
        <v>136</v>
      </c>
      <c r="AB44" s="55" t="s">
        <v>137</v>
      </c>
    </row>
    <row r="45" spans="1:30" x14ac:dyDescent="0.3">
      <c r="A45" s="252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252"/>
    </row>
    <row r="46" spans="1:30" s="12" customFormat="1" x14ac:dyDescent="0.3">
      <c r="A46" s="56" t="s">
        <v>68</v>
      </c>
      <c r="B46" s="260">
        <v>2.0677215890229061</v>
      </c>
      <c r="C46" s="260">
        <v>2.3012344398788462</v>
      </c>
      <c r="D46" s="260">
        <v>1.8225208589485911</v>
      </c>
      <c r="E46" s="260"/>
      <c r="F46" s="260">
        <v>0.32223261166654676</v>
      </c>
      <c r="G46" s="260">
        <v>0.34249483427212774</v>
      </c>
      <c r="H46" s="260">
        <v>0.30129292692915227</v>
      </c>
      <c r="I46" s="260"/>
      <c r="J46" s="260">
        <v>4.433301700479622</v>
      </c>
      <c r="K46" s="260">
        <v>4.8787750949202175</v>
      </c>
      <c r="L46" s="260">
        <v>3.9569013561211221</v>
      </c>
      <c r="M46" s="260"/>
      <c r="N46" s="260">
        <v>3.1206099373968548</v>
      </c>
      <c r="O46" s="260">
        <v>3.4752227022990341</v>
      </c>
      <c r="P46" s="260">
        <v>2.749476622470342</v>
      </c>
      <c r="Q46" s="260"/>
      <c r="R46" s="260">
        <v>2.8226539661225578</v>
      </c>
      <c r="S46" s="260">
        <v>3.1557756134718971</v>
      </c>
      <c r="T46" s="260">
        <v>2.4701309917950192</v>
      </c>
      <c r="U46" s="260"/>
      <c r="V46" s="260">
        <v>1.3898288697669923</v>
      </c>
      <c r="W46" s="260">
        <v>1.5150447466704249</v>
      </c>
      <c r="X46" s="260">
        <v>1.2571257872594659</v>
      </c>
      <c r="Y46" s="260"/>
      <c r="Z46" s="260">
        <v>0.26822567414486792</v>
      </c>
      <c r="AA46" s="260">
        <v>0.33598358553475249</v>
      </c>
      <c r="AB46" s="260">
        <v>0.19835497606516622</v>
      </c>
      <c r="AC46" s="226"/>
      <c r="AD46" s="226"/>
    </row>
    <row r="47" spans="1:30" x14ac:dyDescent="0.3">
      <c r="A47" s="59" t="s">
        <v>165</v>
      </c>
      <c r="B47" s="259">
        <v>2.1301736572327301</v>
      </c>
      <c r="C47" s="259">
        <v>2.3165221833740439</v>
      </c>
      <c r="D47" s="259">
        <v>1.9358812171249751</v>
      </c>
      <c r="E47" s="259"/>
      <c r="F47" s="259">
        <v>0.31356292517006801</v>
      </c>
      <c r="G47" s="259">
        <v>0.30404697001467812</v>
      </c>
      <c r="H47" s="259">
        <v>0.32334554860961412</v>
      </c>
      <c r="I47" s="259"/>
      <c r="J47" s="259">
        <v>4.6166293846080624</v>
      </c>
      <c r="K47" s="259">
        <v>5.1886792452830193</v>
      </c>
      <c r="L47" s="259">
        <v>4.0101970781449161</v>
      </c>
      <c r="M47" s="259"/>
      <c r="N47" s="259">
        <v>3.1683267430802338</v>
      </c>
      <c r="O47" s="259">
        <v>3.4469251860556209</v>
      </c>
      <c r="P47" s="259">
        <v>2.8770349134841817</v>
      </c>
      <c r="Q47" s="259"/>
      <c r="R47" s="259">
        <v>2.7318475916606757</v>
      </c>
      <c r="S47" s="259">
        <v>2.7682705858667207</v>
      </c>
      <c r="T47" s="259">
        <v>2.6939203354297692</v>
      </c>
      <c r="U47" s="259"/>
      <c r="V47" s="259">
        <v>1.6111184880272651</v>
      </c>
      <c r="W47" s="259">
        <v>1.7010620844486659</v>
      </c>
      <c r="X47" s="259">
        <v>1.5165274246276788</v>
      </c>
      <c r="Y47" s="259"/>
      <c r="Z47" s="259">
        <v>0.2687140115163148</v>
      </c>
      <c r="AA47" s="259">
        <v>0.3503787878787879</v>
      </c>
      <c r="AB47" s="259">
        <v>0.18482490272373539</v>
      </c>
    </row>
    <row r="48" spans="1:30" x14ac:dyDescent="0.3">
      <c r="A48" s="42" t="s">
        <v>166</v>
      </c>
      <c r="B48" s="259">
        <v>2.2250863535598286</v>
      </c>
      <c r="C48" s="259">
        <v>2.5133926773271034</v>
      </c>
      <c r="D48" s="259">
        <v>1.9226299888022651</v>
      </c>
      <c r="E48" s="259"/>
      <c r="F48" s="259">
        <v>0.43213514044392065</v>
      </c>
      <c r="G48" s="259">
        <v>0.47563954235762945</v>
      </c>
      <c r="H48" s="259">
        <v>0.38697624766479849</v>
      </c>
      <c r="I48" s="259"/>
      <c r="J48" s="259">
        <v>5.004688232536334</v>
      </c>
      <c r="K48" s="259">
        <v>5.4578463633269036</v>
      </c>
      <c r="L48" s="259">
        <v>4.5206641619197674</v>
      </c>
      <c r="M48" s="259"/>
      <c r="N48" s="259">
        <v>3.2882375046974817</v>
      </c>
      <c r="O48" s="259">
        <v>3.7073652990608013</v>
      </c>
      <c r="P48" s="259">
        <v>2.8575057150114302</v>
      </c>
      <c r="Q48" s="259"/>
      <c r="R48" s="259">
        <v>3.0815829327714495</v>
      </c>
      <c r="S48" s="259">
        <v>3.5682312316152958</v>
      </c>
      <c r="T48" s="259">
        <v>2.5651465798045603</v>
      </c>
      <c r="U48" s="259"/>
      <c r="V48" s="259">
        <v>1.2547484747323587</v>
      </c>
      <c r="W48" s="259">
        <v>1.4563646470261256</v>
      </c>
      <c r="X48" s="259">
        <v>1.0383100608664519</v>
      </c>
      <c r="Y48" s="259"/>
      <c r="Z48" s="259">
        <v>0.16748340673655482</v>
      </c>
      <c r="AA48" s="259">
        <v>0.24521824423737126</v>
      </c>
      <c r="AB48" s="259">
        <v>8.7884494664155682E-2</v>
      </c>
    </row>
    <row r="49" spans="1:30" x14ac:dyDescent="0.3">
      <c r="A49" s="42" t="s">
        <v>167</v>
      </c>
      <c r="B49" s="259">
        <v>1.8162958572366055</v>
      </c>
      <c r="C49" s="259">
        <v>1.8739916435692714</v>
      </c>
      <c r="D49" s="259">
        <v>1.7558310933842018</v>
      </c>
      <c r="E49" s="259"/>
      <c r="F49" s="259">
        <v>0.16689847009735745</v>
      </c>
      <c r="G49" s="259">
        <v>0.13698630136986301</v>
      </c>
      <c r="H49" s="259">
        <v>0.19774011299435026</v>
      </c>
      <c r="I49" s="259"/>
      <c r="J49" s="259">
        <v>4.7237188322265382</v>
      </c>
      <c r="K49" s="259">
        <v>4.9669684365059945</v>
      </c>
      <c r="L49" s="259">
        <v>4.4684129429892137</v>
      </c>
      <c r="M49" s="259"/>
      <c r="N49" s="259">
        <v>2.1623064602242392</v>
      </c>
      <c r="O49" s="259">
        <v>2.0893183598850875</v>
      </c>
      <c r="P49" s="259">
        <v>2.2386022386022386</v>
      </c>
      <c r="Q49" s="259"/>
      <c r="R49" s="259">
        <v>2.2739432851792403</v>
      </c>
      <c r="S49" s="259">
        <v>2.2397891963109355</v>
      </c>
      <c r="T49" s="259">
        <v>2.3091551208910621</v>
      </c>
      <c r="U49" s="259"/>
      <c r="V49" s="259">
        <v>1.1983876239241746</v>
      </c>
      <c r="W49" s="259">
        <v>1.3105051786091735</v>
      </c>
      <c r="X49" s="259">
        <v>1.079136690647482</v>
      </c>
      <c r="Y49" s="259"/>
      <c r="Z49" s="259">
        <v>0.34086605226612804</v>
      </c>
      <c r="AA49" s="259">
        <v>0.44106836559666746</v>
      </c>
      <c r="AB49" s="259">
        <v>0.234375</v>
      </c>
    </row>
    <row r="50" spans="1:30" x14ac:dyDescent="0.3">
      <c r="A50" s="42" t="s">
        <v>168</v>
      </c>
      <c r="B50" s="259">
        <v>1.3737487399488946</v>
      </c>
      <c r="C50" s="259">
        <v>1.536762675991534</v>
      </c>
      <c r="D50" s="259">
        <v>1.2044161927065908</v>
      </c>
      <c r="E50" s="259"/>
      <c r="F50" s="259">
        <v>0.28067986901606112</v>
      </c>
      <c r="G50" s="259">
        <v>0.37140204271123489</v>
      </c>
      <c r="H50" s="259">
        <v>0.18856065367693275</v>
      </c>
      <c r="I50" s="259"/>
      <c r="J50" s="259">
        <v>3.3981242354220469</v>
      </c>
      <c r="K50" s="259">
        <v>3.8723181580324435</v>
      </c>
      <c r="L50" s="259">
        <v>2.8854314002828856</v>
      </c>
      <c r="M50" s="259"/>
      <c r="N50" s="259">
        <v>1.7246419175679626</v>
      </c>
      <c r="O50" s="259">
        <v>1.946542707728065</v>
      </c>
      <c r="P50" s="259">
        <v>1.5</v>
      </c>
      <c r="Q50" s="259"/>
      <c r="R50" s="259">
        <v>1.7812819389691925</v>
      </c>
      <c r="S50" s="259">
        <v>1.7967434025828188</v>
      </c>
      <c r="T50" s="259">
        <v>1.7645269242470336</v>
      </c>
      <c r="U50" s="259"/>
      <c r="V50" s="259">
        <v>0.87708147959832206</v>
      </c>
      <c r="W50" s="259">
        <v>0.95429432446007023</v>
      </c>
      <c r="X50" s="259">
        <v>0.79794079794079797</v>
      </c>
      <c r="Y50" s="259"/>
      <c r="Z50" s="259">
        <v>0.12279983626688497</v>
      </c>
      <c r="AA50" s="259">
        <v>0.13531799729364005</v>
      </c>
      <c r="AB50" s="259">
        <v>0.11007154650522839</v>
      </c>
    </row>
    <row r="51" spans="1:30" x14ac:dyDescent="0.3">
      <c r="A51" s="42" t="s">
        <v>169</v>
      </c>
      <c r="B51" s="259">
        <v>1.4192740926157699</v>
      </c>
      <c r="C51" s="259">
        <v>1.6685423496599305</v>
      </c>
      <c r="D51" s="259">
        <v>1.1582022241582535</v>
      </c>
      <c r="E51" s="259"/>
      <c r="F51" s="259">
        <v>0.12942889500080892</v>
      </c>
      <c r="G51" s="259">
        <v>9.4280326838466377E-2</v>
      </c>
      <c r="H51" s="259">
        <v>0.16672224074691563</v>
      </c>
      <c r="I51" s="259"/>
      <c r="J51" s="259">
        <v>2.9347668167950021</v>
      </c>
      <c r="K51" s="259">
        <v>3.3865099356283235</v>
      </c>
      <c r="L51" s="259">
        <v>2.4471299093655587</v>
      </c>
      <c r="M51" s="259"/>
      <c r="N51" s="259">
        <v>2.343870470316114</v>
      </c>
      <c r="O51" s="259">
        <v>2.7256208358570562</v>
      </c>
      <c r="P51" s="259">
        <v>1.9478479421928998</v>
      </c>
      <c r="Q51" s="259"/>
      <c r="R51" s="259">
        <v>2.2092472778917469</v>
      </c>
      <c r="S51" s="259">
        <v>2.7275513331290222</v>
      </c>
      <c r="T51" s="259">
        <v>1.6590761223162005</v>
      </c>
      <c r="U51" s="259"/>
      <c r="V51" s="259">
        <v>0.90280716603188038</v>
      </c>
      <c r="W51" s="259">
        <v>1.0220994475138123</v>
      </c>
      <c r="X51" s="259">
        <v>0.77832228307869711</v>
      </c>
      <c r="Y51" s="259"/>
      <c r="Z51" s="259">
        <v>1.4336917562724014E-2</v>
      </c>
      <c r="AA51" s="259">
        <v>2.8595939376608523E-2</v>
      </c>
      <c r="AB51" s="259">
        <v>0</v>
      </c>
    </row>
    <row r="52" spans="1:30" x14ac:dyDescent="0.3">
      <c r="A52" s="61" t="s">
        <v>170</v>
      </c>
      <c r="B52" s="259">
        <v>2.5552805778555765</v>
      </c>
      <c r="C52" s="259">
        <v>2.9190025130485209</v>
      </c>
      <c r="D52" s="259">
        <v>2.1605974156737706</v>
      </c>
      <c r="E52" s="259"/>
      <c r="F52" s="259">
        <v>0.38461538461538464</v>
      </c>
      <c r="G52" s="259">
        <v>0.41472265422498705</v>
      </c>
      <c r="H52" s="259">
        <v>0.35306898424769145</v>
      </c>
      <c r="I52" s="259"/>
      <c r="J52" s="259">
        <v>5.2897884084636617</v>
      </c>
      <c r="K52" s="259">
        <v>5.8707557502738226</v>
      </c>
      <c r="L52" s="259">
        <v>4.647785039941903</v>
      </c>
      <c r="M52" s="259"/>
      <c r="N52" s="259">
        <v>4.2758620689655169</v>
      </c>
      <c r="O52" s="259">
        <v>4.9059299833293641</v>
      </c>
      <c r="P52" s="259">
        <v>3.5752118644067798</v>
      </c>
      <c r="Q52" s="259"/>
      <c r="R52" s="259">
        <v>3.9064507838601901</v>
      </c>
      <c r="S52" s="259">
        <v>4.6362515413070282</v>
      </c>
      <c r="T52" s="259">
        <v>3.1124228602092838</v>
      </c>
      <c r="U52" s="259"/>
      <c r="V52" s="259">
        <v>1.3376077824452797</v>
      </c>
      <c r="W52" s="259">
        <v>1.4349018780333405</v>
      </c>
      <c r="X52" s="259">
        <v>1.2305549106106337</v>
      </c>
      <c r="Y52" s="259"/>
      <c r="Z52" s="259">
        <v>0.17317016855229739</v>
      </c>
      <c r="AA52" s="259">
        <v>0.20229265003371544</v>
      </c>
      <c r="AB52" s="259">
        <v>0.14241633040588653</v>
      </c>
    </row>
    <row r="53" spans="1:30" x14ac:dyDescent="0.3">
      <c r="A53" s="42" t="s">
        <v>171</v>
      </c>
      <c r="B53" s="259">
        <v>2.4522383803820929</v>
      </c>
      <c r="C53" s="259">
        <v>2.7615901414201405</v>
      </c>
      <c r="D53" s="259">
        <v>2.1274937655860349</v>
      </c>
      <c r="E53" s="259"/>
      <c r="F53" s="259">
        <v>0.39496420636879781</v>
      </c>
      <c r="G53" s="259">
        <v>0.46443412368614034</v>
      </c>
      <c r="H53" s="259">
        <v>0.32410870107205181</v>
      </c>
      <c r="I53" s="259"/>
      <c r="J53" s="259">
        <v>3.8281771644780771</v>
      </c>
      <c r="K53" s="259">
        <v>3.9783783783783786</v>
      </c>
      <c r="L53" s="259">
        <v>3.6688832836505392</v>
      </c>
      <c r="M53" s="259"/>
      <c r="N53" s="259">
        <v>4.1608391608391608</v>
      </c>
      <c r="O53" s="259">
        <v>4.7080126754187415</v>
      </c>
      <c r="P53" s="259">
        <v>3.5800096107640558</v>
      </c>
      <c r="Q53" s="259"/>
      <c r="R53" s="259">
        <v>3.3619456366237483</v>
      </c>
      <c r="S53" s="259">
        <v>4.1570438799076213</v>
      </c>
      <c r="T53" s="259">
        <v>2.5135534746180386</v>
      </c>
      <c r="U53" s="259"/>
      <c r="V53" s="259">
        <v>2.1258857857440598</v>
      </c>
      <c r="W53" s="259">
        <v>2.2741116751269037</v>
      </c>
      <c r="X53" s="259">
        <v>1.9695996574609291</v>
      </c>
      <c r="Y53" s="259"/>
      <c r="Z53" s="259">
        <v>0.79303026918351394</v>
      </c>
      <c r="AA53" s="259">
        <v>0.90070298769771517</v>
      </c>
      <c r="AB53" s="259">
        <v>0.68166325835037489</v>
      </c>
    </row>
    <row r="54" spans="1:30" x14ac:dyDescent="0.3">
      <c r="A54" s="42"/>
      <c r="B54" s="259" t="str">
        <f>IFERROR(B17/#REF!*100,"")</f>
        <v/>
      </c>
      <c r="C54" s="259" t="str">
        <f>IFERROR(C17/#REF!*100,"")</f>
        <v/>
      </c>
      <c r="D54" s="259" t="str">
        <f>IFERROR(D17/#REF!*100,"")</f>
        <v/>
      </c>
      <c r="E54" s="259" t="str">
        <f>IFERROR(E17/#REF!*100,"")</f>
        <v/>
      </c>
      <c r="F54" s="259" t="str">
        <f>IFERROR(F17/#REF!*100,"")</f>
        <v/>
      </c>
      <c r="G54" s="259" t="str">
        <f>IFERROR(G17/#REF!*100,"")</f>
        <v/>
      </c>
      <c r="H54" s="259" t="str">
        <f>IFERROR(H17/#REF!*100,"")</f>
        <v/>
      </c>
      <c r="I54" s="259" t="str">
        <f>IFERROR(I17/#REF!*100,"")</f>
        <v/>
      </c>
      <c r="J54" s="259" t="str">
        <f>IFERROR(J17/#REF!*100,"")</f>
        <v/>
      </c>
      <c r="K54" s="259" t="str">
        <f>IFERROR(K17/#REF!*100,"")</f>
        <v/>
      </c>
      <c r="L54" s="259" t="str">
        <f>IFERROR(L17/#REF!*100,"")</f>
        <v/>
      </c>
      <c r="M54" s="259" t="str">
        <f>IFERROR(M17/#REF!*100,"")</f>
        <v/>
      </c>
      <c r="N54" s="259" t="str">
        <f>IFERROR(N17/#REF!*100,"")</f>
        <v/>
      </c>
      <c r="O54" s="259" t="str">
        <f>IFERROR(O17/#REF!*100,"")</f>
        <v/>
      </c>
      <c r="P54" s="259" t="str">
        <f>IFERROR(P17/#REF!*100,"")</f>
        <v/>
      </c>
      <c r="Q54" s="259" t="str">
        <f>IFERROR(Q17/#REF!*100,"")</f>
        <v/>
      </c>
      <c r="R54" s="259" t="str">
        <f>IFERROR(R17/#REF!*100,"")</f>
        <v/>
      </c>
      <c r="S54" s="259" t="str">
        <f>IFERROR(S17/#REF!*100,"")</f>
        <v/>
      </c>
      <c r="T54" s="259" t="str">
        <f>IFERROR(T17/#REF!*100,"")</f>
        <v/>
      </c>
      <c r="U54" s="259" t="str">
        <f>IFERROR(U17/#REF!*100,"")</f>
        <v/>
      </c>
      <c r="V54" s="259" t="str">
        <f>IFERROR(V17/#REF!*100,"")</f>
        <v/>
      </c>
      <c r="W54" s="259" t="str">
        <f>IFERROR(W17/#REF!*100,"")</f>
        <v/>
      </c>
      <c r="X54" s="259" t="str">
        <f>IFERROR(X17/#REF!*100,"")</f>
        <v/>
      </c>
      <c r="Y54" s="259" t="str">
        <f>IFERROR(Y17/#REF!*100,"")</f>
        <v/>
      </c>
      <c r="Z54" s="259" t="str">
        <f>IFERROR(Z17/#REF!*100,"")</f>
        <v/>
      </c>
      <c r="AA54" s="259" t="str">
        <f>IFERROR(AA17/#REF!*100,"")</f>
        <v/>
      </c>
      <c r="AB54" s="259" t="str">
        <f>IFERROR(AB17/#REF!*100,"")</f>
        <v/>
      </c>
    </row>
    <row r="55" spans="1:30" s="12" customFormat="1" x14ac:dyDescent="0.3">
      <c r="A55" s="56" t="s">
        <v>141</v>
      </c>
      <c r="B55" s="260">
        <v>1.9263355333577159</v>
      </c>
      <c r="C55" s="260">
        <v>2.0927512615643398</v>
      </c>
      <c r="D55" s="260">
        <v>1.7526656838207564</v>
      </c>
      <c r="E55" s="260"/>
      <c r="F55" s="260">
        <v>0.25434692042888157</v>
      </c>
      <c r="G55" s="260">
        <v>0.23435465671382694</v>
      </c>
      <c r="H55" s="260">
        <v>0.27476179924662086</v>
      </c>
      <c r="I55" s="260"/>
      <c r="J55" s="260">
        <v>4.4269112674414091</v>
      </c>
      <c r="K55" s="260">
        <v>4.8541862652869234</v>
      </c>
      <c r="L55" s="260">
        <v>3.9705823252823214</v>
      </c>
      <c r="M55" s="260"/>
      <c r="N55" s="260">
        <v>2.779967636197668</v>
      </c>
      <c r="O55" s="260">
        <v>3.0801240208877285</v>
      </c>
      <c r="P55" s="260">
        <v>2.4693963697762769</v>
      </c>
      <c r="Q55" s="260"/>
      <c r="R55" s="260">
        <v>2.4860530725664467</v>
      </c>
      <c r="S55" s="260">
        <v>2.6167605167273931</v>
      </c>
      <c r="T55" s="260">
        <v>2.3487451611500152</v>
      </c>
      <c r="U55" s="260"/>
      <c r="V55" s="260">
        <v>1.3135600940079069</v>
      </c>
      <c r="W55" s="260">
        <v>1.3503429160299918</v>
      </c>
      <c r="X55" s="260">
        <v>1.2748616719007029</v>
      </c>
      <c r="Y55" s="260"/>
      <c r="Z55" s="260">
        <v>0.2247279608894496</v>
      </c>
      <c r="AA55" s="260">
        <v>0.28715560729530465</v>
      </c>
      <c r="AB55" s="260">
        <v>0.16026925234393782</v>
      </c>
      <c r="AC55" s="226"/>
      <c r="AD55" s="226"/>
    </row>
    <row r="56" spans="1:30" x14ac:dyDescent="0.3">
      <c r="A56" s="59" t="s">
        <v>165</v>
      </c>
      <c r="B56" s="259">
        <v>2.2550002386748771</v>
      </c>
      <c r="C56" s="259">
        <v>2.4468782177291022</v>
      </c>
      <c r="D56" s="259">
        <v>2.0553282680693554</v>
      </c>
      <c r="E56" s="259"/>
      <c r="F56" s="259">
        <v>0.33081580425691282</v>
      </c>
      <c r="G56" s="259">
        <v>0.29513034923757991</v>
      </c>
      <c r="H56" s="259">
        <v>0.36760045633160099</v>
      </c>
      <c r="I56" s="259"/>
      <c r="J56" s="259">
        <v>4.8260195035460995</v>
      </c>
      <c r="K56" s="259">
        <v>5.4692556634304212</v>
      </c>
      <c r="L56" s="259">
        <v>4.1467304625199359</v>
      </c>
      <c r="M56" s="259"/>
      <c r="N56" s="259">
        <v>3.3259033317691227</v>
      </c>
      <c r="O56" s="259">
        <v>3.5591668574044402</v>
      </c>
      <c r="P56" s="259">
        <v>3.0806257521058962</v>
      </c>
      <c r="Q56" s="259"/>
      <c r="R56" s="259">
        <v>2.864676974709337</v>
      </c>
      <c r="S56" s="259">
        <v>2.8924162257495589</v>
      </c>
      <c r="T56" s="259">
        <v>2.8358391394695022</v>
      </c>
      <c r="U56" s="259"/>
      <c r="V56" s="259">
        <v>1.7600332277659521</v>
      </c>
      <c r="W56" s="259">
        <v>1.8586227909811091</v>
      </c>
      <c r="X56" s="259">
        <v>1.6569304301646308</v>
      </c>
      <c r="Y56" s="259"/>
      <c r="Z56" s="259">
        <v>0.30541258978564562</v>
      </c>
      <c r="AA56" s="259">
        <v>0.40340654415060512</v>
      </c>
      <c r="AB56" s="259">
        <v>0.20554984583761562</v>
      </c>
    </row>
    <row r="57" spans="1:30" x14ac:dyDescent="0.3">
      <c r="A57" s="42" t="s">
        <v>166</v>
      </c>
      <c r="B57" s="259">
        <v>2.1448860891576977</v>
      </c>
      <c r="C57" s="259">
        <v>2.3229332726030516</v>
      </c>
      <c r="D57" s="259">
        <v>1.9602440464475499</v>
      </c>
      <c r="E57" s="259"/>
      <c r="F57" s="259">
        <v>0.36612155235538196</v>
      </c>
      <c r="G57" s="259">
        <v>0.36092396535129928</v>
      </c>
      <c r="H57" s="259">
        <v>0.37147102526002967</v>
      </c>
      <c r="I57" s="259"/>
      <c r="J57" s="259">
        <v>5.0967953625724602</v>
      </c>
      <c r="K57" s="259">
        <v>5.420918367346939</v>
      </c>
      <c r="L57" s="259">
        <v>4.7533228204550575</v>
      </c>
      <c r="M57" s="259"/>
      <c r="N57" s="259">
        <v>2.9740661432310254</v>
      </c>
      <c r="O57" s="259">
        <v>3.3955045432807274</v>
      </c>
      <c r="P57" s="259">
        <v>2.5568181818181821</v>
      </c>
      <c r="Q57" s="259"/>
      <c r="R57" s="259">
        <v>2.766847024102312</v>
      </c>
      <c r="S57" s="259">
        <v>3.1099324975891998</v>
      </c>
      <c r="T57" s="259">
        <v>2.4096385542168677</v>
      </c>
      <c r="U57" s="259"/>
      <c r="V57" s="259">
        <v>1.3400152522061226</v>
      </c>
      <c r="W57" s="259">
        <v>1.2858347386172007</v>
      </c>
      <c r="X57" s="259">
        <v>1.3979706877113867</v>
      </c>
      <c r="Y57" s="259"/>
      <c r="Z57" s="259">
        <v>0.1839714844199149</v>
      </c>
      <c r="AA57" s="259">
        <v>0.22665457842248413</v>
      </c>
      <c r="AB57" s="259">
        <v>0.14002333722287047</v>
      </c>
    </row>
    <row r="58" spans="1:30" x14ac:dyDescent="0.3">
      <c r="A58" s="42" t="s">
        <v>167</v>
      </c>
      <c r="B58" s="259">
        <v>1.5416212378610006</v>
      </c>
      <c r="C58" s="259">
        <v>1.5821058374249863</v>
      </c>
      <c r="D58" s="259">
        <v>1.4992737082382237</v>
      </c>
      <c r="E58" s="259"/>
      <c r="F58" s="259">
        <v>0.10055304172951231</v>
      </c>
      <c r="G58" s="259">
        <v>9.9966677774075308E-2</v>
      </c>
      <c r="H58" s="259">
        <v>0.10114632501685772</v>
      </c>
      <c r="I58" s="259"/>
      <c r="J58" s="259">
        <v>4.5827735482907892</v>
      </c>
      <c r="K58" s="259">
        <v>4.8326055312954876</v>
      </c>
      <c r="L58" s="259">
        <v>4.3198529411764701</v>
      </c>
      <c r="M58" s="259"/>
      <c r="N58" s="259">
        <v>1.5595162316995543</v>
      </c>
      <c r="O58" s="259">
        <v>1.4637184677670507</v>
      </c>
      <c r="P58" s="259">
        <v>1.6596160104132771</v>
      </c>
      <c r="Q58" s="259"/>
      <c r="R58" s="259">
        <v>1.9069166127989658</v>
      </c>
      <c r="S58" s="259">
        <v>1.740506329113924</v>
      </c>
      <c r="T58" s="259">
        <v>2.0805812417437251</v>
      </c>
      <c r="U58" s="259"/>
      <c r="V58" s="259">
        <v>0.89960886571056076</v>
      </c>
      <c r="W58" s="259">
        <v>1.0111223458038423</v>
      </c>
      <c r="X58" s="259">
        <v>0.78082929456112005</v>
      </c>
      <c r="Y58" s="259"/>
      <c r="Z58" s="259">
        <v>0.15080681646810434</v>
      </c>
      <c r="AA58" s="259">
        <v>0.23529411764705879</v>
      </c>
      <c r="AB58" s="259">
        <v>6.1900340451872482E-2</v>
      </c>
    </row>
    <row r="59" spans="1:30" x14ac:dyDescent="0.3">
      <c r="A59" s="42" t="s">
        <v>168</v>
      </c>
      <c r="B59" s="259">
        <v>0.90930286780135239</v>
      </c>
      <c r="C59" s="259">
        <v>0.94800344728526287</v>
      </c>
      <c r="D59" s="259">
        <v>0.86946235287159168</v>
      </c>
      <c r="E59" s="259"/>
      <c r="F59" s="259">
        <v>0.1172562048075044</v>
      </c>
      <c r="G59" s="259">
        <v>7.8064012490242002E-2</v>
      </c>
      <c r="H59" s="259">
        <v>0.15655577299412915</v>
      </c>
      <c r="I59" s="259"/>
      <c r="J59" s="259">
        <v>2.3837902264600714</v>
      </c>
      <c r="K59" s="259">
        <v>2.6246719160104988</v>
      </c>
      <c r="L59" s="259">
        <v>2.1238938053097343</v>
      </c>
      <c r="M59" s="259"/>
      <c r="N59" s="259">
        <v>0.99009900990099009</v>
      </c>
      <c r="O59" s="259">
        <v>0.94511086877499084</v>
      </c>
      <c r="P59" s="259">
        <v>1.0342368045649073</v>
      </c>
      <c r="Q59" s="259"/>
      <c r="R59" s="259">
        <v>1.1427534917467803</v>
      </c>
      <c r="S59" s="259">
        <v>1.1247803163444641</v>
      </c>
      <c r="T59" s="259">
        <v>1.1619190404797601</v>
      </c>
      <c r="U59" s="259"/>
      <c r="V59" s="259">
        <v>0.63962558502340094</v>
      </c>
      <c r="W59" s="259">
        <v>0.68006182380216385</v>
      </c>
      <c r="X59" s="259">
        <v>0.59842519685039375</v>
      </c>
      <c r="Y59" s="259"/>
      <c r="Z59" s="259">
        <v>0.11978097193702943</v>
      </c>
      <c r="AA59" s="259">
        <v>0.10121457489878542</v>
      </c>
      <c r="AB59" s="259">
        <v>0.1388888888888889</v>
      </c>
    </row>
    <row r="60" spans="1:30" x14ac:dyDescent="0.3">
      <c r="A60" s="42" t="s">
        <v>169</v>
      </c>
      <c r="B60" s="259">
        <v>1.6067916926471293</v>
      </c>
      <c r="C60" s="259">
        <v>1.7601348188371877</v>
      </c>
      <c r="D60" s="259">
        <v>1.445712037765539</v>
      </c>
      <c r="E60" s="259"/>
      <c r="F60" s="259">
        <v>0.22257551669316375</v>
      </c>
      <c r="G60" s="259">
        <v>0.12307692307692308</v>
      </c>
      <c r="H60" s="259">
        <v>0.3289473684210526</v>
      </c>
      <c r="I60" s="259"/>
      <c r="J60" s="259">
        <v>3.6147902869757171</v>
      </c>
      <c r="K60" s="259">
        <v>3.9745627980922098</v>
      </c>
      <c r="L60" s="259">
        <v>3.2239493379389748</v>
      </c>
      <c r="M60" s="259"/>
      <c r="N60" s="259">
        <v>2.7235050325636472</v>
      </c>
      <c r="O60" s="259">
        <v>3.2201405152224827</v>
      </c>
      <c r="P60" s="259">
        <v>2.215568862275449</v>
      </c>
      <c r="Q60" s="259"/>
      <c r="R60" s="259">
        <v>2.07269450285371</v>
      </c>
      <c r="S60" s="259">
        <v>2.2954679223072394</v>
      </c>
      <c r="T60" s="259">
        <v>1.8404907975460123</v>
      </c>
      <c r="U60" s="259"/>
      <c r="V60" s="259">
        <v>0.97139773340528868</v>
      </c>
      <c r="W60" s="259">
        <v>0.89994706193753315</v>
      </c>
      <c r="X60" s="259">
        <v>1.0456796917996698</v>
      </c>
      <c r="Y60" s="259"/>
      <c r="Z60" s="259">
        <v>0</v>
      </c>
      <c r="AA60" s="259">
        <v>0</v>
      </c>
      <c r="AB60" s="259">
        <v>0</v>
      </c>
    </row>
    <row r="61" spans="1:30" x14ac:dyDescent="0.3">
      <c r="A61" s="61" t="s">
        <v>170</v>
      </c>
      <c r="B61" s="259">
        <v>2.7782206632653064</v>
      </c>
      <c r="C61" s="259">
        <v>3.1023864511162436</v>
      </c>
      <c r="D61" s="259">
        <v>2.4301537444205654</v>
      </c>
      <c r="E61" s="259"/>
      <c r="F61" s="259">
        <v>0.26102845210127901</v>
      </c>
      <c r="G61" s="259">
        <v>0.2103049421661409</v>
      </c>
      <c r="H61" s="259">
        <v>0.31104199066874028</v>
      </c>
      <c r="I61" s="259"/>
      <c r="J61" s="259">
        <v>5.9657811796488067</v>
      </c>
      <c r="K61" s="259">
        <v>6.4352243861134628</v>
      </c>
      <c r="L61" s="259">
        <v>5.4326923076923075</v>
      </c>
      <c r="M61" s="259"/>
      <c r="N61" s="259">
        <v>4.7085201793721971</v>
      </c>
      <c r="O61" s="259">
        <v>5.4322153991497402</v>
      </c>
      <c r="P61" s="259">
        <v>3.9008961518186611</v>
      </c>
      <c r="Q61" s="259"/>
      <c r="R61" s="259">
        <v>4.1117145073700545</v>
      </c>
      <c r="S61" s="259">
        <v>4.7029702970297027</v>
      </c>
      <c r="T61" s="259">
        <v>3.4650785056848945</v>
      </c>
      <c r="U61" s="259"/>
      <c r="V61" s="259">
        <v>1.4772974147295241</v>
      </c>
      <c r="W61" s="259">
        <v>1.4214046822742474</v>
      </c>
      <c r="X61" s="259">
        <v>1.5377657168701944</v>
      </c>
      <c r="Y61" s="259"/>
      <c r="Z61" s="259">
        <v>0.13853613484183791</v>
      </c>
      <c r="AA61" s="259">
        <v>0.13654984069185253</v>
      </c>
      <c r="AB61" s="259">
        <v>0.14058106841611998</v>
      </c>
    </row>
    <row r="62" spans="1:30" x14ac:dyDescent="0.3">
      <c r="A62" s="42" t="s">
        <v>171</v>
      </c>
      <c r="B62" s="259">
        <v>1.4512658517602894</v>
      </c>
      <c r="C62" s="259">
        <v>1.7065761258041459</v>
      </c>
      <c r="D62" s="259">
        <v>1.1829875129095859</v>
      </c>
      <c r="E62" s="259"/>
      <c r="F62" s="259">
        <v>0.12004801920768307</v>
      </c>
      <c r="G62" s="259">
        <v>0.24038461538461539</v>
      </c>
      <c r="H62" s="259">
        <v>0</v>
      </c>
      <c r="I62" s="259"/>
      <c r="J62" s="259">
        <v>2.700468448608432</v>
      </c>
      <c r="K62" s="259">
        <v>2.9427501337613697</v>
      </c>
      <c r="L62" s="259">
        <v>2.4431818181818183</v>
      </c>
      <c r="M62" s="259"/>
      <c r="N62" s="259">
        <v>2.5305658231447254</v>
      </c>
      <c r="O62" s="259">
        <v>3.2686980609418286</v>
      </c>
      <c r="P62" s="259">
        <v>1.7523364485981308</v>
      </c>
      <c r="Q62" s="259"/>
      <c r="R62" s="259">
        <v>1.7502917152858808</v>
      </c>
      <c r="S62" s="259">
        <v>2.028169014084507</v>
      </c>
      <c r="T62" s="259">
        <v>1.4519056261343013</v>
      </c>
      <c r="U62" s="259"/>
      <c r="V62" s="259">
        <v>1.1083743842364533</v>
      </c>
      <c r="W62" s="259">
        <v>1.1063011063011063</v>
      </c>
      <c r="X62" s="259">
        <v>1.110550227158001</v>
      </c>
      <c r="Y62" s="259"/>
      <c r="Z62" s="259">
        <v>0.54165591952540626</v>
      </c>
      <c r="AA62" s="259">
        <v>0.70000000000000007</v>
      </c>
      <c r="AB62" s="259">
        <v>0.37293553542887586</v>
      </c>
    </row>
    <row r="63" spans="1:30" x14ac:dyDescent="0.3">
      <c r="A63" s="42"/>
      <c r="B63" s="259" t="str">
        <f>IFERROR(B26/#REF!*100,"")</f>
        <v/>
      </c>
      <c r="C63" s="259" t="str">
        <f>IFERROR(C26/#REF!*100,"")</f>
        <v/>
      </c>
      <c r="D63" s="259" t="str">
        <f>IFERROR(D26/#REF!*100,"")</f>
        <v/>
      </c>
      <c r="E63" s="259" t="str">
        <f>IFERROR(E26/#REF!*100,"")</f>
        <v/>
      </c>
      <c r="F63" s="259" t="str">
        <f>IFERROR(F26/#REF!*100,"")</f>
        <v/>
      </c>
      <c r="G63" s="259" t="str">
        <f>IFERROR(G26/#REF!*100,"")</f>
        <v/>
      </c>
      <c r="H63" s="259" t="str">
        <f>IFERROR(H26/#REF!*100,"")</f>
        <v/>
      </c>
      <c r="I63" s="259" t="str">
        <f>IFERROR(I26/#REF!*100,"")</f>
        <v/>
      </c>
      <c r="J63" s="259" t="str">
        <f>IFERROR(J26/#REF!*100,"")</f>
        <v/>
      </c>
      <c r="K63" s="259" t="str">
        <f>IFERROR(K26/#REF!*100,"")</f>
        <v/>
      </c>
      <c r="L63" s="259" t="str">
        <f>IFERROR(L26/#REF!*100,"")</f>
        <v/>
      </c>
      <c r="M63" s="259" t="str">
        <f>IFERROR(M26/#REF!*100,"")</f>
        <v/>
      </c>
      <c r="N63" s="259" t="str">
        <f>IFERROR(N26/#REF!*100,"")</f>
        <v/>
      </c>
      <c r="O63" s="259" t="str">
        <f>IFERROR(O26/#REF!*100,"")</f>
        <v/>
      </c>
      <c r="P63" s="259" t="str">
        <f>IFERROR(P26/#REF!*100,"")</f>
        <v/>
      </c>
      <c r="Q63" s="259" t="str">
        <f>IFERROR(Q26/#REF!*100,"")</f>
        <v/>
      </c>
      <c r="R63" s="259" t="str">
        <f>IFERROR(R26/#REF!*100,"")</f>
        <v/>
      </c>
      <c r="S63" s="259" t="str">
        <f>IFERROR(S26/#REF!*100,"")</f>
        <v/>
      </c>
      <c r="T63" s="259" t="str">
        <f>IFERROR(T26/#REF!*100,"")</f>
        <v/>
      </c>
      <c r="U63" s="259" t="str">
        <f>IFERROR(U26/#REF!*100,"")</f>
        <v/>
      </c>
      <c r="V63" s="259" t="str">
        <f>IFERROR(V26/#REF!*100,"")</f>
        <v/>
      </c>
      <c r="W63" s="259" t="str">
        <f>IFERROR(W26/#REF!*100,"")</f>
        <v/>
      </c>
      <c r="X63" s="259" t="str">
        <f>IFERROR(X26/#REF!*100,"")</f>
        <v/>
      </c>
      <c r="Y63" s="259" t="str">
        <f>IFERROR(Y26/#REF!*100,"")</f>
        <v/>
      </c>
      <c r="Z63" s="259" t="str">
        <f>IFERROR(Z26/#REF!*100,"")</f>
        <v/>
      </c>
      <c r="AA63" s="259" t="str">
        <f>IFERROR(AA26/#REF!*100,"")</f>
        <v/>
      </c>
      <c r="AB63" s="259" t="str">
        <f>IFERROR(AB26/#REF!*100,"")</f>
        <v/>
      </c>
    </row>
    <row r="64" spans="1:30" s="12" customFormat="1" x14ac:dyDescent="0.3">
      <c r="A64" s="56" t="s">
        <v>142</v>
      </c>
      <c r="B64" s="260">
        <v>2.3416524186890126</v>
      </c>
      <c r="C64" s="260">
        <v>2.7016113767997072</v>
      </c>
      <c r="D64" s="260">
        <v>1.959127846166224</v>
      </c>
      <c r="E64" s="260"/>
      <c r="F64" s="260">
        <v>0.45173163794545756</v>
      </c>
      <c r="G64" s="260">
        <v>0.54529177179132415</v>
      </c>
      <c r="H64" s="260">
        <v>0.35280956888391701</v>
      </c>
      <c r="I64" s="260"/>
      <c r="J64" s="260">
        <v>4.4457013574660635</v>
      </c>
      <c r="K64" s="260">
        <v>4.9263955691590144</v>
      </c>
      <c r="L64" s="260">
        <v>3.930301609626504</v>
      </c>
      <c r="M64" s="260"/>
      <c r="N64" s="260">
        <v>3.7743361070191503</v>
      </c>
      <c r="O64" s="260">
        <v>4.2212293945462953</v>
      </c>
      <c r="P64" s="260">
        <v>3.296250515039143</v>
      </c>
      <c r="Q64" s="260"/>
      <c r="R64" s="260">
        <v>3.4743326488706363</v>
      </c>
      <c r="S64" s="260">
        <v>4.1884816753926701</v>
      </c>
      <c r="T64" s="260">
        <v>2.707765667574932</v>
      </c>
      <c r="U64" s="260"/>
      <c r="V64" s="260">
        <v>1.5401184706515885</v>
      </c>
      <c r="W64" s="260">
        <v>1.8361973392461195</v>
      </c>
      <c r="X64" s="260">
        <v>1.22178350592267</v>
      </c>
      <c r="Y64" s="260"/>
      <c r="Z64" s="260">
        <v>0.35285544432938287</v>
      </c>
      <c r="AA64" s="260">
        <v>0.43116490166414517</v>
      </c>
      <c r="AB64" s="260">
        <v>0.27230996654477557</v>
      </c>
      <c r="AC64" s="226"/>
      <c r="AD64" s="226"/>
    </row>
    <row r="65" spans="1:30" x14ac:dyDescent="0.3">
      <c r="A65" s="59" t="s">
        <v>165</v>
      </c>
      <c r="B65" s="259">
        <v>1.4024933214603739</v>
      </c>
      <c r="C65" s="259">
        <v>1.5614834092387768</v>
      </c>
      <c r="D65" s="259">
        <v>1.2348502172421678</v>
      </c>
      <c r="E65" s="259"/>
      <c r="F65" s="259">
        <v>0.21466905187835419</v>
      </c>
      <c r="G65" s="259">
        <v>0.35561877667140823</v>
      </c>
      <c r="H65" s="259">
        <v>7.1994240460763137E-2</v>
      </c>
      <c r="I65" s="259"/>
      <c r="J65" s="259">
        <v>3.341208234897064</v>
      </c>
      <c r="K65" s="259">
        <v>3.5019455252918288</v>
      </c>
      <c r="L65" s="259">
        <v>3.1667839549612951</v>
      </c>
      <c r="M65" s="259"/>
      <c r="N65" s="259">
        <v>2.2517911975435005</v>
      </c>
      <c r="O65" s="259">
        <v>2.7815468113975577</v>
      </c>
      <c r="P65" s="259">
        <v>1.7158544955387784</v>
      </c>
      <c r="Q65" s="259"/>
      <c r="R65" s="259">
        <v>1.9368723098995695</v>
      </c>
      <c r="S65" s="259">
        <v>2.0293911826452065</v>
      </c>
      <c r="T65" s="259">
        <v>1.8395879323031641</v>
      </c>
      <c r="U65" s="259"/>
      <c r="V65" s="259">
        <v>0.75030012004801916</v>
      </c>
      <c r="W65" s="259">
        <v>0.80691642651296824</v>
      </c>
      <c r="X65" s="259">
        <v>0.68879148403256107</v>
      </c>
      <c r="Y65" s="259"/>
      <c r="Z65" s="259">
        <v>6.3311174422285538E-2</v>
      </c>
      <c r="AA65" s="259">
        <v>6.1124694376528114E-2</v>
      </c>
      <c r="AB65" s="259">
        <v>6.5659881812212731E-2</v>
      </c>
    </row>
    <row r="66" spans="1:30" x14ac:dyDescent="0.3">
      <c r="A66" s="42" t="s">
        <v>166</v>
      </c>
      <c r="B66" s="259">
        <v>2.3168413140557989</v>
      </c>
      <c r="C66" s="259">
        <v>2.728676849150506</v>
      </c>
      <c r="D66" s="259">
        <v>1.8790477059199124</v>
      </c>
      <c r="E66" s="259"/>
      <c r="F66" s="259">
        <v>0.50854640485944347</v>
      </c>
      <c r="G66" s="259">
        <v>0.60723157604195421</v>
      </c>
      <c r="H66" s="259">
        <v>0.40509259259259256</v>
      </c>
      <c r="I66" s="259"/>
      <c r="J66" s="259">
        <v>4.8983714177502842</v>
      </c>
      <c r="K66" s="259">
        <v>5.5001216841080556</v>
      </c>
      <c r="L66" s="259">
        <v>4.2497376705141656</v>
      </c>
      <c r="M66" s="259"/>
      <c r="N66" s="259">
        <v>3.6375661375661372</v>
      </c>
      <c r="O66" s="259">
        <v>4.0409207161125318</v>
      </c>
      <c r="P66" s="259">
        <v>3.2054794520547945</v>
      </c>
      <c r="Q66" s="259"/>
      <c r="R66" s="259">
        <v>3.4443656980864636</v>
      </c>
      <c r="S66" s="259">
        <v>4.0860800871697087</v>
      </c>
      <c r="T66" s="259">
        <v>2.74822695035461</v>
      </c>
      <c r="U66" s="259"/>
      <c r="V66" s="259">
        <v>1.1592434411226358</v>
      </c>
      <c r="W66" s="259">
        <v>1.6466713714420136</v>
      </c>
      <c r="X66" s="259">
        <v>0.6338742393509128</v>
      </c>
      <c r="Y66" s="259"/>
      <c r="Z66" s="259">
        <v>0.14816810344827586</v>
      </c>
      <c r="AA66" s="259">
        <v>0.26709401709401709</v>
      </c>
      <c r="AB66" s="259">
        <v>2.717391304347826E-2</v>
      </c>
    </row>
    <row r="67" spans="1:30" x14ac:dyDescent="0.3">
      <c r="A67" s="42" t="s">
        <v>167</v>
      </c>
      <c r="B67" s="259">
        <v>3.2051282051282048</v>
      </c>
      <c r="C67" s="259">
        <v>3.3416458852867827</v>
      </c>
      <c r="D67" s="259">
        <v>3.0606860158311346</v>
      </c>
      <c r="E67" s="259"/>
      <c r="F67" s="259">
        <v>0.49059689288634506</v>
      </c>
      <c r="G67" s="259">
        <v>0.30816640986132515</v>
      </c>
      <c r="H67" s="259">
        <v>0.69686411149825789</v>
      </c>
      <c r="I67" s="259"/>
      <c r="J67" s="259">
        <v>5.4602184087363499</v>
      </c>
      <c r="K67" s="259">
        <v>5.6748466257668708</v>
      </c>
      <c r="L67" s="259">
        <v>5.2380952380952381</v>
      </c>
      <c r="M67" s="259"/>
      <c r="N67" s="259">
        <v>5.298013245033113</v>
      </c>
      <c r="O67" s="259">
        <v>5.3398058252427179</v>
      </c>
      <c r="P67" s="259">
        <v>5.2542372881355925</v>
      </c>
      <c r="Q67" s="259"/>
      <c r="R67" s="259">
        <v>4.0372670807453419</v>
      </c>
      <c r="S67" s="259">
        <v>4.7244094488188972</v>
      </c>
      <c r="T67" s="259">
        <v>3.3690658499234303</v>
      </c>
      <c r="U67" s="259"/>
      <c r="V67" s="259">
        <v>2.7170311464546058</v>
      </c>
      <c r="W67" s="259">
        <v>2.838709677419355</v>
      </c>
      <c r="X67" s="259">
        <v>2.588555858310627</v>
      </c>
      <c r="Y67" s="259"/>
      <c r="Z67" s="259">
        <v>1.317829457364341</v>
      </c>
      <c r="AA67" s="259">
        <v>1.4684287812041115</v>
      </c>
      <c r="AB67" s="259">
        <v>1.1494252873563218</v>
      </c>
    </row>
    <row r="68" spans="1:30" x14ac:dyDescent="0.3">
      <c r="A68" s="42" t="s">
        <v>168</v>
      </c>
      <c r="B68" s="259">
        <v>3.2834032354703417</v>
      </c>
      <c r="C68" s="259">
        <v>3.9039039039039038</v>
      </c>
      <c r="D68" s="259">
        <v>2.6145418326693228</v>
      </c>
      <c r="E68" s="259"/>
      <c r="F68" s="259">
        <v>0.92592592592592582</v>
      </c>
      <c r="G68" s="259">
        <v>1.4947683109118086</v>
      </c>
      <c r="H68" s="259">
        <v>0.31897926634768742</v>
      </c>
      <c r="I68" s="259"/>
      <c r="J68" s="259">
        <v>7.4123989218328843</v>
      </c>
      <c r="K68" s="259">
        <v>8.7855297157622729</v>
      </c>
      <c r="L68" s="259">
        <v>5.915492957746479</v>
      </c>
      <c r="M68" s="259"/>
      <c r="N68" s="259">
        <v>4.895104895104895</v>
      </c>
      <c r="O68" s="259">
        <v>5.9334298118668594</v>
      </c>
      <c r="P68" s="259">
        <v>3.6912751677852351</v>
      </c>
      <c r="Q68" s="259"/>
      <c r="R68" s="259">
        <v>4.4161676646706587</v>
      </c>
      <c r="S68" s="259">
        <v>4.4630404463040447</v>
      </c>
      <c r="T68" s="259">
        <v>4.3618739903069468</v>
      </c>
      <c r="U68" s="259"/>
      <c r="V68" s="259">
        <v>1.9217570350034316</v>
      </c>
      <c r="W68" s="259">
        <v>2.14190093708166</v>
      </c>
      <c r="X68" s="259">
        <v>1.6901408450704223</v>
      </c>
      <c r="Y68" s="259"/>
      <c r="Z68" s="259">
        <v>0.13468013468013468</v>
      </c>
      <c r="AA68" s="259">
        <v>0.27359781121751026</v>
      </c>
      <c r="AB68" s="259">
        <v>0</v>
      </c>
    </row>
    <row r="69" spans="1:30" x14ac:dyDescent="0.3">
      <c r="A69" s="42" t="s">
        <v>169</v>
      </c>
      <c r="B69" s="259">
        <v>1.2145960944453169</v>
      </c>
      <c r="C69" s="259">
        <v>1.5682656826568264</v>
      </c>
      <c r="D69" s="259">
        <v>0.84537185660781178</v>
      </c>
      <c r="E69" s="259"/>
      <c r="F69" s="259">
        <v>3.2938076416337288E-2</v>
      </c>
      <c r="G69" s="259">
        <v>6.4226075786769421E-2</v>
      </c>
      <c r="H69" s="259">
        <v>0</v>
      </c>
      <c r="I69" s="259"/>
      <c r="J69" s="259">
        <v>2.1785823872353482</v>
      </c>
      <c r="K69" s="259">
        <v>2.7283511269276395</v>
      </c>
      <c r="L69" s="259">
        <v>1.589319771137953</v>
      </c>
      <c r="M69" s="259"/>
      <c r="N69" s="259">
        <v>1.931123270035404</v>
      </c>
      <c r="O69" s="259">
        <v>2.1957340025094103</v>
      </c>
      <c r="P69" s="259">
        <v>1.6523463317911435</v>
      </c>
      <c r="Q69" s="259"/>
      <c r="R69" s="259">
        <v>2.3603723404255321</v>
      </c>
      <c r="S69" s="259">
        <v>3.1969309462915603</v>
      </c>
      <c r="T69" s="259">
        <v>1.4542936288088644</v>
      </c>
      <c r="U69" s="259"/>
      <c r="V69" s="259">
        <v>0.82766775051729236</v>
      </c>
      <c r="W69" s="259">
        <v>1.1554015020219526</v>
      </c>
      <c r="X69" s="259">
        <v>0.48426150121065376</v>
      </c>
      <c r="Y69" s="259"/>
      <c r="Z69" s="259">
        <v>3.0229746070133009E-2</v>
      </c>
      <c r="AA69" s="259">
        <v>6.1576354679802957E-2</v>
      </c>
      <c r="AB69" s="259">
        <v>0</v>
      </c>
    </row>
    <row r="70" spans="1:30" s="62" customFormat="1" x14ac:dyDescent="0.3">
      <c r="A70" s="61" t="s">
        <v>170</v>
      </c>
      <c r="B70" s="259">
        <v>2.3280380286840288</v>
      </c>
      <c r="C70" s="259">
        <v>2.7339805825242718</v>
      </c>
      <c r="D70" s="259">
        <v>1.8827738967456127</v>
      </c>
      <c r="E70" s="259"/>
      <c r="F70" s="259">
        <v>0.51226745753572389</v>
      </c>
      <c r="G70" s="259">
        <v>0.61349693251533743</v>
      </c>
      <c r="H70" s="259">
        <v>0.39931545921277811</v>
      </c>
      <c r="I70" s="259"/>
      <c r="J70" s="259">
        <v>4.5839210155148091</v>
      </c>
      <c r="K70" s="259">
        <v>5.265546981389015</v>
      </c>
      <c r="L70" s="259">
        <v>3.8517796196977088</v>
      </c>
      <c r="M70" s="259"/>
      <c r="N70" s="259">
        <v>3.8374147942438777</v>
      </c>
      <c r="O70" s="259">
        <v>4.3707973102785784</v>
      </c>
      <c r="P70" s="259">
        <v>3.2464076636508783</v>
      </c>
      <c r="Q70" s="259"/>
      <c r="R70" s="259">
        <v>3.7037037037037033</v>
      </c>
      <c r="S70" s="259">
        <v>4.5700245700245699</v>
      </c>
      <c r="T70" s="259">
        <v>2.7659574468085104</v>
      </c>
      <c r="U70" s="259"/>
      <c r="V70" s="259">
        <v>1.192887688498762</v>
      </c>
      <c r="W70" s="259">
        <v>1.4486578610992757</v>
      </c>
      <c r="X70" s="259">
        <v>0.90648854961832059</v>
      </c>
      <c r="Y70" s="259"/>
      <c r="Z70" s="259">
        <v>0.20780420226275687</v>
      </c>
      <c r="AA70" s="259">
        <v>0.26642984014209592</v>
      </c>
      <c r="AB70" s="259">
        <v>0.14430014430014429</v>
      </c>
      <c r="AC70" s="226"/>
      <c r="AD70" s="226"/>
    </row>
    <row r="71" spans="1:30" s="62" customFormat="1" ht="14.5" thickBot="1" x14ac:dyDescent="0.35">
      <c r="A71" s="64" t="s">
        <v>171</v>
      </c>
      <c r="B71" s="259">
        <v>3.1629933034263051</v>
      </c>
      <c r="C71" s="259">
        <v>3.5113340529557431</v>
      </c>
      <c r="D71" s="259">
        <v>2.7975754346233264</v>
      </c>
      <c r="E71" s="259"/>
      <c r="F71" s="259">
        <v>0.58700209643605872</v>
      </c>
      <c r="G71" s="259">
        <v>0.61804697156983934</v>
      </c>
      <c r="H71" s="259">
        <v>0.55484421681604779</v>
      </c>
      <c r="I71" s="259"/>
      <c r="J71" s="259">
        <v>4.592122456598843</v>
      </c>
      <c r="K71" s="259">
        <v>4.6806966618287369</v>
      </c>
      <c r="L71" s="259">
        <v>4.4982698961937722</v>
      </c>
      <c r="M71" s="259"/>
      <c r="N71" s="259">
        <v>5.2933043650009877</v>
      </c>
      <c r="O71" s="259">
        <v>5.7022579410639107</v>
      </c>
      <c r="P71" s="259">
        <v>4.8571428571428568</v>
      </c>
      <c r="Q71" s="259"/>
      <c r="R71" s="259">
        <v>4.4758064516129039</v>
      </c>
      <c r="S71" s="259">
        <v>5.6360078277886503</v>
      </c>
      <c r="T71" s="259">
        <v>3.2432432432432434</v>
      </c>
      <c r="U71" s="259"/>
      <c r="V71" s="259">
        <v>2.8721098265895955</v>
      </c>
      <c r="W71" s="259">
        <v>3.1271960646521437</v>
      </c>
      <c r="X71" s="259">
        <v>2.6022304832713754</v>
      </c>
      <c r="Y71" s="259"/>
      <c r="Z71" s="259">
        <v>0.98502758077226171</v>
      </c>
      <c r="AA71" s="259">
        <v>1.0579937304075235</v>
      </c>
      <c r="AB71" s="259">
        <v>0.91125198098256732</v>
      </c>
      <c r="AC71" s="226"/>
      <c r="AD71" s="226"/>
    </row>
    <row r="72" spans="1:30" x14ac:dyDescent="0.3">
      <c r="A72" s="77" t="s">
        <v>77</v>
      </c>
      <c r="B72" s="19"/>
      <c r="C72" s="19"/>
      <c r="D72" s="19"/>
      <c r="E72" s="19"/>
      <c r="F72" s="19"/>
      <c r="G72" s="19"/>
      <c r="H72" s="19"/>
      <c r="I72" s="19"/>
      <c r="J72" s="20"/>
      <c r="K72" s="20"/>
      <c r="L72" s="20"/>
      <c r="M72" s="19"/>
      <c r="N72" s="20"/>
      <c r="O72" s="8"/>
      <c r="P72" s="9"/>
      <c r="Q72" s="19"/>
      <c r="R72" s="9"/>
      <c r="S72" s="9"/>
      <c r="T72" s="9"/>
      <c r="U72" s="19"/>
      <c r="V72" s="9"/>
      <c r="W72" s="9"/>
      <c r="X72" s="9"/>
      <c r="Y72" s="19"/>
      <c r="Z72" s="9"/>
      <c r="AA72" s="9"/>
      <c r="AB72" s="9"/>
    </row>
  </sheetData>
  <mergeCells count="26">
    <mergeCell ref="R6:T6"/>
    <mergeCell ref="V6:X6"/>
    <mergeCell ref="Z6:AB6"/>
    <mergeCell ref="A38:AB38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  <mergeCell ref="A39:AB39"/>
    <mergeCell ref="A40:AB40"/>
    <mergeCell ref="A41:AB41"/>
    <mergeCell ref="A42:AB42"/>
    <mergeCell ref="A43:A44"/>
    <mergeCell ref="B43:D43"/>
    <mergeCell ref="F43:H43"/>
    <mergeCell ref="J43:L43"/>
    <mergeCell ref="N43:P43"/>
    <mergeCell ref="R43:T43"/>
    <mergeCell ref="V43:X43"/>
    <mergeCell ref="Z43:AB43"/>
  </mergeCells>
  <hyperlinks>
    <hyperlink ref="AD3" location="Contenido!A1" display="Contenido" xr:uid="{39569E20-D775-4C1F-993A-86DCAA9C0B54}"/>
    <hyperlink ref="AD40" location="Contenido!A1" display="Contenido" xr:uid="{F5767C2E-D4D3-4275-AB5A-7C5277EF40BE}"/>
  </hyperlinks>
  <printOptions horizontalCentered="1"/>
  <pageMargins left="0.39370078740157483" right="0.39370078740157483" top="0.59055118110236227" bottom="0.59055118110236227" header="0.31496062992125984" footer="0.31496062992125984"/>
  <pageSetup scale="67" fitToHeight="0" orientation="landscape" r:id="rId1"/>
  <rowBreaks count="1" manualBreakCount="1">
    <brk id="37" max="27" man="1"/>
  </rowBreaks>
  <colBreaks count="1" manualBreakCount="1">
    <brk id="28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6124-BB8A-4524-8197-F82DD6777154}">
  <sheetPr>
    <tabColor rgb="FF182951"/>
    <pageSetUpPr fitToPage="1"/>
  </sheetPr>
  <dimension ref="A2:L49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5.7265625" style="42" customWidth="1"/>
    <col min="2" max="10" width="11.453125" style="2"/>
    <col min="11" max="11" width="5" style="226" customWidth="1"/>
    <col min="12" max="12" width="13.54296875" style="226" customWidth="1"/>
    <col min="13" max="16384" width="11.453125" style="42"/>
  </cols>
  <sheetData>
    <row r="2" spans="1:12" ht="15" customHeight="1" x14ac:dyDescent="0.3"/>
    <row r="3" spans="1:12" ht="15" customHeight="1" x14ac:dyDescent="0.3">
      <c r="L3" s="239" t="s">
        <v>305</v>
      </c>
    </row>
    <row r="4" spans="1:12" ht="15" customHeight="1" x14ac:dyDescent="0.3"/>
    <row r="5" spans="1:12" ht="15" customHeight="1" x14ac:dyDescent="0.3"/>
    <row r="6" spans="1:12" ht="15" customHeight="1" x14ac:dyDescent="0.3"/>
    <row r="7" spans="1:12" ht="15" customHeight="1" x14ac:dyDescent="0.3">
      <c r="L7" s="151"/>
    </row>
    <row r="8" spans="1:12" ht="15" customHeight="1" x14ac:dyDescent="0.3"/>
    <row r="9" spans="1:12" ht="15" customHeight="1" thickBot="1" x14ac:dyDescent="0.35"/>
    <row r="10" spans="1:12" ht="15" customHeight="1" x14ac:dyDescent="0.3">
      <c r="A10" s="43"/>
      <c r="B10" s="269" t="s">
        <v>399</v>
      </c>
      <c r="C10" s="270"/>
      <c r="D10" s="270"/>
      <c r="E10" s="270"/>
      <c r="F10" s="270"/>
      <c r="G10" s="270"/>
      <c r="H10" s="270"/>
      <c r="I10" s="270"/>
      <c r="J10" s="271"/>
    </row>
    <row r="11" spans="1:12" ht="15" customHeight="1" x14ac:dyDescent="0.3">
      <c r="A11" s="43"/>
      <c r="B11" s="272"/>
      <c r="C11" s="273"/>
      <c r="D11" s="273"/>
      <c r="E11" s="273"/>
      <c r="F11" s="273"/>
      <c r="G11" s="273"/>
      <c r="H11" s="273"/>
      <c r="I11" s="273"/>
      <c r="J11" s="274"/>
    </row>
    <row r="12" spans="1:12" ht="15" customHeight="1" x14ac:dyDescent="0.3">
      <c r="A12" s="43"/>
      <c r="B12" s="272"/>
      <c r="C12" s="273"/>
      <c r="D12" s="273"/>
      <c r="E12" s="273"/>
      <c r="F12" s="273"/>
      <c r="G12" s="273"/>
      <c r="H12" s="273"/>
      <c r="I12" s="273"/>
      <c r="J12" s="274"/>
    </row>
    <row r="13" spans="1:12" ht="15" customHeight="1" x14ac:dyDescent="0.3">
      <c r="A13" s="43"/>
      <c r="B13" s="272"/>
      <c r="C13" s="273"/>
      <c r="D13" s="273"/>
      <c r="E13" s="273"/>
      <c r="F13" s="273"/>
      <c r="G13" s="273"/>
      <c r="H13" s="273"/>
      <c r="I13" s="273"/>
      <c r="J13" s="274"/>
    </row>
    <row r="14" spans="1:12" ht="15" customHeight="1" x14ac:dyDescent="0.3">
      <c r="A14" s="43"/>
      <c r="B14" s="272"/>
      <c r="C14" s="273"/>
      <c r="D14" s="273"/>
      <c r="E14" s="273"/>
      <c r="F14" s="273"/>
      <c r="G14" s="273"/>
      <c r="H14" s="273"/>
      <c r="I14" s="273"/>
      <c r="J14" s="274"/>
    </row>
    <row r="15" spans="1:12" ht="15" customHeight="1" x14ac:dyDescent="0.3">
      <c r="A15" s="43"/>
      <c r="B15" s="272"/>
      <c r="C15" s="273"/>
      <c r="D15" s="273"/>
      <c r="E15" s="273"/>
      <c r="F15" s="273"/>
      <c r="G15" s="273"/>
      <c r="H15" s="273"/>
      <c r="I15" s="273"/>
      <c r="J15" s="274"/>
    </row>
    <row r="16" spans="1:12" ht="15" customHeight="1" x14ac:dyDescent="0.3">
      <c r="A16" s="43"/>
      <c r="B16" s="272"/>
      <c r="C16" s="273"/>
      <c r="D16" s="273"/>
      <c r="E16" s="273"/>
      <c r="F16" s="273"/>
      <c r="G16" s="273"/>
      <c r="H16" s="273"/>
      <c r="I16" s="273"/>
      <c r="J16" s="274"/>
    </row>
    <row r="17" spans="1:10" ht="15" customHeight="1" x14ac:dyDescent="0.3">
      <c r="A17" s="44"/>
      <c r="B17" s="272"/>
      <c r="C17" s="273"/>
      <c r="D17" s="273"/>
      <c r="E17" s="273"/>
      <c r="F17" s="273"/>
      <c r="G17" s="273"/>
      <c r="H17" s="273"/>
      <c r="I17" s="273"/>
      <c r="J17" s="274"/>
    </row>
    <row r="18" spans="1:10" ht="15" customHeight="1" x14ac:dyDescent="0.3">
      <c r="A18" s="43"/>
      <c r="B18" s="272"/>
      <c r="C18" s="273"/>
      <c r="D18" s="273"/>
      <c r="E18" s="273"/>
      <c r="F18" s="273"/>
      <c r="G18" s="273"/>
      <c r="H18" s="273"/>
      <c r="I18" s="273"/>
      <c r="J18" s="274"/>
    </row>
    <row r="19" spans="1:10" ht="15" customHeight="1" x14ac:dyDescent="0.3">
      <c r="A19" s="43"/>
      <c r="B19" s="272"/>
      <c r="C19" s="273"/>
      <c r="D19" s="273"/>
      <c r="E19" s="273"/>
      <c r="F19" s="273"/>
      <c r="G19" s="273"/>
      <c r="H19" s="273"/>
      <c r="I19" s="273"/>
      <c r="J19" s="274"/>
    </row>
    <row r="20" spans="1:10" ht="15" customHeight="1" x14ac:dyDescent="0.3">
      <c r="A20" s="43"/>
      <c r="B20" s="272"/>
      <c r="C20" s="273"/>
      <c r="D20" s="273"/>
      <c r="E20" s="273"/>
      <c r="F20" s="273"/>
      <c r="G20" s="273"/>
      <c r="H20" s="273"/>
      <c r="I20" s="273"/>
      <c r="J20" s="274"/>
    </row>
    <row r="21" spans="1:10" ht="15" customHeight="1" x14ac:dyDescent="0.3">
      <c r="A21" s="43"/>
      <c r="B21" s="272"/>
      <c r="C21" s="273"/>
      <c r="D21" s="273"/>
      <c r="E21" s="273"/>
      <c r="F21" s="273"/>
      <c r="G21" s="273"/>
      <c r="H21" s="273"/>
      <c r="I21" s="273"/>
      <c r="J21" s="274"/>
    </row>
    <row r="22" spans="1:10" ht="15" customHeight="1" x14ac:dyDescent="0.3">
      <c r="A22" s="43"/>
      <c r="B22" s="272"/>
      <c r="C22" s="273"/>
      <c r="D22" s="273"/>
      <c r="E22" s="273"/>
      <c r="F22" s="273"/>
      <c r="G22" s="273"/>
      <c r="H22" s="273"/>
      <c r="I22" s="273"/>
      <c r="J22" s="274"/>
    </row>
    <row r="23" spans="1:10" ht="15" customHeight="1" x14ac:dyDescent="0.3">
      <c r="A23" s="43"/>
      <c r="B23" s="272"/>
      <c r="C23" s="273"/>
      <c r="D23" s="273"/>
      <c r="E23" s="273"/>
      <c r="F23" s="273"/>
      <c r="G23" s="273"/>
      <c r="H23" s="273"/>
      <c r="I23" s="273"/>
      <c r="J23" s="274"/>
    </row>
    <row r="24" spans="1:10" ht="15" customHeight="1" x14ac:dyDescent="0.3">
      <c r="A24" s="43"/>
      <c r="B24" s="272"/>
      <c r="C24" s="273"/>
      <c r="D24" s="273"/>
      <c r="E24" s="273"/>
      <c r="F24" s="273"/>
      <c r="G24" s="273"/>
      <c r="H24" s="273"/>
      <c r="I24" s="273"/>
      <c r="J24" s="274"/>
    </row>
    <row r="25" spans="1:10" ht="15" customHeight="1" thickBot="1" x14ac:dyDescent="0.35">
      <c r="B25" s="275"/>
      <c r="C25" s="276"/>
      <c r="D25" s="276"/>
      <c r="E25" s="276"/>
      <c r="F25" s="276"/>
      <c r="G25" s="276"/>
      <c r="H25" s="276"/>
      <c r="I25" s="276"/>
      <c r="J25" s="277"/>
    </row>
    <row r="26" spans="1:10" ht="15" customHeight="1" x14ac:dyDescent="0.3"/>
    <row r="27" spans="1:10" ht="15" customHeight="1" x14ac:dyDescent="0.3"/>
    <row r="28" spans="1:10" ht="15" customHeight="1" x14ac:dyDescent="0.3"/>
    <row r="29" spans="1:10" ht="15" customHeight="1" x14ac:dyDescent="0.3"/>
    <row r="30" spans="1:10" ht="15" customHeight="1" x14ac:dyDescent="0.3"/>
    <row r="31" spans="1:10" ht="15" customHeight="1" x14ac:dyDescent="0.3"/>
    <row r="32" spans="1:10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</sheetData>
  <mergeCells count="1">
    <mergeCell ref="B10:J25"/>
  </mergeCells>
  <hyperlinks>
    <hyperlink ref="L3" location="Contenido!A1" display="Contenido" xr:uid="{9BFD1147-9D3D-4654-9C9A-5912BAC84C7C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85B70-E318-4B1B-8329-D259CDB018A1}">
  <sheetPr>
    <tabColor rgb="FF182951"/>
    <pageSetUpPr fitToPage="1"/>
  </sheetPr>
  <dimension ref="A3:L25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0" width="11.453125" style="2"/>
    <col min="11" max="11" width="5" style="226" customWidth="1"/>
    <col min="12" max="12" width="13.54296875" style="226" customWidth="1"/>
    <col min="13" max="16384" width="11.453125" style="2"/>
  </cols>
  <sheetData>
    <row r="3" spans="2:12" x14ac:dyDescent="0.3">
      <c r="L3" s="239" t="s">
        <v>305</v>
      </c>
    </row>
    <row r="9" spans="2:12" ht="14.5" thickBot="1" x14ac:dyDescent="0.35"/>
    <row r="10" spans="2:12" x14ac:dyDescent="0.3">
      <c r="B10" s="269" t="s">
        <v>420</v>
      </c>
      <c r="C10" s="270"/>
      <c r="D10" s="270"/>
      <c r="E10" s="270"/>
      <c r="F10" s="270"/>
      <c r="G10" s="270"/>
      <c r="H10" s="270"/>
      <c r="I10" s="270"/>
      <c r="J10" s="271"/>
    </row>
    <row r="11" spans="2:12" x14ac:dyDescent="0.3">
      <c r="B11" s="272"/>
      <c r="C11" s="273"/>
      <c r="D11" s="273"/>
      <c r="E11" s="273"/>
      <c r="F11" s="273"/>
      <c r="G11" s="273"/>
      <c r="H11" s="273"/>
      <c r="I11" s="273"/>
      <c r="J11" s="274"/>
    </row>
    <row r="12" spans="2:12" x14ac:dyDescent="0.3">
      <c r="B12" s="272"/>
      <c r="C12" s="273"/>
      <c r="D12" s="273"/>
      <c r="E12" s="273"/>
      <c r="F12" s="273"/>
      <c r="G12" s="273"/>
      <c r="H12" s="273"/>
      <c r="I12" s="273"/>
      <c r="J12" s="274"/>
    </row>
    <row r="13" spans="2:12" x14ac:dyDescent="0.3">
      <c r="B13" s="272"/>
      <c r="C13" s="273"/>
      <c r="D13" s="273"/>
      <c r="E13" s="273"/>
      <c r="F13" s="273"/>
      <c r="G13" s="273"/>
      <c r="H13" s="273"/>
      <c r="I13" s="273"/>
      <c r="J13" s="274"/>
    </row>
    <row r="14" spans="2:12" x14ac:dyDescent="0.3">
      <c r="B14" s="272"/>
      <c r="C14" s="273"/>
      <c r="D14" s="273"/>
      <c r="E14" s="273"/>
      <c r="F14" s="273"/>
      <c r="G14" s="273"/>
      <c r="H14" s="273"/>
      <c r="I14" s="273"/>
      <c r="J14" s="274"/>
    </row>
    <row r="15" spans="2:12" x14ac:dyDescent="0.3">
      <c r="B15" s="272"/>
      <c r="C15" s="273"/>
      <c r="D15" s="273"/>
      <c r="E15" s="273"/>
      <c r="F15" s="273"/>
      <c r="G15" s="273"/>
      <c r="H15" s="273"/>
      <c r="I15" s="273"/>
      <c r="J15" s="274"/>
    </row>
    <row r="16" spans="2:12" x14ac:dyDescent="0.3">
      <c r="B16" s="272"/>
      <c r="C16" s="273"/>
      <c r="D16" s="273"/>
      <c r="E16" s="273"/>
      <c r="F16" s="273"/>
      <c r="G16" s="273"/>
      <c r="H16" s="273"/>
      <c r="I16" s="273"/>
      <c r="J16" s="274"/>
    </row>
    <row r="17" spans="1:10" x14ac:dyDescent="0.3">
      <c r="A17" s="42"/>
      <c r="B17" s="272"/>
      <c r="C17" s="273"/>
      <c r="D17" s="273"/>
      <c r="E17" s="273"/>
      <c r="F17" s="273"/>
      <c r="G17" s="273"/>
      <c r="H17" s="273"/>
      <c r="I17" s="273"/>
      <c r="J17" s="274"/>
    </row>
    <row r="18" spans="1:10" x14ac:dyDescent="0.3">
      <c r="B18" s="272"/>
      <c r="C18" s="273"/>
      <c r="D18" s="273"/>
      <c r="E18" s="273"/>
      <c r="F18" s="273"/>
      <c r="G18" s="273"/>
      <c r="H18" s="273"/>
      <c r="I18" s="273"/>
      <c r="J18" s="274"/>
    </row>
    <row r="19" spans="1:10" x14ac:dyDescent="0.3">
      <c r="B19" s="272"/>
      <c r="C19" s="273"/>
      <c r="D19" s="273"/>
      <c r="E19" s="273"/>
      <c r="F19" s="273"/>
      <c r="G19" s="273"/>
      <c r="H19" s="273"/>
      <c r="I19" s="273"/>
      <c r="J19" s="274"/>
    </row>
    <row r="20" spans="1:10" x14ac:dyDescent="0.3">
      <c r="B20" s="272"/>
      <c r="C20" s="273"/>
      <c r="D20" s="273"/>
      <c r="E20" s="273"/>
      <c r="F20" s="273"/>
      <c r="G20" s="273"/>
      <c r="H20" s="273"/>
      <c r="I20" s="273"/>
      <c r="J20" s="274"/>
    </row>
    <row r="21" spans="1:10" x14ac:dyDescent="0.3">
      <c r="B21" s="272"/>
      <c r="C21" s="273"/>
      <c r="D21" s="273"/>
      <c r="E21" s="273"/>
      <c r="F21" s="273"/>
      <c r="G21" s="273"/>
      <c r="H21" s="273"/>
      <c r="I21" s="273"/>
      <c r="J21" s="274"/>
    </row>
    <row r="22" spans="1:10" x14ac:dyDescent="0.3">
      <c r="B22" s="272"/>
      <c r="C22" s="273"/>
      <c r="D22" s="273"/>
      <c r="E22" s="273"/>
      <c r="F22" s="273"/>
      <c r="G22" s="273"/>
      <c r="H22" s="273"/>
      <c r="I22" s="273"/>
      <c r="J22" s="274"/>
    </row>
    <row r="23" spans="1:10" x14ac:dyDescent="0.3">
      <c r="B23" s="272"/>
      <c r="C23" s="273"/>
      <c r="D23" s="273"/>
      <c r="E23" s="273"/>
      <c r="F23" s="273"/>
      <c r="G23" s="273"/>
      <c r="H23" s="273"/>
      <c r="I23" s="273"/>
      <c r="J23" s="274"/>
    </row>
    <row r="24" spans="1:10" x14ac:dyDescent="0.3">
      <c r="B24" s="272"/>
      <c r="C24" s="273"/>
      <c r="D24" s="273"/>
      <c r="E24" s="273"/>
      <c r="F24" s="273"/>
      <c r="G24" s="273"/>
      <c r="H24" s="273"/>
      <c r="I24" s="273"/>
      <c r="J24" s="274"/>
    </row>
    <row r="25" spans="1:10" ht="14.5" thickBot="1" x14ac:dyDescent="0.35">
      <c r="B25" s="275"/>
      <c r="C25" s="276"/>
      <c r="D25" s="276"/>
      <c r="E25" s="276"/>
      <c r="F25" s="276"/>
      <c r="G25" s="276"/>
      <c r="H25" s="276"/>
      <c r="I25" s="276"/>
      <c r="J25" s="277"/>
    </row>
  </sheetData>
  <mergeCells count="1">
    <mergeCell ref="B10:J25"/>
  </mergeCells>
  <hyperlinks>
    <hyperlink ref="L3" location="Contenido!A1" display="Contenido" xr:uid="{32DAD743-FD03-4E97-9989-E55710A11FCC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855E5-938F-40EA-8B48-737FD7D77B20}">
  <sheetPr>
    <pageSetUpPr fitToPage="1"/>
  </sheetPr>
  <dimension ref="A1:H51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15.453125" style="28" customWidth="1"/>
    <col min="2" max="6" width="14.453125" style="3" customWidth="1"/>
    <col min="7" max="7" width="5" style="226" customWidth="1"/>
    <col min="8" max="8" width="13.54296875" style="226" customWidth="1"/>
    <col min="9" max="88" width="10.7265625" style="2" customWidth="1"/>
    <col min="89" max="16384" width="23.453125" style="2"/>
  </cols>
  <sheetData>
    <row r="1" spans="1:8" x14ac:dyDescent="0.3">
      <c r="A1" s="290" t="s">
        <v>349</v>
      </c>
      <c r="B1" s="290"/>
      <c r="C1" s="290"/>
      <c r="D1" s="290"/>
      <c r="E1" s="290"/>
      <c r="F1" s="290"/>
    </row>
    <row r="2" spans="1:8" x14ac:dyDescent="0.3">
      <c r="A2" s="290" t="s">
        <v>175</v>
      </c>
      <c r="B2" s="290"/>
      <c r="C2" s="290"/>
      <c r="D2" s="290"/>
      <c r="E2" s="290"/>
      <c r="F2" s="290"/>
    </row>
    <row r="3" spans="1:8" x14ac:dyDescent="0.3">
      <c r="A3" s="290" t="s">
        <v>396</v>
      </c>
      <c r="B3" s="290"/>
      <c r="C3" s="290"/>
      <c r="D3" s="290"/>
      <c r="E3" s="290"/>
      <c r="F3" s="290"/>
      <c r="H3" s="239" t="s">
        <v>305</v>
      </c>
    </row>
    <row r="4" spans="1:8" x14ac:dyDescent="0.3">
      <c r="A4" s="290" t="s">
        <v>397</v>
      </c>
      <c r="B4" s="290"/>
      <c r="C4" s="290"/>
      <c r="D4" s="290"/>
      <c r="E4" s="290"/>
      <c r="F4" s="290"/>
    </row>
    <row r="5" spans="1:8" ht="34.5" customHeight="1" x14ac:dyDescent="0.3">
      <c r="A5" s="23" t="s">
        <v>135</v>
      </c>
      <c r="B5" s="106" t="s">
        <v>68</v>
      </c>
      <c r="C5" s="106" t="s">
        <v>200</v>
      </c>
      <c r="D5" s="106" t="s">
        <v>201</v>
      </c>
      <c r="E5" s="106" t="s">
        <v>202</v>
      </c>
      <c r="F5" s="106" t="s">
        <v>203</v>
      </c>
    </row>
    <row r="6" spans="1:8" x14ac:dyDescent="0.3">
      <c r="A6" s="79"/>
      <c r="B6" s="80"/>
      <c r="C6" s="79"/>
      <c r="D6" s="79"/>
      <c r="E6" s="80"/>
      <c r="F6" s="80"/>
      <c r="H6" s="151"/>
    </row>
    <row r="7" spans="1:8" x14ac:dyDescent="0.3">
      <c r="A7" s="281" t="s">
        <v>54</v>
      </c>
      <c r="B7" s="281"/>
      <c r="C7" s="281"/>
      <c r="D7" s="281"/>
      <c r="E7" s="281"/>
      <c r="F7" s="281"/>
    </row>
    <row r="8" spans="1:8" x14ac:dyDescent="0.3">
      <c r="A8" s="68" t="s">
        <v>68</v>
      </c>
      <c r="B8" s="256">
        <v>22649</v>
      </c>
      <c r="C8" s="256">
        <v>13794</v>
      </c>
      <c r="D8" s="256">
        <v>4737</v>
      </c>
      <c r="E8" s="256">
        <v>4047</v>
      </c>
      <c r="F8" s="256">
        <v>71</v>
      </c>
    </row>
    <row r="9" spans="1:8" x14ac:dyDescent="0.3">
      <c r="A9" s="107" t="s">
        <v>172</v>
      </c>
      <c r="B9" s="255">
        <v>22342</v>
      </c>
      <c r="C9" s="255">
        <v>13589</v>
      </c>
      <c r="D9" s="255">
        <v>4736</v>
      </c>
      <c r="E9" s="255">
        <v>3952</v>
      </c>
      <c r="F9" s="255">
        <v>65</v>
      </c>
    </row>
    <row r="10" spans="1:8" x14ac:dyDescent="0.3">
      <c r="A10" s="107" t="s">
        <v>173</v>
      </c>
      <c r="B10" s="255">
        <v>132</v>
      </c>
      <c r="C10" s="255">
        <v>126</v>
      </c>
      <c r="D10" s="255">
        <v>1</v>
      </c>
      <c r="E10" s="255">
        <v>5</v>
      </c>
      <c r="F10" s="255" t="s">
        <v>91</v>
      </c>
    </row>
    <row r="11" spans="1:8" x14ac:dyDescent="0.3">
      <c r="A11" s="14" t="s">
        <v>174</v>
      </c>
      <c r="B11" s="255">
        <v>175</v>
      </c>
      <c r="C11" s="255">
        <v>79</v>
      </c>
      <c r="D11" s="255" t="s">
        <v>91</v>
      </c>
      <c r="E11" s="255">
        <v>90</v>
      </c>
      <c r="F11" s="255">
        <v>6</v>
      </c>
    </row>
    <row r="12" spans="1:8" x14ac:dyDescent="0.3">
      <c r="A12" s="12"/>
      <c r="B12" s="255"/>
      <c r="C12" s="255"/>
      <c r="D12" s="255"/>
      <c r="E12" s="255"/>
      <c r="F12" s="255"/>
    </row>
    <row r="13" spans="1:8" x14ac:dyDescent="0.3">
      <c r="A13" s="12" t="s">
        <v>141</v>
      </c>
      <c r="B13" s="256">
        <v>17550</v>
      </c>
      <c r="C13" s="256">
        <v>11156</v>
      </c>
      <c r="D13" s="256">
        <v>3912</v>
      </c>
      <c r="E13" s="256">
        <v>2437</v>
      </c>
      <c r="F13" s="256">
        <v>45</v>
      </c>
    </row>
    <row r="14" spans="1:8" x14ac:dyDescent="0.3">
      <c r="A14" s="107" t="s">
        <v>172</v>
      </c>
      <c r="B14" s="255">
        <v>17245</v>
      </c>
      <c r="C14" s="255">
        <v>10953</v>
      </c>
      <c r="D14" s="255">
        <v>3911</v>
      </c>
      <c r="E14" s="255">
        <v>2342</v>
      </c>
      <c r="F14" s="255">
        <v>39</v>
      </c>
    </row>
    <row r="15" spans="1:8" x14ac:dyDescent="0.3">
      <c r="A15" s="107" t="s">
        <v>173</v>
      </c>
      <c r="B15" s="255">
        <v>130</v>
      </c>
      <c r="C15" s="255">
        <v>124</v>
      </c>
      <c r="D15" s="255">
        <v>1</v>
      </c>
      <c r="E15" s="255">
        <v>5</v>
      </c>
      <c r="F15" s="255" t="s">
        <v>91</v>
      </c>
    </row>
    <row r="16" spans="1:8" x14ac:dyDescent="0.3">
      <c r="A16" s="14" t="s">
        <v>174</v>
      </c>
      <c r="B16" s="255">
        <v>175</v>
      </c>
      <c r="C16" s="255">
        <v>79</v>
      </c>
      <c r="D16" s="255" t="s">
        <v>91</v>
      </c>
      <c r="E16" s="255">
        <v>90</v>
      </c>
      <c r="F16" s="255">
        <v>6</v>
      </c>
    </row>
    <row r="17" spans="1:6" x14ac:dyDescent="0.3">
      <c r="A17" s="12"/>
      <c r="B17" s="255"/>
      <c r="C17" s="255"/>
      <c r="D17" s="255"/>
      <c r="E17" s="255"/>
      <c r="F17" s="255"/>
    </row>
    <row r="18" spans="1:6" x14ac:dyDescent="0.3">
      <c r="A18" s="12" t="s">
        <v>142</v>
      </c>
      <c r="B18" s="256">
        <v>5099</v>
      </c>
      <c r="C18" s="256">
        <v>2638</v>
      </c>
      <c r="D18" s="256">
        <v>825</v>
      </c>
      <c r="E18" s="256">
        <v>1610</v>
      </c>
      <c r="F18" s="256">
        <v>26</v>
      </c>
    </row>
    <row r="19" spans="1:6" x14ac:dyDescent="0.3">
      <c r="A19" s="107" t="s">
        <v>172</v>
      </c>
      <c r="B19" s="255">
        <v>5097</v>
      </c>
      <c r="C19" s="255">
        <v>2636</v>
      </c>
      <c r="D19" s="255">
        <v>825</v>
      </c>
      <c r="E19" s="255">
        <v>1610</v>
      </c>
      <c r="F19" s="255">
        <v>26</v>
      </c>
    </row>
    <row r="20" spans="1:6" x14ac:dyDescent="0.3">
      <c r="A20" s="107" t="s">
        <v>173</v>
      </c>
      <c r="B20" s="255">
        <v>2</v>
      </c>
      <c r="C20" s="255">
        <v>2</v>
      </c>
      <c r="D20" s="255" t="s">
        <v>91</v>
      </c>
      <c r="E20" s="255" t="s">
        <v>91</v>
      </c>
      <c r="F20" s="255" t="s">
        <v>91</v>
      </c>
    </row>
    <row r="21" spans="1:6" x14ac:dyDescent="0.3">
      <c r="A21" s="66"/>
      <c r="B21" s="10"/>
      <c r="C21" s="10"/>
      <c r="D21" s="10"/>
      <c r="E21" s="10"/>
      <c r="F21" s="9"/>
    </row>
    <row r="22" spans="1:6" x14ac:dyDescent="0.3">
      <c r="A22" s="281" t="s">
        <v>64</v>
      </c>
      <c r="B22" s="281">
        <v>1.6</v>
      </c>
      <c r="C22" s="281">
        <v>1.8</v>
      </c>
      <c r="D22" s="281">
        <v>1.4</v>
      </c>
      <c r="E22" s="281"/>
      <c r="F22" s="281">
        <v>0.4</v>
      </c>
    </row>
    <row r="23" spans="1:6" x14ac:dyDescent="0.3">
      <c r="A23" s="68" t="s">
        <v>68</v>
      </c>
      <c r="B23" s="260">
        <v>5.7568201632314855</v>
      </c>
      <c r="C23" s="260">
        <v>5.7055877036601963</v>
      </c>
      <c r="D23" s="260">
        <v>17.064735761374688</v>
      </c>
      <c r="E23" s="260">
        <v>3.8383110293350531</v>
      </c>
      <c r="F23" s="260">
        <v>0.38440714672441795</v>
      </c>
    </row>
    <row r="24" spans="1:6" x14ac:dyDescent="0.3">
      <c r="A24" s="107" t="s">
        <v>172</v>
      </c>
      <c r="B24" s="259">
        <v>6.3349391372891501</v>
      </c>
      <c r="C24" s="259">
        <v>6.6203516498506785</v>
      </c>
      <c r="D24" s="259">
        <v>17.162529443739807</v>
      </c>
      <c r="E24" s="259">
        <v>3.8766001275197408</v>
      </c>
      <c r="F24" s="259">
        <v>0.36357534399821007</v>
      </c>
    </row>
    <row r="25" spans="1:6" x14ac:dyDescent="0.3">
      <c r="A25" s="107" t="s">
        <v>173</v>
      </c>
      <c r="B25" s="259">
        <v>0.47245785461183293</v>
      </c>
      <c r="C25" s="259">
        <v>0.46978114164274259</v>
      </c>
      <c r="D25" s="259">
        <v>0.6097560975609756</v>
      </c>
      <c r="E25" s="259">
        <v>0.52410901467505244</v>
      </c>
      <c r="F25" s="259" t="s">
        <v>91</v>
      </c>
    </row>
    <row r="26" spans="1:6" x14ac:dyDescent="0.3">
      <c r="A26" s="14" t="s">
        <v>174</v>
      </c>
      <c r="B26" s="259">
        <v>1.3660135820779018</v>
      </c>
      <c r="C26" s="259">
        <v>0.8160314017146989</v>
      </c>
      <c r="D26" s="259" t="s">
        <v>91</v>
      </c>
      <c r="E26" s="259">
        <v>3.5460992907801421</v>
      </c>
      <c r="F26" s="259">
        <v>1.0135135135135136</v>
      </c>
    </row>
    <row r="27" spans="1:6" x14ac:dyDescent="0.3">
      <c r="A27" s="12"/>
      <c r="B27" s="259"/>
      <c r="C27" s="259"/>
      <c r="D27" s="259"/>
      <c r="E27" s="259"/>
      <c r="F27" s="259"/>
    </row>
    <row r="28" spans="1:6" x14ac:dyDescent="0.3">
      <c r="A28" s="12" t="s">
        <v>141</v>
      </c>
      <c r="B28" s="260">
        <v>6.2605457198200671</v>
      </c>
      <c r="C28" s="260">
        <v>6.1155910294432045</v>
      </c>
      <c r="D28" s="260">
        <v>17.946600605560143</v>
      </c>
      <c r="E28" s="260">
        <v>3.8079909995781049</v>
      </c>
      <c r="F28" s="260">
        <v>0.37150169239659869</v>
      </c>
    </row>
    <row r="29" spans="1:6" x14ac:dyDescent="0.3">
      <c r="A29" s="107" t="s">
        <v>172</v>
      </c>
      <c r="B29" s="259">
        <v>7.157056828981827</v>
      </c>
      <c r="C29" s="259">
        <v>7.4362995702385071</v>
      </c>
      <c r="D29" s="259">
        <v>18.078025330498289</v>
      </c>
      <c r="E29" s="259">
        <v>3.8707544831005705</v>
      </c>
      <c r="F29" s="259">
        <v>0.33851228191997224</v>
      </c>
    </row>
    <row r="30" spans="1:6" x14ac:dyDescent="0.3">
      <c r="A30" s="107" t="s">
        <v>173</v>
      </c>
      <c r="B30" s="259">
        <v>0.48936570675701108</v>
      </c>
      <c r="C30" s="259">
        <v>0.48728730302196721</v>
      </c>
      <c r="D30" s="259">
        <v>0.6097560975609756</v>
      </c>
      <c r="E30" s="259">
        <v>0.52410901467505244</v>
      </c>
      <c r="F30" s="259" t="s">
        <v>91</v>
      </c>
    </row>
    <row r="31" spans="1:6" x14ac:dyDescent="0.3">
      <c r="A31" s="14" t="s">
        <v>174</v>
      </c>
      <c r="B31" s="259">
        <v>1.3660135820779018</v>
      </c>
      <c r="C31" s="259">
        <v>0.8160314017146989</v>
      </c>
      <c r="D31" s="259" t="s">
        <v>91</v>
      </c>
      <c r="E31" s="259">
        <v>3.5460992907801421</v>
      </c>
      <c r="F31" s="259">
        <v>1.0135135135135136</v>
      </c>
    </row>
    <row r="32" spans="1:6" x14ac:dyDescent="0.3">
      <c r="A32" s="12"/>
      <c r="B32" s="259"/>
      <c r="C32" s="259"/>
      <c r="D32" s="259"/>
      <c r="E32" s="259"/>
      <c r="F32" s="259"/>
    </row>
    <row r="33" spans="1:6" x14ac:dyDescent="0.3">
      <c r="A33" s="12" t="s">
        <v>142</v>
      </c>
      <c r="B33" s="260">
        <v>4.5083199236087781</v>
      </c>
      <c r="C33" s="260">
        <v>4.4452682663790783</v>
      </c>
      <c r="D33" s="260">
        <v>13.839959738298942</v>
      </c>
      <c r="E33" s="260">
        <v>3.8851351351351351</v>
      </c>
      <c r="F33" s="260">
        <v>0.40899795501022501</v>
      </c>
    </row>
    <row r="34" spans="1:6" x14ac:dyDescent="0.3">
      <c r="A34" s="107" t="s">
        <v>172</v>
      </c>
      <c r="B34" s="259">
        <v>4.5619719318344547</v>
      </c>
      <c r="C34" s="259">
        <v>4.5471795756425735</v>
      </c>
      <c r="D34" s="259">
        <v>13.839959738298942</v>
      </c>
      <c r="E34" s="259">
        <v>3.8851351351351351</v>
      </c>
      <c r="F34" s="259">
        <v>0.40899795501022501</v>
      </c>
    </row>
    <row r="35" spans="1:6" ht="14.5" thickBot="1" x14ac:dyDescent="0.35">
      <c r="A35" s="107" t="s">
        <v>173</v>
      </c>
      <c r="B35" s="259">
        <v>0.14556040756914121</v>
      </c>
      <c r="C35" s="259">
        <v>0.14556040756914121</v>
      </c>
      <c r="D35" s="259" t="s">
        <v>91</v>
      </c>
      <c r="E35" s="259" t="s">
        <v>91</v>
      </c>
      <c r="F35" s="259" t="s">
        <v>91</v>
      </c>
    </row>
    <row r="36" spans="1:6" x14ac:dyDescent="0.3">
      <c r="A36" s="284" t="s">
        <v>77</v>
      </c>
      <c r="B36" s="284"/>
      <c r="C36" s="284"/>
      <c r="D36" s="284"/>
      <c r="E36" s="284"/>
      <c r="F36" s="284"/>
    </row>
    <row r="37" spans="1:6" x14ac:dyDescent="0.3">
      <c r="A37" s="108"/>
      <c r="B37" s="109"/>
      <c r="C37" s="109"/>
      <c r="D37" s="109"/>
    </row>
    <row r="38" spans="1:6" x14ac:dyDescent="0.3">
      <c r="A38" s="107"/>
      <c r="B38" s="110"/>
      <c r="C38" s="110"/>
      <c r="D38" s="110"/>
      <c r="E38" s="110"/>
      <c r="F38" s="110"/>
    </row>
    <row r="39" spans="1:6" x14ac:dyDescent="0.3">
      <c r="A39" s="107"/>
      <c r="B39" s="110"/>
      <c r="C39" s="110"/>
      <c r="D39" s="110"/>
      <c r="E39" s="110"/>
      <c r="F39" s="110"/>
    </row>
    <row r="40" spans="1:6" x14ac:dyDescent="0.3">
      <c r="A40" s="14"/>
      <c r="B40" s="110"/>
      <c r="C40" s="110"/>
      <c r="D40" s="110"/>
      <c r="E40" s="110"/>
      <c r="F40" s="110"/>
    </row>
    <row r="41" spans="1:6" x14ac:dyDescent="0.3">
      <c r="A41" s="41"/>
      <c r="B41" s="110"/>
      <c r="C41" s="110"/>
      <c r="D41" s="110"/>
      <c r="E41" s="110"/>
      <c r="F41" s="110"/>
    </row>
    <row r="42" spans="1:6" x14ac:dyDescent="0.3">
      <c r="A42" s="41"/>
      <c r="B42" s="110"/>
      <c r="C42" s="110"/>
      <c r="D42" s="110"/>
      <c r="E42" s="110"/>
      <c r="F42" s="110"/>
    </row>
    <row r="43" spans="1:6" x14ac:dyDescent="0.3">
      <c r="A43" s="41"/>
      <c r="B43" s="110"/>
      <c r="C43" s="110"/>
      <c r="D43" s="110"/>
      <c r="E43" s="110"/>
      <c r="F43" s="110"/>
    </row>
    <row r="44" spans="1:6" x14ac:dyDescent="0.3">
      <c r="A44" s="41"/>
      <c r="B44" s="110"/>
      <c r="C44" s="110"/>
      <c r="D44" s="110"/>
      <c r="E44" s="110"/>
      <c r="F44" s="110"/>
    </row>
    <row r="45" spans="1:6" x14ac:dyDescent="0.3">
      <c r="A45" s="41"/>
      <c r="B45" s="110"/>
      <c r="C45" s="110"/>
      <c r="D45" s="110"/>
      <c r="E45" s="110"/>
      <c r="F45" s="110"/>
    </row>
    <row r="46" spans="1:6" x14ac:dyDescent="0.3">
      <c r="A46" s="41"/>
      <c r="B46" s="110"/>
      <c r="C46" s="110"/>
      <c r="D46" s="110"/>
      <c r="E46" s="110"/>
      <c r="F46" s="110"/>
    </row>
    <row r="47" spans="1:6" x14ac:dyDescent="0.3">
      <c r="A47" s="41"/>
      <c r="B47" s="110"/>
      <c r="C47" s="110"/>
      <c r="D47" s="110"/>
      <c r="E47" s="110"/>
      <c r="F47" s="110"/>
    </row>
    <row r="48" spans="1:6" x14ac:dyDescent="0.3">
      <c r="A48" s="41"/>
      <c r="B48" s="110"/>
      <c r="C48" s="110"/>
      <c r="D48" s="110"/>
      <c r="E48" s="110"/>
      <c r="F48" s="110"/>
    </row>
    <row r="49" spans="1:6" x14ac:dyDescent="0.3">
      <c r="A49" s="41"/>
      <c r="B49" s="110"/>
      <c r="C49" s="110"/>
      <c r="D49" s="110"/>
      <c r="E49" s="110"/>
      <c r="F49" s="110"/>
    </row>
    <row r="50" spans="1:6" x14ac:dyDescent="0.3">
      <c r="A50" s="41"/>
      <c r="B50" s="110"/>
      <c r="C50" s="110"/>
      <c r="D50" s="110"/>
      <c r="E50" s="110"/>
      <c r="F50" s="110"/>
    </row>
    <row r="51" spans="1:6" x14ac:dyDescent="0.3">
      <c r="B51" s="110"/>
      <c r="C51" s="110"/>
      <c r="D51" s="110"/>
      <c r="E51" s="110"/>
      <c r="F51" s="110"/>
    </row>
  </sheetData>
  <mergeCells count="7">
    <mergeCell ref="A7:F7"/>
    <mergeCell ref="A22:F22"/>
    <mergeCell ref="A36:F36"/>
    <mergeCell ref="A1:F1"/>
    <mergeCell ref="A2:F2"/>
    <mergeCell ref="A3:F3"/>
    <mergeCell ref="A4:F4"/>
  </mergeCells>
  <hyperlinks>
    <hyperlink ref="H3" location="Contenido!A1" display="Contenido" xr:uid="{36AAC3BE-E8F7-4E80-8BE9-B6957E12D3B9}"/>
  </hyperlinks>
  <printOptions horizontalCentered="1"/>
  <pageMargins left="0.39370078740157483" right="0.39370078740157483" top="0.59055118110236227" bottom="0.59055118110236227" header="0.31496062992125984" footer="0.31496062992125984"/>
  <pageSetup scale="9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DB5A-93F3-44CA-A9EA-0CBD16D6248D}">
  <sheetPr>
    <pageSetUpPr fitToPage="1"/>
  </sheetPr>
  <dimension ref="A1:AD36"/>
  <sheetViews>
    <sheetView showGridLines="0" zoomScale="90" zoomScaleNormal="90" zoomScaleSheetLayoutView="90" workbookViewId="0">
      <selection sqref="A1:X1"/>
    </sheetView>
  </sheetViews>
  <sheetFormatPr baseColWidth="10" defaultColWidth="1.54296875" defaultRowHeight="14" x14ac:dyDescent="0.3"/>
  <cols>
    <col min="1" max="1" width="20.8164062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1.7265625" style="9" customWidth="1"/>
    <col min="18" max="20" width="7.7265625" style="9" customWidth="1"/>
    <col min="21" max="21" width="1.7265625" style="9" customWidth="1"/>
    <col min="22" max="24" width="7.7265625" style="9" customWidth="1"/>
    <col min="25" max="25" width="1.7265625" style="9" customWidth="1"/>
    <col min="26" max="28" width="7.7265625" style="9" customWidth="1"/>
    <col min="29" max="29" width="5" style="226" customWidth="1"/>
    <col min="30" max="30" width="13.54296875" style="226" customWidth="1"/>
    <col min="31" max="167" width="11.453125" style="9" customWidth="1"/>
    <col min="168" max="168" width="22.54296875" style="9" customWidth="1"/>
    <col min="169" max="169" width="7.453125" style="9" customWidth="1"/>
    <col min="170" max="170" width="6.81640625" style="9" customWidth="1"/>
    <col min="171" max="171" width="6" style="9" bestFit="1" customWidth="1"/>
    <col min="172" max="172" width="1.54296875" style="9" customWidth="1"/>
    <col min="173" max="173" width="6" style="9" bestFit="1" customWidth="1"/>
    <col min="174" max="175" width="5.453125" style="9" customWidth="1"/>
    <col min="176" max="176" width="1.54296875" style="9" customWidth="1"/>
    <col min="177" max="179" width="5.1796875" style="9" customWidth="1"/>
    <col min="180" max="180" width="1.54296875" style="9" customWidth="1"/>
    <col min="181" max="183" width="4.54296875" style="9" customWidth="1"/>
    <col min="184" max="184" width="1.54296875" style="9" customWidth="1"/>
    <col min="185" max="187" width="4.54296875" style="9" customWidth="1"/>
    <col min="188" max="188" width="1.54296875" style="9" customWidth="1"/>
    <col min="189" max="191" width="4.54296875" style="9" customWidth="1"/>
    <col min="192" max="192" width="1.54296875" style="9" customWidth="1"/>
    <col min="193" max="193" width="4.81640625" style="9" bestFit="1" customWidth="1"/>
    <col min="194" max="194" width="4" style="9" customWidth="1"/>
    <col min="195" max="195" width="5" style="9" customWidth="1"/>
    <col min="196" max="196" width="11.453125" style="9" customWidth="1"/>
    <col min="197" max="197" width="12.453125" style="9" customWidth="1"/>
    <col min="198" max="198" width="10.81640625" style="9" customWidth="1"/>
    <col min="199" max="200" width="6.1796875" style="9" customWidth="1"/>
    <col min="201" max="201" width="1.54296875" style="9" customWidth="1"/>
    <col min="202" max="202" width="6" style="9" customWidth="1"/>
    <col min="203" max="204" width="5.453125" style="9" customWidth="1"/>
    <col min="205" max="205" width="1.54296875" style="9" customWidth="1"/>
    <col min="206" max="208" width="5.453125" style="9" customWidth="1"/>
    <col min="209" max="209" width="1.54296875" style="9" customWidth="1"/>
    <col min="210" max="212" width="5.453125" style="9" customWidth="1"/>
    <col min="213" max="213" width="1.54296875" style="9" customWidth="1"/>
    <col min="214" max="216" width="5.453125" style="9" customWidth="1"/>
    <col min="217" max="217" width="1.54296875" style="9" customWidth="1"/>
    <col min="218" max="220" width="5.453125" style="9" customWidth="1"/>
    <col min="221" max="16384" width="1.54296875" style="9"/>
  </cols>
  <sheetData>
    <row r="1" spans="1:30" s="51" customFormat="1" ht="15.5" x14ac:dyDescent="0.3">
      <c r="A1" s="290" t="s">
        <v>350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26"/>
      <c r="AD1" s="226"/>
    </row>
    <row r="2" spans="1:30" s="51" customFormat="1" ht="15.5" x14ac:dyDescent="0.3">
      <c r="A2" s="290" t="s">
        <v>175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26"/>
      <c r="AD2" s="226"/>
    </row>
    <row r="3" spans="1:30" s="51" customFormat="1" ht="15.5" x14ac:dyDescent="0.3">
      <c r="A3" s="290" t="s">
        <v>176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26"/>
      <c r="AD3" s="239" t="s">
        <v>305</v>
      </c>
    </row>
    <row r="4" spans="1:30" s="51" customFormat="1" ht="15.5" x14ac:dyDescent="0.3">
      <c r="A4" s="290" t="s">
        <v>397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26"/>
      <c r="AD4" s="226"/>
    </row>
    <row r="5" spans="1:30" ht="20.25" customHeight="1" x14ac:dyDescent="0.3">
      <c r="A5" s="292" t="s">
        <v>135</v>
      </c>
      <c r="B5" s="291" t="s">
        <v>68</v>
      </c>
      <c r="C5" s="291"/>
      <c r="D5" s="291"/>
      <c r="E5" s="54"/>
      <c r="F5" s="291" t="s">
        <v>80</v>
      </c>
      <c r="G5" s="291"/>
      <c r="H5" s="291"/>
      <c r="I5" s="54"/>
      <c r="J5" s="293" t="s">
        <v>81</v>
      </c>
      <c r="K5" s="293"/>
      <c r="L5" s="293"/>
      <c r="M5" s="54"/>
      <c r="N5" s="291" t="s">
        <v>82</v>
      </c>
      <c r="O5" s="291"/>
      <c r="P5" s="291"/>
      <c r="Q5" s="54"/>
      <c r="R5" s="291" t="s">
        <v>84</v>
      </c>
      <c r="S5" s="291"/>
      <c r="T5" s="291"/>
      <c r="U5" s="54"/>
      <c r="V5" s="291" t="s">
        <v>85</v>
      </c>
      <c r="W5" s="291"/>
      <c r="X5" s="291"/>
      <c r="Y5" s="54"/>
      <c r="Z5" s="291" t="s">
        <v>86</v>
      </c>
      <c r="AA5" s="291"/>
      <c r="AB5" s="291"/>
    </row>
    <row r="6" spans="1:30" ht="20.25" customHeight="1" x14ac:dyDescent="0.3">
      <c r="A6" s="292"/>
      <c r="B6" s="263" t="s">
        <v>68</v>
      </c>
      <c r="C6" s="263" t="s">
        <v>136</v>
      </c>
      <c r="D6" s="263" t="s">
        <v>137</v>
      </c>
      <c r="E6" s="7"/>
      <c r="F6" s="7" t="s">
        <v>68</v>
      </c>
      <c r="G6" s="7" t="s">
        <v>136</v>
      </c>
      <c r="H6" s="7" t="s">
        <v>137</v>
      </c>
      <c r="I6" s="7"/>
      <c r="J6" s="244" t="s">
        <v>68</v>
      </c>
      <c r="K6" s="7" t="s">
        <v>136</v>
      </c>
      <c r="L6" s="7" t="s">
        <v>137</v>
      </c>
      <c r="M6" s="7"/>
      <c r="N6" s="263" t="s">
        <v>68</v>
      </c>
      <c r="O6" s="263" t="s">
        <v>136</v>
      </c>
      <c r="P6" s="263" t="s">
        <v>137</v>
      </c>
      <c r="Q6" s="7"/>
      <c r="R6" s="7" t="s">
        <v>68</v>
      </c>
      <c r="S6" s="7" t="s">
        <v>136</v>
      </c>
      <c r="T6" s="7" t="s">
        <v>137</v>
      </c>
      <c r="U6" s="7"/>
      <c r="V6" s="263" t="s">
        <v>68</v>
      </c>
      <c r="W6" s="263" t="s">
        <v>136</v>
      </c>
      <c r="X6" s="263" t="s">
        <v>137</v>
      </c>
      <c r="Y6" s="7"/>
      <c r="Z6" s="7" t="s">
        <v>68</v>
      </c>
      <c r="AA6" s="7" t="s">
        <v>136</v>
      </c>
      <c r="AB6" s="244" t="s">
        <v>137</v>
      </c>
      <c r="AD6" s="151"/>
    </row>
    <row r="7" spans="1:30" x14ac:dyDescent="0.3">
      <c r="A7" s="79"/>
      <c r="B7" s="80"/>
      <c r="C7" s="79"/>
      <c r="D7" s="79"/>
      <c r="E7" s="80"/>
      <c r="F7" s="80"/>
      <c r="G7" s="79"/>
      <c r="H7" s="79"/>
      <c r="I7" s="80"/>
      <c r="J7" s="80"/>
      <c r="K7" s="79"/>
      <c r="L7" s="79"/>
      <c r="M7" s="80"/>
      <c r="N7" s="80"/>
      <c r="O7" s="79"/>
      <c r="P7" s="79"/>
      <c r="Q7" s="80"/>
      <c r="R7" s="80"/>
      <c r="S7" s="79"/>
      <c r="T7" s="79"/>
      <c r="U7" s="80"/>
      <c r="V7" s="80"/>
      <c r="W7" s="79"/>
      <c r="X7" s="79"/>
      <c r="Y7" s="80"/>
      <c r="Z7" s="80"/>
      <c r="AA7" s="79"/>
      <c r="AB7" s="79"/>
    </row>
    <row r="8" spans="1:30" x14ac:dyDescent="0.3">
      <c r="A8" s="281" t="s">
        <v>54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</row>
    <row r="9" spans="1:30" x14ac:dyDescent="0.3">
      <c r="A9" s="68" t="s">
        <v>68</v>
      </c>
      <c r="B9" s="256">
        <f>SUM(B10:B11)</f>
        <v>22474</v>
      </c>
      <c r="C9" s="256">
        <f>SUM(C10:C11)</f>
        <v>13414</v>
      </c>
      <c r="D9" s="256">
        <f>SUM(D10:D11)</f>
        <v>9060</v>
      </c>
      <c r="E9" s="256"/>
      <c r="F9" s="256">
        <f>SUM(F10:F11)</f>
        <v>5482</v>
      </c>
      <c r="G9" s="256">
        <f>SUM(G10:G11)</f>
        <v>3206</v>
      </c>
      <c r="H9" s="256">
        <f>SUM(H10:H11)</f>
        <v>2276</v>
      </c>
      <c r="I9" s="256"/>
      <c r="J9" s="256">
        <f>SUM(J10:J11)</f>
        <v>5278</v>
      </c>
      <c r="K9" s="256">
        <f>SUM(K10:K11)</f>
        <v>3097</v>
      </c>
      <c r="L9" s="256">
        <f>SUM(L10:L11)</f>
        <v>2181</v>
      </c>
      <c r="M9" s="256"/>
      <c r="N9" s="256">
        <f>SUM(N10:N11)</f>
        <v>4718</v>
      </c>
      <c r="O9" s="256">
        <f>SUM(O10:O11)</f>
        <v>2902</v>
      </c>
      <c r="P9" s="256">
        <f>SUM(P10:P11)</f>
        <v>1816</v>
      </c>
      <c r="Q9" s="256"/>
      <c r="R9" s="256">
        <f>SUM(R10:R11)</f>
        <v>5011</v>
      </c>
      <c r="S9" s="256">
        <f>SUM(S10:S11)</f>
        <v>3033</v>
      </c>
      <c r="T9" s="256">
        <f>SUM(T10:T11)</f>
        <v>1978</v>
      </c>
      <c r="U9" s="256"/>
      <c r="V9" s="256">
        <f>SUM(V10:V11)</f>
        <v>1836</v>
      </c>
      <c r="W9" s="256">
        <f>SUM(W10:W11)</f>
        <v>1085</v>
      </c>
      <c r="X9" s="256">
        <f>SUM(X10:X11)</f>
        <v>751</v>
      </c>
      <c r="Y9" s="256"/>
      <c r="Z9" s="256">
        <f>SUM(Z10:Z11)</f>
        <v>149</v>
      </c>
      <c r="AA9" s="256">
        <f>SUM(AA10:AA11)</f>
        <v>91</v>
      </c>
      <c r="AB9" s="256">
        <f>SUM(AB10:AB11)</f>
        <v>58</v>
      </c>
    </row>
    <row r="10" spans="1:30" x14ac:dyDescent="0.3">
      <c r="A10" s="20" t="s">
        <v>138</v>
      </c>
      <c r="B10" s="255">
        <f>SUM(B19,B14)</f>
        <v>22342</v>
      </c>
      <c r="C10" s="255">
        <f t="shared" ref="C10:D10" si="0">SUM(C19,C14)</f>
        <v>13330</v>
      </c>
      <c r="D10" s="255">
        <f t="shared" si="0"/>
        <v>9012</v>
      </c>
      <c r="E10" s="255"/>
      <c r="F10" s="255">
        <f>SUM(F19,F14)</f>
        <v>5443</v>
      </c>
      <c r="G10" s="255">
        <f t="shared" ref="G10:H10" si="1">SUM(G19,G14)</f>
        <v>3183</v>
      </c>
      <c r="H10" s="255">
        <f t="shared" si="1"/>
        <v>2260</v>
      </c>
      <c r="I10" s="255"/>
      <c r="J10" s="255">
        <f>SUM(J19,J14)</f>
        <v>5252</v>
      </c>
      <c r="K10" s="255">
        <f t="shared" ref="K10:L10" si="2">SUM(K19,K14)</f>
        <v>3082</v>
      </c>
      <c r="L10" s="255">
        <f t="shared" si="2"/>
        <v>2170</v>
      </c>
      <c r="M10" s="255"/>
      <c r="N10" s="255">
        <f>SUM(N19,N14)</f>
        <v>4686</v>
      </c>
      <c r="O10" s="255">
        <f t="shared" ref="O10:P10" si="3">SUM(O19,O14)</f>
        <v>2879</v>
      </c>
      <c r="P10" s="255">
        <f t="shared" si="3"/>
        <v>1807</v>
      </c>
      <c r="Q10" s="255"/>
      <c r="R10" s="255">
        <f>SUM(R19,R14)</f>
        <v>4979</v>
      </c>
      <c r="S10" s="255">
        <f t="shared" ref="S10:T10" si="4">SUM(S19,S14)</f>
        <v>3012</v>
      </c>
      <c r="T10" s="255">
        <f t="shared" si="4"/>
        <v>1967</v>
      </c>
      <c r="U10" s="255"/>
      <c r="V10" s="255">
        <f>SUM(V19,V14)</f>
        <v>1833</v>
      </c>
      <c r="W10" s="255">
        <f t="shared" ref="W10:X10" si="5">SUM(W19,W14)</f>
        <v>1083</v>
      </c>
      <c r="X10" s="255">
        <f t="shared" si="5"/>
        <v>750</v>
      </c>
      <c r="Y10" s="255"/>
      <c r="Z10" s="255">
        <f>SUM(Z19,Z14)</f>
        <v>149</v>
      </c>
      <c r="AA10" s="255">
        <f t="shared" ref="AA10:AB10" si="6">SUM(AA19,AA14)</f>
        <v>91</v>
      </c>
      <c r="AB10" s="255">
        <f t="shared" si="6"/>
        <v>58</v>
      </c>
    </row>
    <row r="11" spans="1:30" x14ac:dyDescent="0.3">
      <c r="A11" s="20" t="s">
        <v>139</v>
      </c>
      <c r="B11" s="255">
        <f t="shared" ref="B11:D11" si="7">SUM(B20,B15)</f>
        <v>132</v>
      </c>
      <c r="C11" s="255">
        <f t="shared" si="7"/>
        <v>84</v>
      </c>
      <c r="D11" s="255">
        <f t="shared" si="7"/>
        <v>48</v>
      </c>
      <c r="E11" s="255"/>
      <c r="F11" s="255">
        <f t="shared" ref="F11:H11" si="8">SUM(F20,F15)</f>
        <v>39</v>
      </c>
      <c r="G11" s="255">
        <f t="shared" si="8"/>
        <v>23</v>
      </c>
      <c r="H11" s="255">
        <f t="shared" si="8"/>
        <v>16</v>
      </c>
      <c r="I11" s="255"/>
      <c r="J11" s="255">
        <f t="shared" ref="J11:L11" si="9">SUM(J20,J15)</f>
        <v>26</v>
      </c>
      <c r="K11" s="255">
        <f t="shared" si="9"/>
        <v>15</v>
      </c>
      <c r="L11" s="255">
        <f t="shared" si="9"/>
        <v>11</v>
      </c>
      <c r="M11" s="255"/>
      <c r="N11" s="255">
        <f t="shared" ref="N11:P11" si="10">SUM(N20,N15)</f>
        <v>32</v>
      </c>
      <c r="O11" s="255">
        <f t="shared" si="10"/>
        <v>23</v>
      </c>
      <c r="P11" s="255">
        <f t="shared" si="10"/>
        <v>9</v>
      </c>
      <c r="Q11" s="255"/>
      <c r="R11" s="255">
        <f t="shared" ref="R11:T11" si="11">SUM(R20,R15)</f>
        <v>32</v>
      </c>
      <c r="S11" s="255">
        <f t="shared" si="11"/>
        <v>21</v>
      </c>
      <c r="T11" s="255">
        <f t="shared" si="11"/>
        <v>11</v>
      </c>
      <c r="U11" s="255"/>
      <c r="V11" s="255">
        <f t="shared" ref="V11:X11" si="12">SUM(V20,V15)</f>
        <v>3</v>
      </c>
      <c r="W11" s="255">
        <f t="shared" si="12"/>
        <v>2</v>
      </c>
      <c r="X11" s="255">
        <f t="shared" si="12"/>
        <v>1</v>
      </c>
      <c r="Y11" s="255"/>
      <c r="Z11" s="255">
        <f t="shared" ref="Z11:AB11" si="13">SUM(Z20,Z15)</f>
        <v>0</v>
      </c>
      <c r="AA11" s="255">
        <f t="shared" si="13"/>
        <v>0</v>
      </c>
      <c r="AB11" s="255">
        <f t="shared" si="13"/>
        <v>0</v>
      </c>
    </row>
    <row r="12" spans="1:30" x14ac:dyDescent="0.3">
      <c r="A12" s="12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</row>
    <row r="13" spans="1:30" x14ac:dyDescent="0.3">
      <c r="A13" s="12" t="s">
        <v>141</v>
      </c>
      <c r="B13" s="256">
        <f>SUM(B14:B16)</f>
        <v>17550</v>
      </c>
      <c r="C13" s="256">
        <f t="shared" ref="C13:D13" si="14">SUM(C14:C16)</f>
        <v>10275</v>
      </c>
      <c r="D13" s="256">
        <f t="shared" si="14"/>
        <v>7275</v>
      </c>
      <c r="E13" s="256"/>
      <c r="F13" s="256">
        <f>SUM(F14:F16)</f>
        <v>4283</v>
      </c>
      <c r="G13" s="256">
        <f t="shared" ref="G13:H13" si="15">SUM(G14:G16)</f>
        <v>2466</v>
      </c>
      <c r="H13" s="256">
        <f t="shared" si="15"/>
        <v>1817</v>
      </c>
      <c r="I13" s="256"/>
      <c r="J13" s="256">
        <f>SUM(J14:J16)</f>
        <v>4066</v>
      </c>
      <c r="K13" s="256">
        <f t="shared" ref="K13:L13" si="16">SUM(K14:K16)</f>
        <v>2318</v>
      </c>
      <c r="L13" s="256">
        <f t="shared" si="16"/>
        <v>1748</v>
      </c>
      <c r="M13" s="256"/>
      <c r="N13" s="256">
        <f>SUM(N14:N16)</f>
        <v>3712</v>
      </c>
      <c r="O13" s="256">
        <f t="shared" ref="O13:P13" si="17">SUM(O14:O16)</f>
        <v>2259</v>
      </c>
      <c r="P13" s="256">
        <f t="shared" si="17"/>
        <v>1453</v>
      </c>
      <c r="Q13" s="256"/>
      <c r="R13" s="256">
        <f>SUM(R14:R16)</f>
        <v>3909</v>
      </c>
      <c r="S13" s="256">
        <f t="shared" ref="S13:T13" si="18">SUM(S14:S16)</f>
        <v>2301</v>
      </c>
      <c r="T13" s="256">
        <f t="shared" si="18"/>
        <v>1608</v>
      </c>
      <c r="U13" s="256"/>
      <c r="V13" s="256">
        <f>SUM(V14:V16)</f>
        <v>1492</v>
      </c>
      <c r="W13" s="256">
        <f t="shared" ref="W13:X13" si="19">SUM(W14:W16)</f>
        <v>874</v>
      </c>
      <c r="X13" s="256">
        <f t="shared" si="19"/>
        <v>618</v>
      </c>
      <c r="Y13" s="256"/>
      <c r="Z13" s="256">
        <f>SUM(Z14:Z16)</f>
        <v>88</v>
      </c>
      <c r="AA13" s="256">
        <f t="shared" ref="AA13:AB13" si="20">SUM(AA14:AA16)</f>
        <v>57</v>
      </c>
      <c r="AB13" s="256">
        <f t="shared" si="20"/>
        <v>31</v>
      </c>
    </row>
    <row r="14" spans="1:30" x14ac:dyDescent="0.3">
      <c r="A14" s="20" t="s">
        <v>138</v>
      </c>
      <c r="B14" s="255">
        <v>17245</v>
      </c>
      <c r="C14" s="255">
        <v>10089</v>
      </c>
      <c r="D14" s="255">
        <v>7156</v>
      </c>
      <c r="E14" s="255"/>
      <c r="F14" s="255">
        <v>4207</v>
      </c>
      <c r="G14" s="255">
        <v>2418</v>
      </c>
      <c r="H14" s="255">
        <v>1789</v>
      </c>
      <c r="I14" s="255"/>
      <c r="J14" s="255">
        <v>4020</v>
      </c>
      <c r="K14" s="255">
        <v>2293</v>
      </c>
      <c r="L14" s="255">
        <v>1727</v>
      </c>
      <c r="M14" s="255"/>
      <c r="N14" s="255">
        <v>3664</v>
      </c>
      <c r="O14" s="255">
        <v>2225</v>
      </c>
      <c r="P14" s="255">
        <v>1439</v>
      </c>
      <c r="Q14" s="255"/>
      <c r="R14" s="255">
        <v>3818</v>
      </c>
      <c r="S14" s="255">
        <v>2244</v>
      </c>
      <c r="T14" s="255">
        <v>1574</v>
      </c>
      <c r="U14" s="255"/>
      <c r="V14" s="255">
        <v>1451</v>
      </c>
      <c r="W14" s="255">
        <v>854</v>
      </c>
      <c r="X14" s="255">
        <v>597</v>
      </c>
      <c r="Y14" s="255"/>
      <c r="Z14" s="255">
        <v>85</v>
      </c>
      <c r="AA14" s="255">
        <v>55</v>
      </c>
      <c r="AB14" s="255">
        <v>30</v>
      </c>
    </row>
    <row r="15" spans="1:30" x14ac:dyDescent="0.3">
      <c r="A15" s="20" t="s">
        <v>139</v>
      </c>
      <c r="B15" s="255">
        <v>130</v>
      </c>
      <c r="C15" s="255">
        <v>83</v>
      </c>
      <c r="D15" s="255">
        <v>47</v>
      </c>
      <c r="E15" s="255"/>
      <c r="F15" s="255">
        <v>38</v>
      </c>
      <c r="G15" s="255">
        <v>22</v>
      </c>
      <c r="H15" s="255">
        <v>16</v>
      </c>
      <c r="I15" s="255"/>
      <c r="J15" s="255">
        <v>26</v>
      </c>
      <c r="K15" s="255">
        <v>15</v>
      </c>
      <c r="L15" s="255">
        <v>11</v>
      </c>
      <c r="M15" s="255"/>
      <c r="N15" s="255">
        <v>31</v>
      </c>
      <c r="O15" s="255">
        <v>23</v>
      </c>
      <c r="P15" s="255">
        <v>8</v>
      </c>
      <c r="Q15" s="255"/>
      <c r="R15" s="255">
        <v>32</v>
      </c>
      <c r="S15" s="255">
        <v>21</v>
      </c>
      <c r="T15" s="255">
        <v>11</v>
      </c>
      <c r="U15" s="255"/>
      <c r="V15" s="255">
        <v>3</v>
      </c>
      <c r="W15" s="255">
        <v>2</v>
      </c>
      <c r="X15" s="255">
        <v>1</v>
      </c>
      <c r="Y15" s="255"/>
      <c r="Z15" s="255">
        <v>0</v>
      </c>
      <c r="AA15" s="255">
        <v>0</v>
      </c>
      <c r="AB15" s="255">
        <v>0</v>
      </c>
    </row>
    <row r="16" spans="1:30" x14ac:dyDescent="0.3">
      <c r="A16" s="67" t="s">
        <v>140</v>
      </c>
      <c r="B16" s="255">
        <v>175</v>
      </c>
      <c r="C16" s="255">
        <v>103</v>
      </c>
      <c r="D16" s="255">
        <v>72</v>
      </c>
      <c r="E16" s="255"/>
      <c r="F16" s="255">
        <v>38</v>
      </c>
      <c r="G16" s="255">
        <v>26</v>
      </c>
      <c r="H16" s="255">
        <v>12</v>
      </c>
      <c r="I16" s="255"/>
      <c r="J16" s="255">
        <v>20</v>
      </c>
      <c r="K16" s="255">
        <v>10</v>
      </c>
      <c r="L16" s="255">
        <v>10</v>
      </c>
      <c r="M16" s="255"/>
      <c r="N16" s="255">
        <v>17</v>
      </c>
      <c r="O16" s="255">
        <v>11</v>
      </c>
      <c r="P16" s="255">
        <v>6</v>
      </c>
      <c r="Q16" s="255"/>
      <c r="R16" s="255">
        <v>59</v>
      </c>
      <c r="S16" s="255">
        <v>36</v>
      </c>
      <c r="T16" s="255">
        <v>23</v>
      </c>
      <c r="U16" s="255"/>
      <c r="V16" s="255">
        <v>38</v>
      </c>
      <c r="W16" s="255">
        <v>18</v>
      </c>
      <c r="X16" s="255">
        <v>20</v>
      </c>
      <c r="Y16" s="255"/>
      <c r="Z16" s="255">
        <v>3</v>
      </c>
      <c r="AA16" s="255">
        <v>2</v>
      </c>
      <c r="AB16" s="255">
        <v>1</v>
      </c>
    </row>
    <row r="17" spans="1:28" x14ac:dyDescent="0.3">
      <c r="A17" s="12"/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</row>
    <row r="18" spans="1:28" x14ac:dyDescent="0.3">
      <c r="A18" s="12" t="s">
        <v>142</v>
      </c>
      <c r="B18" s="256">
        <f>SUM(B19:B20)</f>
        <v>5099</v>
      </c>
      <c r="C18" s="256">
        <f>SUM(C19:C20)</f>
        <v>3242</v>
      </c>
      <c r="D18" s="256">
        <f>SUM(D19:D20)</f>
        <v>1857</v>
      </c>
      <c r="E18" s="256"/>
      <c r="F18" s="256">
        <f>SUM(F19:F20)</f>
        <v>1237</v>
      </c>
      <c r="G18" s="256">
        <f>SUM(G19:G20)</f>
        <v>766</v>
      </c>
      <c r="H18" s="256">
        <f>SUM(H19:H20)</f>
        <v>471</v>
      </c>
      <c r="I18" s="256"/>
      <c r="J18" s="256">
        <v>1232</v>
      </c>
      <c r="K18" s="256">
        <f>SUM(K19:K20)</f>
        <v>789</v>
      </c>
      <c r="L18" s="256">
        <f>SUM(L19:L20)</f>
        <v>443</v>
      </c>
      <c r="M18" s="256"/>
      <c r="N18" s="256">
        <f>SUM(N19:N20)</f>
        <v>1023</v>
      </c>
      <c r="O18" s="256">
        <f>SUM(O19:O20)</f>
        <v>654</v>
      </c>
      <c r="P18" s="256">
        <f>SUM(P19:P20)</f>
        <v>369</v>
      </c>
      <c r="Q18" s="256"/>
      <c r="R18" s="256">
        <f>SUM(R19:R20)</f>
        <v>1161</v>
      </c>
      <c r="S18" s="256">
        <f>SUM(S19:S20)</f>
        <v>768</v>
      </c>
      <c r="T18" s="256">
        <f>SUM(T19:T20)</f>
        <v>393</v>
      </c>
      <c r="U18" s="256"/>
      <c r="V18" s="256">
        <f>SUM(V19:V20)</f>
        <v>382</v>
      </c>
      <c r="W18" s="256">
        <f>SUM(W19:W20)</f>
        <v>229</v>
      </c>
      <c r="X18" s="256">
        <f>SUM(X19:X20)</f>
        <v>153</v>
      </c>
      <c r="Y18" s="256"/>
      <c r="Z18" s="256">
        <f>SUM(Z19:Z20)</f>
        <v>64</v>
      </c>
      <c r="AA18" s="256">
        <f>SUM(AA19:AA20)</f>
        <v>36</v>
      </c>
      <c r="AB18" s="256">
        <f>SUM(AB19:AB20)</f>
        <v>28</v>
      </c>
    </row>
    <row r="19" spans="1:28" x14ac:dyDescent="0.3">
      <c r="A19" s="20" t="s">
        <v>138</v>
      </c>
      <c r="B19" s="255">
        <v>5097</v>
      </c>
      <c r="C19" s="255">
        <v>3241</v>
      </c>
      <c r="D19" s="255">
        <v>1856</v>
      </c>
      <c r="E19" s="255"/>
      <c r="F19" s="255">
        <v>1236</v>
      </c>
      <c r="G19" s="255">
        <v>765</v>
      </c>
      <c r="H19" s="255">
        <v>471</v>
      </c>
      <c r="I19" s="255"/>
      <c r="J19" s="255">
        <v>1232</v>
      </c>
      <c r="K19" s="255">
        <v>789</v>
      </c>
      <c r="L19" s="255">
        <v>443</v>
      </c>
      <c r="M19" s="255"/>
      <c r="N19" s="255">
        <v>1022</v>
      </c>
      <c r="O19" s="255">
        <v>654</v>
      </c>
      <c r="P19" s="255">
        <v>368</v>
      </c>
      <c r="Q19" s="255"/>
      <c r="R19" s="255">
        <v>1161</v>
      </c>
      <c r="S19" s="255">
        <v>768</v>
      </c>
      <c r="T19" s="255">
        <v>393</v>
      </c>
      <c r="U19" s="255"/>
      <c r="V19" s="255">
        <v>382</v>
      </c>
      <c r="W19" s="255">
        <v>229</v>
      </c>
      <c r="X19" s="255">
        <v>153</v>
      </c>
      <c r="Y19" s="255"/>
      <c r="Z19" s="255">
        <v>64</v>
      </c>
      <c r="AA19" s="255">
        <v>36</v>
      </c>
      <c r="AB19" s="255">
        <v>28</v>
      </c>
    </row>
    <row r="20" spans="1:28" x14ac:dyDescent="0.3">
      <c r="A20" s="20" t="s">
        <v>139</v>
      </c>
      <c r="B20" s="255">
        <v>2</v>
      </c>
      <c r="C20" s="255">
        <v>1</v>
      </c>
      <c r="D20" s="255">
        <v>1</v>
      </c>
      <c r="E20" s="255"/>
      <c r="F20" s="255">
        <v>1</v>
      </c>
      <c r="G20" s="255">
        <v>1</v>
      </c>
      <c r="H20" s="255">
        <v>0</v>
      </c>
      <c r="I20" s="255"/>
      <c r="J20" s="255">
        <v>0</v>
      </c>
      <c r="K20" s="255">
        <v>0</v>
      </c>
      <c r="L20" s="255">
        <v>0</v>
      </c>
      <c r="M20" s="255"/>
      <c r="N20" s="255">
        <v>1</v>
      </c>
      <c r="O20" s="255">
        <v>0</v>
      </c>
      <c r="P20" s="255">
        <v>1</v>
      </c>
      <c r="Q20" s="255"/>
      <c r="R20" s="255">
        <v>0</v>
      </c>
      <c r="S20" s="255">
        <v>0</v>
      </c>
      <c r="T20" s="255">
        <v>0</v>
      </c>
      <c r="U20" s="255"/>
      <c r="V20" s="255">
        <v>0</v>
      </c>
      <c r="W20" s="255">
        <v>0</v>
      </c>
      <c r="X20" s="255">
        <v>0</v>
      </c>
      <c r="Y20" s="255"/>
      <c r="Z20" s="255">
        <v>0</v>
      </c>
      <c r="AA20" s="255">
        <v>0</v>
      </c>
      <c r="AB20" s="255">
        <v>0</v>
      </c>
    </row>
    <row r="21" spans="1:28" x14ac:dyDescent="0.3">
      <c r="A21" s="66"/>
      <c r="B21" s="10"/>
      <c r="C21" s="10"/>
      <c r="D21" s="10"/>
      <c r="E21" s="10"/>
    </row>
    <row r="22" spans="1:28" x14ac:dyDescent="0.3">
      <c r="A22" s="281" t="s">
        <v>143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</row>
    <row r="23" spans="1:28" x14ac:dyDescent="0.3">
      <c r="A23" s="68" t="s">
        <v>68</v>
      </c>
      <c r="B23" s="104">
        <v>5.7568201632314855</v>
      </c>
      <c r="C23" s="104">
        <v>6.9097898487381206</v>
      </c>
      <c r="D23" s="104">
        <v>4.6165979131278814</v>
      </c>
      <c r="E23" s="104"/>
      <c r="F23" s="104">
        <v>6.931016297933251</v>
      </c>
      <c r="G23" s="104">
        <v>7.8616428693050526</v>
      </c>
      <c r="H23" s="104">
        <v>5.9380758350419143</v>
      </c>
      <c r="I23" s="104"/>
      <c r="J23" s="104">
        <v>6.9998810892227201</v>
      </c>
      <c r="K23" s="104">
        <v>8.0692915021815921</v>
      </c>
      <c r="L23" s="104">
        <v>5.8924777452061425</v>
      </c>
      <c r="M23" s="104"/>
      <c r="N23" s="104">
        <v>6.6267336570892761</v>
      </c>
      <c r="O23" s="104">
        <v>8.1121724358795841</v>
      </c>
      <c r="P23" s="104">
        <v>5.126040963313077</v>
      </c>
      <c r="Q23" s="104"/>
      <c r="R23" s="104">
        <v>6.2281951746842905</v>
      </c>
      <c r="S23" s="104">
        <v>7.6834489147034528</v>
      </c>
      <c r="T23" s="104">
        <v>4.8262222329418005</v>
      </c>
      <c r="U23" s="104"/>
      <c r="V23" s="104">
        <v>2.823224562354997</v>
      </c>
      <c r="W23" s="104">
        <v>3.4952625407991884</v>
      </c>
      <c r="X23" s="104">
        <v>2.2141810976135092</v>
      </c>
      <c r="Y23" s="104"/>
      <c r="Z23" s="104">
        <v>0.80572488735754044</v>
      </c>
      <c r="AA23" s="104">
        <v>1.0817727114109574</v>
      </c>
      <c r="AB23" s="104">
        <v>0.5746007012076354</v>
      </c>
    </row>
    <row r="24" spans="1:28" x14ac:dyDescent="0.3">
      <c r="A24" s="20" t="s">
        <v>138</v>
      </c>
      <c r="B24" s="105">
        <v>6.3349391372891501</v>
      </c>
      <c r="C24" s="105">
        <v>7.6275599246971577</v>
      </c>
      <c r="D24" s="105">
        <v>5.0652547802920447</v>
      </c>
      <c r="E24" s="105"/>
      <c r="F24" s="105">
        <v>7.6633908709486667</v>
      </c>
      <c r="G24" s="105">
        <v>8.6680645951907618</v>
      </c>
      <c r="H24" s="105">
        <v>6.587960938638683</v>
      </c>
      <c r="I24" s="105"/>
      <c r="J24" s="105">
        <v>7.8437229307924365</v>
      </c>
      <c r="K24" s="105">
        <v>9.0607085109510521</v>
      </c>
      <c r="L24" s="105">
        <v>6.587135355007133</v>
      </c>
      <c r="M24" s="105"/>
      <c r="N24" s="105">
        <v>7.4070561456752655</v>
      </c>
      <c r="O24" s="105">
        <v>9.0682877661584982</v>
      </c>
      <c r="P24" s="105">
        <v>5.7335956339637004</v>
      </c>
      <c r="Q24" s="105"/>
      <c r="R24" s="105">
        <v>6.7361158086991821</v>
      </c>
      <c r="S24" s="105">
        <v>8.3478839278290522</v>
      </c>
      <c r="T24" s="105">
        <v>5.199027329914891</v>
      </c>
      <c r="U24" s="105"/>
      <c r="V24" s="105">
        <v>3.0848718423399921</v>
      </c>
      <c r="W24" s="105">
        <v>3.861100217476559</v>
      </c>
      <c r="X24" s="105">
        <v>2.3908192540643927</v>
      </c>
      <c r="Y24" s="105"/>
      <c r="Z24" s="105">
        <v>0.82334088522959603</v>
      </c>
      <c r="AA24" s="105">
        <v>1.116975573830858</v>
      </c>
      <c r="AB24" s="105">
        <v>0.58291457286432158</v>
      </c>
    </row>
    <row r="25" spans="1:28" x14ac:dyDescent="0.3">
      <c r="A25" s="20" t="s">
        <v>139</v>
      </c>
      <c r="B25" s="105">
        <v>0.47245785461183293</v>
      </c>
      <c r="C25" s="105">
        <v>0.58720727018524987</v>
      </c>
      <c r="D25" s="105">
        <v>0.35206102391081123</v>
      </c>
      <c r="E25" s="105"/>
      <c r="F25" s="105">
        <v>0.64398943196829583</v>
      </c>
      <c r="G25" s="105">
        <v>0.74409576188935622</v>
      </c>
      <c r="H25" s="105">
        <v>0.53962900505902189</v>
      </c>
      <c r="I25" s="105"/>
      <c r="J25" s="105">
        <v>0.41256743890828312</v>
      </c>
      <c r="K25" s="105">
        <v>0.4591368227731864</v>
      </c>
      <c r="L25" s="105">
        <v>0.36243822075782539</v>
      </c>
      <c r="M25" s="105"/>
      <c r="N25" s="105">
        <v>0.54145516074450084</v>
      </c>
      <c r="O25" s="105">
        <v>0.76083360899768437</v>
      </c>
      <c r="P25" s="105">
        <v>0.31174229303775547</v>
      </c>
      <c r="Q25" s="105"/>
      <c r="R25" s="105">
        <v>0.64816690297751678</v>
      </c>
      <c r="S25" s="105">
        <v>0.83765456721180687</v>
      </c>
      <c r="T25" s="105">
        <v>0.45267489711934156</v>
      </c>
      <c r="U25" s="105"/>
      <c r="V25" s="105">
        <v>6.5516488316226251E-2</v>
      </c>
      <c r="W25" s="105">
        <v>8.5689802913453308E-2</v>
      </c>
      <c r="X25" s="105">
        <v>4.4543429844097995E-2</v>
      </c>
      <c r="Y25" s="105"/>
      <c r="Z25" s="105">
        <v>0</v>
      </c>
      <c r="AA25" s="105">
        <v>0</v>
      </c>
      <c r="AB25" s="105">
        <v>0</v>
      </c>
    </row>
    <row r="26" spans="1:28" x14ac:dyDescent="0.3">
      <c r="A26" s="67" t="s">
        <v>140</v>
      </c>
      <c r="B26" s="105">
        <v>1.3660135820779018</v>
      </c>
      <c r="C26" s="105">
        <v>1.5713196033562165</v>
      </c>
      <c r="D26" s="105">
        <v>1.1508951406649617</v>
      </c>
      <c r="E26" s="105"/>
      <c r="F26" s="105">
        <v>1.484375</v>
      </c>
      <c r="G26" s="105">
        <v>2.0015396458814472</v>
      </c>
      <c r="H26" s="105">
        <v>0.95162569389373508</v>
      </c>
      <c r="I26" s="105"/>
      <c r="J26" s="105">
        <v>0.82406262875978575</v>
      </c>
      <c r="K26" s="105">
        <v>0.81833060556464821</v>
      </c>
      <c r="L26" s="105">
        <v>0.82987551867219922</v>
      </c>
      <c r="M26" s="105"/>
      <c r="N26" s="105">
        <v>0.74594120228170246</v>
      </c>
      <c r="O26" s="105">
        <v>0.96660808435852363</v>
      </c>
      <c r="P26" s="105">
        <v>0.52585451358457491</v>
      </c>
      <c r="Q26" s="105"/>
      <c r="R26" s="105">
        <v>2.3119122257053291</v>
      </c>
      <c r="S26" s="105">
        <v>2.6568265682656826</v>
      </c>
      <c r="T26" s="105">
        <v>1.921470342522974</v>
      </c>
      <c r="U26" s="105"/>
      <c r="V26" s="105">
        <v>1.5966386554621848</v>
      </c>
      <c r="W26" s="105">
        <v>1.5332197614991483</v>
      </c>
      <c r="X26" s="105">
        <v>1.6583747927031509</v>
      </c>
      <c r="Y26" s="105"/>
      <c r="Z26" s="105">
        <v>0.48939641109298526</v>
      </c>
      <c r="AA26" s="105">
        <v>0.54495912806539504</v>
      </c>
      <c r="AB26" s="105">
        <v>0.40650406504065045</v>
      </c>
    </row>
    <row r="27" spans="1:28" x14ac:dyDescent="0.3">
      <c r="A27" s="12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</row>
    <row r="28" spans="1:28" x14ac:dyDescent="0.3">
      <c r="A28" s="12" t="s">
        <v>141</v>
      </c>
      <c r="B28" s="104">
        <v>6.2605457198200671</v>
      </c>
      <c r="C28" s="104">
        <v>7.3655385982896187</v>
      </c>
      <c r="D28" s="104">
        <v>5.1659494695581776</v>
      </c>
      <c r="E28" s="104"/>
      <c r="F28" s="104">
        <v>7.6172013943231125</v>
      </c>
      <c r="G28" s="104">
        <v>8.5586367264776317</v>
      </c>
      <c r="H28" s="104">
        <v>6.6277585263541852</v>
      </c>
      <c r="I28" s="104"/>
      <c r="J28" s="104">
        <v>7.6098145271471616</v>
      </c>
      <c r="K28" s="104">
        <v>8.5487737414715106</v>
      </c>
      <c r="L28" s="104">
        <v>6.6423468612251098</v>
      </c>
      <c r="M28" s="104"/>
      <c r="N28" s="104">
        <v>7.2865751918811217</v>
      </c>
      <c r="O28" s="104">
        <v>8.8022132169576057</v>
      </c>
      <c r="P28" s="104">
        <v>5.7478539499189054</v>
      </c>
      <c r="Q28" s="104"/>
      <c r="R28" s="104">
        <v>6.6820512820512823</v>
      </c>
      <c r="S28" s="104">
        <v>7.9940244580322393</v>
      </c>
      <c r="T28" s="104">
        <v>5.4112262754071878</v>
      </c>
      <c r="U28" s="104"/>
      <c r="V28" s="104">
        <v>3.07457703958621</v>
      </c>
      <c r="W28" s="104">
        <v>3.7491420727522304</v>
      </c>
      <c r="X28" s="104">
        <v>2.4509220701963117</v>
      </c>
      <c r="Y28" s="104"/>
      <c r="Z28" s="104">
        <v>0.69302252323200508</v>
      </c>
      <c r="AA28" s="104">
        <v>0.98056081197316369</v>
      </c>
      <c r="AB28" s="104">
        <v>0.45025417574437188</v>
      </c>
    </row>
    <row r="29" spans="1:28" x14ac:dyDescent="0.3">
      <c r="A29" s="20" t="s">
        <v>138</v>
      </c>
      <c r="B29" s="105">
        <v>7.157056828981827</v>
      </c>
      <c r="C29" s="105">
        <v>8.4559809574896079</v>
      </c>
      <c r="D29" s="105">
        <v>5.8829816095166843</v>
      </c>
      <c r="E29" s="105"/>
      <c r="F29" s="105">
        <v>8.776834331254042</v>
      </c>
      <c r="G29" s="105">
        <v>9.8344653678773337</v>
      </c>
      <c r="H29" s="105">
        <v>7.6629829521117108</v>
      </c>
      <c r="I29" s="105"/>
      <c r="J29" s="105">
        <v>8.9212400967577281</v>
      </c>
      <c r="K29" s="105">
        <v>10.055253464304508</v>
      </c>
      <c r="L29" s="105">
        <v>7.7593566069101856</v>
      </c>
      <c r="M29" s="105"/>
      <c r="N29" s="105">
        <v>8.5122200538983375</v>
      </c>
      <c r="O29" s="105">
        <v>10.279035387600482</v>
      </c>
      <c r="P29" s="105">
        <v>6.7249275633236749</v>
      </c>
      <c r="Q29" s="105"/>
      <c r="R29" s="105">
        <v>7.4491746985601122</v>
      </c>
      <c r="S29" s="105">
        <v>8.9630931458699479</v>
      </c>
      <c r="T29" s="105">
        <v>6.0035090395911208</v>
      </c>
      <c r="U29" s="105"/>
      <c r="V29" s="105">
        <v>3.4781983364096174</v>
      </c>
      <c r="W29" s="105">
        <v>4.2979365878208355</v>
      </c>
      <c r="X29" s="105">
        <v>2.7326406371584198</v>
      </c>
      <c r="Y29" s="105"/>
      <c r="Z29" s="105">
        <v>0.71177357226595206</v>
      </c>
      <c r="AA29" s="105">
        <v>1.0243993294840752</v>
      </c>
      <c r="AB29" s="105">
        <v>0.45641259698767689</v>
      </c>
    </row>
    <row r="30" spans="1:28" x14ac:dyDescent="0.3">
      <c r="A30" s="20" t="s">
        <v>139</v>
      </c>
      <c r="B30" s="105">
        <v>0.48936570675701108</v>
      </c>
      <c r="C30" s="105">
        <v>0.60877218717911108</v>
      </c>
      <c r="D30" s="105">
        <v>0.3634676359136958</v>
      </c>
      <c r="E30" s="105"/>
      <c r="F30" s="105">
        <v>0.66259808195292069</v>
      </c>
      <c r="G30" s="105">
        <v>0.75162282200204988</v>
      </c>
      <c r="H30" s="105">
        <v>0.56980056980056981</v>
      </c>
      <c r="I30" s="105"/>
      <c r="J30" s="105">
        <v>0.43748948342587923</v>
      </c>
      <c r="K30" s="105">
        <v>0.48559404337973455</v>
      </c>
      <c r="L30" s="105">
        <v>0.3854239663629993</v>
      </c>
      <c r="M30" s="105"/>
      <c r="N30" s="105">
        <v>0.55160142348754448</v>
      </c>
      <c r="O30" s="105">
        <v>0.79861111111111105</v>
      </c>
      <c r="P30" s="105">
        <v>0.29197080291970801</v>
      </c>
      <c r="Q30" s="105"/>
      <c r="R30" s="105">
        <v>0.68172134639965909</v>
      </c>
      <c r="S30" s="105">
        <v>0.8775595486836606</v>
      </c>
      <c r="T30" s="105">
        <v>0.47805302042590175</v>
      </c>
      <c r="U30" s="105"/>
      <c r="V30" s="105">
        <v>6.7720090293453716E-2</v>
      </c>
      <c r="W30" s="105">
        <v>8.8183421516754845E-2</v>
      </c>
      <c r="X30" s="105">
        <v>4.6253469010175768E-2</v>
      </c>
      <c r="Y30" s="105"/>
      <c r="Z30" s="105">
        <v>0</v>
      </c>
      <c r="AA30" s="105">
        <v>0</v>
      </c>
      <c r="AB30" s="105">
        <v>0</v>
      </c>
    </row>
    <row r="31" spans="1:28" x14ac:dyDescent="0.3">
      <c r="A31" s="67" t="s">
        <v>140</v>
      </c>
      <c r="B31" s="105">
        <v>1.3660135820779018</v>
      </c>
      <c r="C31" s="105">
        <v>1.5713196033562165</v>
      </c>
      <c r="D31" s="105">
        <v>1.1508951406649617</v>
      </c>
      <c r="E31" s="105"/>
      <c r="F31" s="105">
        <v>1.484375</v>
      </c>
      <c r="G31" s="105">
        <v>2.0015396458814472</v>
      </c>
      <c r="H31" s="105">
        <v>0.95162569389373508</v>
      </c>
      <c r="I31" s="105"/>
      <c r="J31" s="105">
        <v>0.82406262875978575</v>
      </c>
      <c r="K31" s="105">
        <v>0.81833060556464821</v>
      </c>
      <c r="L31" s="105">
        <v>0.82987551867219922</v>
      </c>
      <c r="M31" s="105"/>
      <c r="N31" s="105">
        <v>0.74594120228170246</v>
      </c>
      <c r="O31" s="105">
        <v>0.96660808435852363</v>
      </c>
      <c r="P31" s="105">
        <v>0.52585451358457491</v>
      </c>
      <c r="Q31" s="105"/>
      <c r="R31" s="105">
        <v>2.3119122257053291</v>
      </c>
      <c r="S31" s="105">
        <v>2.6568265682656826</v>
      </c>
      <c r="T31" s="105">
        <v>1.921470342522974</v>
      </c>
      <c r="U31" s="105"/>
      <c r="V31" s="105">
        <v>1.5966386554621848</v>
      </c>
      <c r="W31" s="105">
        <v>1.5332197614991483</v>
      </c>
      <c r="X31" s="105">
        <v>1.6583747927031509</v>
      </c>
      <c r="Y31" s="105"/>
      <c r="Z31" s="105">
        <v>0.48939641109298526</v>
      </c>
      <c r="AA31" s="105">
        <v>0.54495912806539504</v>
      </c>
      <c r="AB31" s="105">
        <v>0.40650406504065045</v>
      </c>
    </row>
    <row r="32" spans="1:28" ht="12" customHeight="1" x14ac:dyDescent="0.3">
      <c r="A32" s="12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</row>
    <row r="33" spans="1:28" x14ac:dyDescent="0.3">
      <c r="A33" s="12" t="s">
        <v>142</v>
      </c>
      <c r="B33" s="104">
        <v>4.5083199236087781</v>
      </c>
      <c r="C33" s="104">
        <v>5.7769066286528865</v>
      </c>
      <c r="D33" s="104">
        <v>3.2589238706960093</v>
      </c>
      <c r="E33" s="104"/>
      <c r="F33" s="104">
        <v>5.2831639190228072</v>
      </c>
      <c r="G33" s="104">
        <v>6.228655065864368</v>
      </c>
      <c r="H33" s="104">
        <v>4.2371356603094634</v>
      </c>
      <c r="I33" s="104"/>
      <c r="J33" s="104">
        <v>5.5355859094176854</v>
      </c>
      <c r="K33" s="104">
        <v>6.9277372903678982</v>
      </c>
      <c r="L33" s="104">
        <v>4.0765620686482009</v>
      </c>
      <c r="M33" s="104"/>
      <c r="N33" s="104">
        <v>4.9878108239882986</v>
      </c>
      <c r="O33" s="104">
        <v>6.3836017569546115</v>
      </c>
      <c r="P33" s="104">
        <v>3.5947394057476862</v>
      </c>
      <c r="Q33" s="104"/>
      <c r="R33" s="104">
        <v>5.0689835836535098</v>
      </c>
      <c r="S33" s="104">
        <v>6.8823371269827041</v>
      </c>
      <c r="T33" s="104">
        <v>3.3461047254150702</v>
      </c>
      <c r="U33" s="104"/>
      <c r="V33" s="104">
        <v>2.1399361380314827</v>
      </c>
      <c r="W33" s="104">
        <v>2.777440873256519</v>
      </c>
      <c r="X33" s="104">
        <v>1.5927545284197375</v>
      </c>
      <c r="Y33" s="104"/>
      <c r="Z33" s="104">
        <v>1.037781741527485</v>
      </c>
      <c r="AA33" s="104">
        <v>1.2931034482758621</v>
      </c>
      <c r="AB33" s="104">
        <v>0.82766775051729236</v>
      </c>
    </row>
    <row r="34" spans="1:28" x14ac:dyDescent="0.3">
      <c r="A34" s="20" t="s">
        <v>138</v>
      </c>
      <c r="B34" s="105">
        <v>4.5619719318344547</v>
      </c>
      <c r="C34" s="105">
        <v>5.8450107305812553</v>
      </c>
      <c r="D34" s="105">
        <v>3.2978553279198284</v>
      </c>
      <c r="E34" s="105"/>
      <c r="F34" s="105">
        <v>5.3522712510284505</v>
      </c>
      <c r="G34" s="105">
        <v>6.3045986484259107</v>
      </c>
      <c r="H34" s="105">
        <v>4.2978373939228032</v>
      </c>
      <c r="I34" s="105"/>
      <c r="J34" s="105">
        <v>5.6263415079691281</v>
      </c>
      <c r="K34" s="105">
        <v>7.0377308001070382</v>
      </c>
      <c r="L34" s="105">
        <v>4.1456110799176491</v>
      </c>
      <c r="M34" s="105"/>
      <c r="N34" s="105">
        <v>5.0544015825914936</v>
      </c>
      <c r="O34" s="105">
        <v>6.4739655513759651</v>
      </c>
      <c r="P34" s="105">
        <v>3.6370824273571847</v>
      </c>
      <c r="Q34" s="105"/>
      <c r="R34" s="105">
        <v>5.1233396584440225</v>
      </c>
      <c r="S34" s="105">
        <v>6.9533725667722948</v>
      </c>
      <c r="T34" s="105">
        <v>3.3832644628099171</v>
      </c>
      <c r="U34" s="105"/>
      <c r="V34" s="105">
        <v>2.157948254434527</v>
      </c>
      <c r="W34" s="105">
        <v>2.7998532827974083</v>
      </c>
      <c r="X34" s="105">
        <v>1.606636564107949</v>
      </c>
      <c r="Y34" s="105"/>
      <c r="Z34" s="105">
        <v>1.0398050365556457</v>
      </c>
      <c r="AA34" s="105">
        <v>1.2958963282937366</v>
      </c>
      <c r="AB34" s="105">
        <v>0.82913828842167603</v>
      </c>
    </row>
    <row r="35" spans="1:28" ht="14.5" thickBot="1" x14ac:dyDescent="0.35">
      <c r="A35" s="20" t="s">
        <v>139</v>
      </c>
      <c r="B35" s="105">
        <v>0.14556040756914121</v>
      </c>
      <c r="C35" s="105">
        <v>0.14903129657228018</v>
      </c>
      <c r="D35" s="105">
        <v>0.14224751066856331</v>
      </c>
      <c r="E35" s="105"/>
      <c r="F35" s="105">
        <v>0.3115264797507788</v>
      </c>
      <c r="G35" s="105">
        <v>0.6097560975609756</v>
      </c>
      <c r="H35" s="105">
        <v>0</v>
      </c>
      <c r="I35" s="105"/>
      <c r="J35" s="105">
        <v>0</v>
      </c>
      <c r="K35" s="105">
        <v>0</v>
      </c>
      <c r="L35" s="105">
        <v>0</v>
      </c>
      <c r="M35" s="105"/>
      <c r="N35" s="105">
        <v>0.34482758620689657</v>
      </c>
      <c r="O35" s="105">
        <v>0</v>
      </c>
      <c r="P35" s="105">
        <v>0.68027210884353739</v>
      </c>
      <c r="Q35" s="105"/>
      <c r="R35" s="105">
        <v>0</v>
      </c>
      <c r="S35" s="105">
        <v>0</v>
      </c>
      <c r="T35" s="105">
        <v>0</v>
      </c>
      <c r="U35" s="105"/>
      <c r="V35" s="105">
        <v>0</v>
      </c>
      <c r="W35" s="105">
        <v>0</v>
      </c>
      <c r="X35" s="105">
        <v>0</v>
      </c>
      <c r="Y35" s="105"/>
      <c r="Z35" s="105">
        <v>0</v>
      </c>
      <c r="AA35" s="105">
        <v>0</v>
      </c>
      <c r="AB35" s="105">
        <v>0</v>
      </c>
    </row>
    <row r="36" spans="1:28" ht="15" customHeight="1" x14ac:dyDescent="0.3">
      <c r="A36" s="114" t="s">
        <v>77</v>
      </c>
      <c r="B36" s="19"/>
      <c r="C36" s="19"/>
      <c r="D36" s="19"/>
      <c r="E36" s="19"/>
      <c r="F36" s="19"/>
      <c r="G36" s="19"/>
      <c r="H36" s="19"/>
      <c r="I36" s="19"/>
      <c r="J36" s="115"/>
      <c r="K36" s="115"/>
      <c r="L36" s="115"/>
      <c r="M36" s="115"/>
      <c r="N36" s="115"/>
      <c r="O36" s="116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</sheetData>
  <mergeCells count="14">
    <mergeCell ref="V5:X5"/>
    <mergeCell ref="Z5:AB5"/>
    <mergeCell ref="A8:AB8"/>
    <mergeCell ref="A22:AB22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</mergeCells>
  <hyperlinks>
    <hyperlink ref="AD3" location="Contenido!A1" display="Contenido" xr:uid="{5BAADDA6-6D14-4D8F-800D-BF87BFCB0C1A}"/>
  </hyperlinks>
  <printOptions horizontalCentered="1"/>
  <pageMargins left="0.39370078740157483" right="0.39370078740157483" top="0.59055118110236227" bottom="0.59055118110236227" header="0.31496062992125984" footer="0.31496062992125984"/>
  <pageSetup scale="6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D54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.25" customHeight="1" x14ac:dyDescent="0.3"/>
  <cols>
    <col min="1" max="1" width="14.7265625" style="12" customWidth="1"/>
    <col min="2" max="4" width="7.7265625" style="62" customWidth="1"/>
    <col min="5" max="5" width="1.7265625" style="62" customWidth="1"/>
    <col min="6" max="8" width="7.7265625" style="62" customWidth="1"/>
    <col min="9" max="9" width="1.7265625" style="62" customWidth="1"/>
    <col min="10" max="12" width="7.7265625" style="62" customWidth="1"/>
    <col min="13" max="13" width="1.7265625" style="62" customWidth="1"/>
    <col min="14" max="16" width="7.7265625" style="62" customWidth="1"/>
    <col min="17" max="17" width="1.7265625" style="62" customWidth="1"/>
    <col min="18" max="20" width="7.7265625" style="62" customWidth="1"/>
    <col min="21" max="21" width="1.7265625" style="62" customWidth="1"/>
    <col min="22" max="24" width="7.7265625" style="62" customWidth="1"/>
    <col min="25" max="25" width="1.7265625" style="62" customWidth="1"/>
    <col min="26" max="28" width="7.7265625" style="62" customWidth="1"/>
    <col min="29" max="29" width="5" style="226" customWidth="1"/>
    <col min="30" max="30" width="13.54296875" style="226" customWidth="1"/>
    <col min="31" max="105" width="11.453125" style="9"/>
    <col min="106" max="106" width="7.81640625" style="9" bestFit="1" customWidth="1"/>
    <col min="107" max="108" width="5.54296875" style="9" bestFit="1" customWidth="1"/>
    <col min="109" max="109" width="5.1796875" style="9" customWidth="1"/>
    <col min="110" max="110" width="2.1796875" style="9" customWidth="1"/>
    <col min="111" max="113" width="5.1796875" style="9" customWidth="1"/>
    <col min="114" max="114" width="1.1796875" style="9" customWidth="1"/>
    <col min="115" max="117" width="5.1796875" style="9" customWidth="1"/>
    <col min="118" max="118" width="1.54296875" style="9" customWidth="1"/>
    <col min="119" max="121" width="5.1796875" style="9" customWidth="1"/>
    <col min="122" max="122" width="1.453125" style="9" customWidth="1"/>
    <col min="123" max="125" width="5.1796875" style="9" customWidth="1"/>
    <col min="126" max="126" width="2" style="9" customWidth="1"/>
    <col min="127" max="129" width="5.1796875" style="9" customWidth="1"/>
    <col min="130" max="130" width="1.81640625" style="9" customWidth="1"/>
    <col min="131" max="133" width="5.1796875" style="9" customWidth="1"/>
    <col min="134" max="16384" width="11.453125" style="9"/>
  </cols>
  <sheetData>
    <row r="1" spans="1:30" s="51" customFormat="1" ht="15.5" x14ac:dyDescent="0.3">
      <c r="A1" s="294" t="s">
        <v>351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26"/>
      <c r="AD1" s="226"/>
    </row>
    <row r="2" spans="1:30" s="51" customFormat="1" ht="15.5" x14ac:dyDescent="0.3">
      <c r="A2" s="294" t="s">
        <v>175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294" t="s">
        <v>146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26"/>
      <c r="AD3" s="239" t="s">
        <v>305</v>
      </c>
    </row>
    <row r="4" spans="1:30" s="51" customFormat="1" ht="15.5" x14ac:dyDescent="0.3">
      <c r="A4" s="294" t="s">
        <v>52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26"/>
      <c r="AD4" s="226"/>
    </row>
    <row r="5" spans="1:30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26"/>
      <c r="AD5" s="226"/>
    </row>
    <row r="6" spans="1:30" s="62" customFormat="1" ht="20.25" customHeight="1" x14ac:dyDescent="0.3">
      <c r="A6" s="295" t="s">
        <v>199</v>
      </c>
      <c r="B6" s="291" t="s">
        <v>68</v>
      </c>
      <c r="C6" s="291"/>
      <c r="D6" s="291"/>
      <c r="E6" s="54"/>
      <c r="F6" s="291" t="s">
        <v>80</v>
      </c>
      <c r="G6" s="291"/>
      <c r="H6" s="291"/>
      <c r="I6" s="54"/>
      <c r="J6" s="293" t="s">
        <v>81</v>
      </c>
      <c r="K6" s="293"/>
      <c r="L6" s="293"/>
      <c r="M6" s="54"/>
      <c r="N6" s="291" t="s">
        <v>82</v>
      </c>
      <c r="O6" s="291"/>
      <c r="P6" s="291"/>
      <c r="Q6" s="54"/>
      <c r="R6" s="291" t="s">
        <v>84</v>
      </c>
      <c r="S6" s="291"/>
      <c r="T6" s="291"/>
      <c r="U6" s="54"/>
      <c r="V6" s="291" t="s">
        <v>85</v>
      </c>
      <c r="W6" s="291"/>
      <c r="X6" s="291"/>
      <c r="Y6" s="54"/>
      <c r="Z6" s="291" t="s">
        <v>86</v>
      </c>
      <c r="AA6" s="291"/>
      <c r="AB6" s="291"/>
      <c r="AC6" s="226"/>
      <c r="AD6" s="151"/>
    </row>
    <row r="7" spans="1:30" s="62" customFormat="1" ht="20.25" customHeight="1" x14ac:dyDescent="0.3">
      <c r="A7" s="296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  <c r="AC7" s="226"/>
      <c r="AD7" s="226"/>
    </row>
    <row r="8" spans="1:30" s="62" customFormat="1" ht="14" x14ac:dyDescent="0.3">
      <c r="AC8" s="226"/>
      <c r="AD8" s="226"/>
    </row>
    <row r="9" spans="1:30" s="62" customFormat="1" ht="14" x14ac:dyDescent="0.3">
      <c r="A9" s="281" t="s">
        <v>54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26"/>
      <c r="AD9" s="226"/>
    </row>
    <row r="10" spans="1:30" s="62" customFormat="1" ht="14" x14ac:dyDescent="0.3">
      <c r="A10" s="12" t="s">
        <v>68</v>
      </c>
      <c r="B10" s="256">
        <v>22649</v>
      </c>
      <c r="C10" s="256">
        <v>13517</v>
      </c>
      <c r="D10" s="256">
        <v>9132</v>
      </c>
      <c r="E10" s="256"/>
      <c r="F10" s="256">
        <v>5520</v>
      </c>
      <c r="G10" s="256">
        <v>3232</v>
      </c>
      <c r="H10" s="256">
        <v>2288</v>
      </c>
      <c r="I10" s="256"/>
      <c r="J10" s="256">
        <v>5298</v>
      </c>
      <c r="K10" s="256">
        <v>3107</v>
      </c>
      <c r="L10" s="256">
        <v>2191</v>
      </c>
      <c r="M10" s="256"/>
      <c r="N10" s="256">
        <v>4735</v>
      </c>
      <c r="O10" s="256">
        <v>2913</v>
      </c>
      <c r="P10" s="256">
        <v>1822</v>
      </c>
      <c r="Q10" s="256"/>
      <c r="R10" s="256">
        <v>5070</v>
      </c>
      <c r="S10" s="256">
        <v>3069</v>
      </c>
      <c r="T10" s="256">
        <v>2001</v>
      </c>
      <c r="U10" s="256"/>
      <c r="V10" s="256">
        <v>1874</v>
      </c>
      <c r="W10" s="256">
        <v>1103</v>
      </c>
      <c r="X10" s="256">
        <v>771</v>
      </c>
      <c r="Y10" s="256"/>
      <c r="Z10" s="256">
        <v>152</v>
      </c>
      <c r="AA10" s="256">
        <v>93</v>
      </c>
      <c r="AB10" s="256">
        <v>59</v>
      </c>
      <c r="AC10" s="226"/>
      <c r="AD10" s="226"/>
    </row>
    <row r="11" spans="1:30" s="62" customFormat="1" ht="14" x14ac:dyDescent="0.3">
      <c r="A11" s="14">
        <v>12</v>
      </c>
      <c r="B11" s="255">
        <v>58</v>
      </c>
      <c r="C11" s="255">
        <v>33</v>
      </c>
      <c r="D11" s="255">
        <v>25</v>
      </c>
      <c r="E11" s="255"/>
      <c r="F11" s="255">
        <v>58</v>
      </c>
      <c r="G11" s="255">
        <v>33</v>
      </c>
      <c r="H11" s="255">
        <v>25</v>
      </c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26"/>
      <c r="AD11" s="226"/>
    </row>
    <row r="12" spans="1:30" s="62" customFormat="1" ht="14" x14ac:dyDescent="0.3">
      <c r="A12" s="14">
        <v>13</v>
      </c>
      <c r="B12" s="255">
        <v>2232</v>
      </c>
      <c r="C12" s="255">
        <v>1233</v>
      </c>
      <c r="D12" s="255">
        <v>999</v>
      </c>
      <c r="E12" s="255"/>
      <c r="F12" s="255">
        <v>2178</v>
      </c>
      <c r="G12" s="255">
        <v>1211</v>
      </c>
      <c r="H12" s="255">
        <v>967</v>
      </c>
      <c r="I12" s="255"/>
      <c r="J12" s="255">
        <v>54</v>
      </c>
      <c r="K12" s="255">
        <v>22</v>
      </c>
      <c r="L12" s="255">
        <v>32</v>
      </c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26"/>
      <c r="AD12" s="226"/>
    </row>
    <row r="13" spans="1:30" s="62" customFormat="1" ht="14" x14ac:dyDescent="0.3">
      <c r="A13" s="14">
        <v>14</v>
      </c>
      <c r="B13" s="255">
        <v>4277</v>
      </c>
      <c r="C13" s="255">
        <v>2526</v>
      </c>
      <c r="D13" s="255">
        <v>1751</v>
      </c>
      <c r="E13" s="255"/>
      <c r="F13" s="255">
        <v>2145</v>
      </c>
      <c r="G13" s="255">
        <v>1290</v>
      </c>
      <c r="H13" s="255">
        <v>855</v>
      </c>
      <c r="I13" s="255"/>
      <c r="J13" s="255">
        <v>2087</v>
      </c>
      <c r="K13" s="255">
        <v>1212</v>
      </c>
      <c r="L13" s="255">
        <v>875</v>
      </c>
      <c r="M13" s="255"/>
      <c r="N13" s="255">
        <v>45</v>
      </c>
      <c r="O13" s="255">
        <v>24</v>
      </c>
      <c r="P13" s="255">
        <v>21</v>
      </c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26"/>
      <c r="AD13" s="226"/>
    </row>
    <row r="14" spans="1:30" s="62" customFormat="1" ht="14" x14ac:dyDescent="0.3">
      <c r="A14" s="14">
        <v>15</v>
      </c>
      <c r="B14" s="255">
        <v>4271</v>
      </c>
      <c r="C14" s="255">
        <v>2591</v>
      </c>
      <c r="D14" s="255">
        <v>1680</v>
      </c>
      <c r="E14" s="255"/>
      <c r="F14" s="255">
        <v>541</v>
      </c>
      <c r="G14" s="255">
        <v>334</v>
      </c>
      <c r="H14" s="255">
        <v>207</v>
      </c>
      <c r="I14" s="255"/>
      <c r="J14" s="255">
        <v>1809</v>
      </c>
      <c r="K14" s="255">
        <v>1063</v>
      </c>
      <c r="L14" s="255">
        <v>746</v>
      </c>
      <c r="M14" s="255"/>
      <c r="N14" s="255">
        <v>1851</v>
      </c>
      <c r="O14" s="255">
        <v>1163</v>
      </c>
      <c r="P14" s="255">
        <v>688</v>
      </c>
      <c r="Q14" s="255"/>
      <c r="R14" s="255">
        <v>70</v>
      </c>
      <c r="S14" s="255">
        <v>31</v>
      </c>
      <c r="T14" s="255">
        <v>39</v>
      </c>
      <c r="U14" s="255"/>
      <c r="V14" s="255"/>
      <c r="W14" s="255"/>
      <c r="X14" s="255"/>
      <c r="Y14" s="255"/>
      <c r="Z14" s="255"/>
      <c r="AA14" s="255"/>
      <c r="AB14" s="255"/>
      <c r="AC14" s="226"/>
      <c r="AD14" s="226"/>
    </row>
    <row r="15" spans="1:30" s="62" customFormat="1" ht="14" x14ac:dyDescent="0.3">
      <c r="A15" s="14">
        <v>16</v>
      </c>
      <c r="B15" s="255">
        <v>4083</v>
      </c>
      <c r="C15" s="255">
        <v>2562</v>
      </c>
      <c r="D15" s="255">
        <v>1521</v>
      </c>
      <c r="E15" s="255"/>
      <c r="F15" s="255">
        <v>161</v>
      </c>
      <c r="G15" s="255">
        <v>108</v>
      </c>
      <c r="H15" s="255">
        <v>53</v>
      </c>
      <c r="I15" s="255"/>
      <c r="J15" s="255">
        <v>564</v>
      </c>
      <c r="K15" s="255">
        <v>359</v>
      </c>
      <c r="L15" s="255">
        <v>205</v>
      </c>
      <c r="M15" s="255"/>
      <c r="N15" s="255">
        <v>1484</v>
      </c>
      <c r="O15" s="255">
        <v>917</v>
      </c>
      <c r="P15" s="255">
        <v>567</v>
      </c>
      <c r="Q15" s="255"/>
      <c r="R15" s="255">
        <v>1857</v>
      </c>
      <c r="S15" s="255">
        <v>1168</v>
      </c>
      <c r="T15" s="255">
        <v>689</v>
      </c>
      <c r="U15" s="255"/>
      <c r="V15" s="255">
        <v>17</v>
      </c>
      <c r="W15" s="255">
        <v>10</v>
      </c>
      <c r="X15" s="255">
        <v>7</v>
      </c>
      <c r="Y15" s="255"/>
      <c r="Z15" s="255"/>
      <c r="AA15" s="255"/>
      <c r="AB15" s="255"/>
      <c r="AC15" s="226"/>
      <c r="AD15" s="226"/>
    </row>
    <row r="16" spans="1:30" s="62" customFormat="1" ht="14" x14ac:dyDescent="0.3">
      <c r="A16" s="14">
        <v>17</v>
      </c>
      <c r="B16" s="255">
        <v>2945</v>
      </c>
      <c r="C16" s="255">
        <v>1810</v>
      </c>
      <c r="D16" s="255">
        <v>1135</v>
      </c>
      <c r="E16" s="255"/>
      <c r="F16" s="255">
        <v>60</v>
      </c>
      <c r="G16" s="255">
        <v>33</v>
      </c>
      <c r="H16" s="255">
        <v>27</v>
      </c>
      <c r="I16" s="255"/>
      <c r="J16" s="255">
        <v>186</v>
      </c>
      <c r="K16" s="255">
        <v>102</v>
      </c>
      <c r="L16" s="255">
        <v>84</v>
      </c>
      <c r="M16" s="255"/>
      <c r="N16" s="255">
        <v>520</v>
      </c>
      <c r="O16" s="255">
        <v>347</v>
      </c>
      <c r="P16" s="255">
        <v>173</v>
      </c>
      <c r="Q16" s="255"/>
      <c r="R16" s="255">
        <v>1554</v>
      </c>
      <c r="S16" s="255">
        <v>947</v>
      </c>
      <c r="T16" s="255">
        <v>607</v>
      </c>
      <c r="U16" s="255"/>
      <c r="V16" s="255">
        <v>625</v>
      </c>
      <c r="W16" s="255">
        <v>381</v>
      </c>
      <c r="X16" s="255">
        <v>244</v>
      </c>
      <c r="Y16" s="255"/>
      <c r="Z16" s="255">
        <v>0</v>
      </c>
      <c r="AA16" s="255">
        <v>0</v>
      </c>
      <c r="AB16" s="255">
        <v>0</v>
      </c>
      <c r="AC16" s="226"/>
      <c r="AD16" s="226"/>
    </row>
    <row r="17" spans="1:30" s="62" customFormat="1" ht="14" x14ac:dyDescent="0.3">
      <c r="A17" s="14">
        <v>18</v>
      </c>
      <c r="B17" s="255">
        <v>1369</v>
      </c>
      <c r="C17" s="255">
        <v>863</v>
      </c>
      <c r="D17" s="255">
        <v>506</v>
      </c>
      <c r="E17" s="255"/>
      <c r="F17" s="255">
        <v>32</v>
      </c>
      <c r="G17" s="255">
        <v>24</v>
      </c>
      <c r="H17" s="255">
        <v>8</v>
      </c>
      <c r="I17" s="255"/>
      <c r="J17" s="255">
        <v>96</v>
      </c>
      <c r="K17" s="255">
        <v>59</v>
      </c>
      <c r="L17" s="255">
        <v>37</v>
      </c>
      <c r="M17" s="255"/>
      <c r="N17" s="255">
        <v>165</v>
      </c>
      <c r="O17" s="255">
        <v>93</v>
      </c>
      <c r="P17" s="255">
        <v>72</v>
      </c>
      <c r="Q17" s="255"/>
      <c r="R17" s="255">
        <v>569</v>
      </c>
      <c r="S17" s="255">
        <v>366</v>
      </c>
      <c r="T17" s="255">
        <v>203</v>
      </c>
      <c r="U17" s="255"/>
      <c r="V17" s="255">
        <v>454</v>
      </c>
      <c r="W17" s="255">
        <v>286</v>
      </c>
      <c r="X17" s="255">
        <v>168</v>
      </c>
      <c r="Y17" s="255"/>
      <c r="Z17" s="255">
        <v>53</v>
      </c>
      <c r="AA17" s="255">
        <v>35</v>
      </c>
      <c r="AB17" s="255">
        <v>18</v>
      </c>
      <c r="AC17" s="226"/>
      <c r="AD17" s="226"/>
    </row>
    <row r="18" spans="1:30" s="62" customFormat="1" ht="14" x14ac:dyDescent="0.3">
      <c r="A18" s="107">
        <v>19</v>
      </c>
      <c r="B18" s="255">
        <v>597</v>
      </c>
      <c r="C18" s="255">
        <v>359</v>
      </c>
      <c r="D18" s="255">
        <v>238</v>
      </c>
      <c r="E18" s="255"/>
      <c r="F18" s="255">
        <v>32</v>
      </c>
      <c r="G18" s="255">
        <v>15</v>
      </c>
      <c r="H18" s="255">
        <v>17</v>
      </c>
      <c r="I18" s="255"/>
      <c r="J18" s="255">
        <v>55</v>
      </c>
      <c r="K18" s="255">
        <v>40</v>
      </c>
      <c r="L18" s="255">
        <v>15</v>
      </c>
      <c r="M18" s="255"/>
      <c r="N18" s="255">
        <v>81</v>
      </c>
      <c r="O18" s="255">
        <v>52</v>
      </c>
      <c r="P18" s="255">
        <v>29</v>
      </c>
      <c r="Q18" s="255"/>
      <c r="R18" s="255">
        <v>213</v>
      </c>
      <c r="S18" s="255">
        <v>121</v>
      </c>
      <c r="T18" s="255">
        <v>92</v>
      </c>
      <c r="U18" s="255"/>
      <c r="V18" s="255">
        <v>165</v>
      </c>
      <c r="W18" s="255">
        <v>97</v>
      </c>
      <c r="X18" s="255">
        <v>68</v>
      </c>
      <c r="Y18" s="255"/>
      <c r="Z18" s="255">
        <v>51</v>
      </c>
      <c r="AA18" s="255">
        <v>34</v>
      </c>
      <c r="AB18" s="255">
        <v>17</v>
      </c>
      <c r="AC18" s="226"/>
      <c r="AD18" s="226"/>
    </row>
    <row r="19" spans="1:30" s="62" customFormat="1" ht="14" x14ac:dyDescent="0.3">
      <c r="A19" s="14">
        <v>20</v>
      </c>
      <c r="B19" s="255">
        <v>411</v>
      </c>
      <c r="C19" s="255">
        <v>233</v>
      </c>
      <c r="D19" s="255">
        <v>178</v>
      </c>
      <c r="E19" s="255"/>
      <c r="F19" s="255">
        <v>33</v>
      </c>
      <c r="G19" s="255">
        <v>23</v>
      </c>
      <c r="H19" s="255">
        <v>10</v>
      </c>
      <c r="I19" s="255"/>
      <c r="J19" s="255">
        <v>44</v>
      </c>
      <c r="K19" s="255">
        <v>25</v>
      </c>
      <c r="L19" s="255">
        <v>19</v>
      </c>
      <c r="M19" s="255"/>
      <c r="N19" s="255">
        <v>92</v>
      </c>
      <c r="O19" s="255">
        <v>54</v>
      </c>
      <c r="P19" s="255">
        <v>38</v>
      </c>
      <c r="Q19" s="255"/>
      <c r="R19" s="255">
        <v>113</v>
      </c>
      <c r="S19" s="255">
        <v>57</v>
      </c>
      <c r="T19" s="255">
        <v>56</v>
      </c>
      <c r="U19" s="255"/>
      <c r="V19" s="255">
        <v>112</v>
      </c>
      <c r="W19" s="255">
        <v>62</v>
      </c>
      <c r="X19" s="255">
        <v>50</v>
      </c>
      <c r="Y19" s="255"/>
      <c r="Z19" s="255">
        <v>17</v>
      </c>
      <c r="AA19" s="255">
        <v>12</v>
      </c>
      <c r="AB19" s="255">
        <v>5</v>
      </c>
      <c r="AC19" s="226"/>
      <c r="AD19" s="226"/>
    </row>
    <row r="20" spans="1:30" s="62" customFormat="1" ht="14" x14ac:dyDescent="0.3">
      <c r="A20" s="14">
        <v>21</v>
      </c>
      <c r="B20" s="255">
        <v>323</v>
      </c>
      <c r="C20" s="255">
        <v>191</v>
      </c>
      <c r="D20" s="255">
        <v>132</v>
      </c>
      <c r="E20" s="255"/>
      <c r="F20" s="255">
        <v>36</v>
      </c>
      <c r="G20" s="255">
        <v>24</v>
      </c>
      <c r="H20" s="255">
        <v>12</v>
      </c>
      <c r="I20" s="255"/>
      <c r="J20" s="255">
        <v>59</v>
      </c>
      <c r="K20" s="255">
        <v>34</v>
      </c>
      <c r="L20" s="255">
        <v>25</v>
      </c>
      <c r="M20" s="255"/>
      <c r="N20" s="255">
        <v>52</v>
      </c>
      <c r="O20" s="255">
        <v>37</v>
      </c>
      <c r="P20" s="255">
        <v>15</v>
      </c>
      <c r="Q20" s="255"/>
      <c r="R20" s="255">
        <v>89</v>
      </c>
      <c r="S20" s="255">
        <v>41</v>
      </c>
      <c r="T20" s="255">
        <v>48</v>
      </c>
      <c r="U20" s="255"/>
      <c r="V20" s="255">
        <v>76</v>
      </c>
      <c r="W20" s="255">
        <v>51</v>
      </c>
      <c r="X20" s="255">
        <v>25</v>
      </c>
      <c r="Y20" s="255"/>
      <c r="Z20" s="255">
        <v>11</v>
      </c>
      <c r="AA20" s="255">
        <v>4</v>
      </c>
      <c r="AB20" s="255">
        <v>7</v>
      </c>
      <c r="AC20" s="226"/>
      <c r="AD20" s="226"/>
    </row>
    <row r="21" spans="1:30" s="62" customFormat="1" ht="14" x14ac:dyDescent="0.3">
      <c r="A21" s="14">
        <v>22</v>
      </c>
      <c r="B21" s="255">
        <v>316</v>
      </c>
      <c r="C21" s="255">
        <v>194</v>
      </c>
      <c r="D21" s="255">
        <v>122</v>
      </c>
      <c r="E21" s="255"/>
      <c r="F21" s="255">
        <v>36</v>
      </c>
      <c r="G21" s="255">
        <v>24</v>
      </c>
      <c r="H21" s="255">
        <v>12</v>
      </c>
      <c r="I21" s="255"/>
      <c r="J21" s="255">
        <v>39</v>
      </c>
      <c r="K21" s="255">
        <v>32</v>
      </c>
      <c r="L21" s="255">
        <v>7</v>
      </c>
      <c r="M21" s="255"/>
      <c r="N21" s="255">
        <v>62</v>
      </c>
      <c r="O21" s="255">
        <v>35</v>
      </c>
      <c r="P21" s="255">
        <v>27</v>
      </c>
      <c r="Q21" s="255"/>
      <c r="R21" s="255">
        <v>106</v>
      </c>
      <c r="S21" s="255">
        <v>63</v>
      </c>
      <c r="T21" s="255">
        <v>43</v>
      </c>
      <c r="U21" s="255"/>
      <c r="V21" s="255">
        <v>68</v>
      </c>
      <c r="W21" s="255">
        <v>37</v>
      </c>
      <c r="X21" s="255">
        <v>31</v>
      </c>
      <c r="Y21" s="255"/>
      <c r="Z21" s="255">
        <v>5</v>
      </c>
      <c r="AA21" s="255">
        <v>3</v>
      </c>
      <c r="AB21" s="255">
        <v>2</v>
      </c>
      <c r="AC21" s="226"/>
      <c r="AD21" s="226"/>
    </row>
    <row r="22" spans="1:30" s="62" customFormat="1" ht="14" x14ac:dyDescent="0.3">
      <c r="A22" s="14">
        <v>23</v>
      </c>
      <c r="B22" s="255">
        <v>232</v>
      </c>
      <c r="C22" s="255">
        <v>144</v>
      </c>
      <c r="D22" s="255">
        <v>88</v>
      </c>
      <c r="E22" s="255"/>
      <c r="F22" s="255">
        <v>24</v>
      </c>
      <c r="G22" s="255">
        <v>17</v>
      </c>
      <c r="H22" s="255">
        <v>7</v>
      </c>
      <c r="I22" s="255"/>
      <c r="J22" s="255">
        <v>62</v>
      </c>
      <c r="K22" s="255">
        <v>26</v>
      </c>
      <c r="L22" s="255">
        <v>36</v>
      </c>
      <c r="M22" s="255"/>
      <c r="N22" s="255">
        <v>46</v>
      </c>
      <c r="O22" s="255">
        <v>29</v>
      </c>
      <c r="P22" s="255">
        <v>17</v>
      </c>
      <c r="Q22" s="255"/>
      <c r="R22" s="255">
        <v>60</v>
      </c>
      <c r="S22" s="255">
        <v>43</v>
      </c>
      <c r="T22" s="255">
        <v>17</v>
      </c>
      <c r="U22" s="255"/>
      <c r="V22" s="255">
        <v>40</v>
      </c>
      <c r="W22" s="255">
        <v>29</v>
      </c>
      <c r="X22" s="255">
        <v>11</v>
      </c>
      <c r="Y22" s="255"/>
      <c r="Z22" s="255">
        <v>0</v>
      </c>
      <c r="AA22" s="255">
        <v>0</v>
      </c>
      <c r="AB22" s="255">
        <v>0</v>
      </c>
      <c r="AC22" s="226"/>
      <c r="AD22" s="226"/>
    </row>
    <row r="23" spans="1:30" s="62" customFormat="1" ht="14" x14ac:dyDescent="0.3">
      <c r="A23" s="14">
        <v>24</v>
      </c>
      <c r="B23" s="255">
        <v>210</v>
      </c>
      <c r="C23" s="255">
        <v>114</v>
      </c>
      <c r="D23" s="255">
        <v>96</v>
      </c>
      <c r="E23" s="255"/>
      <c r="F23" s="255">
        <v>31</v>
      </c>
      <c r="G23" s="255">
        <v>16</v>
      </c>
      <c r="H23" s="255">
        <v>15</v>
      </c>
      <c r="I23" s="255"/>
      <c r="J23" s="255">
        <v>29</v>
      </c>
      <c r="K23" s="255">
        <v>17</v>
      </c>
      <c r="L23" s="255">
        <v>12</v>
      </c>
      <c r="M23" s="255"/>
      <c r="N23" s="255">
        <v>44</v>
      </c>
      <c r="O23" s="255">
        <v>25</v>
      </c>
      <c r="P23" s="255">
        <v>19</v>
      </c>
      <c r="Q23" s="255"/>
      <c r="R23" s="255">
        <v>57</v>
      </c>
      <c r="S23" s="255">
        <v>37</v>
      </c>
      <c r="T23" s="255">
        <v>20</v>
      </c>
      <c r="U23" s="255"/>
      <c r="V23" s="255">
        <v>43</v>
      </c>
      <c r="W23" s="255">
        <v>16</v>
      </c>
      <c r="X23" s="255">
        <v>27</v>
      </c>
      <c r="Y23" s="255"/>
      <c r="Z23" s="255">
        <v>6</v>
      </c>
      <c r="AA23" s="255">
        <v>3</v>
      </c>
      <c r="AB23" s="255">
        <v>3</v>
      </c>
      <c r="AC23" s="226"/>
      <c r="AD23" s="226"/>
    </row>
    <row r="24" spans="1:30" s="62" customFormat="1" ht="14" x14ac:dyDescent="0.3">
      <c r="A24" s="14" t="s">
        <v>152</v>
      </c>
      <c r="B24" s="255">
        <v>634</v>
      </c>
      <c r="C24" s="255">
        <v>376</v>
      </c>
      <c r="D24" s="255">
        <v>258</v>
      </c>
      <c r="E24" s="255"/>
      <c r="F24" s="255">
        <v>87</v>
      </c>
      <c r="G24" s="255">
        <v>63</v>
      </c>
      <c r="H24" s="255">
        <v>24</v>
      </c>
      <c r="I24" s="255"/>
      <c r="J24" s="255">
        <v>104</v>
      </c>
      <c r="K24" s="255">
        <v>62</v>
      </c>
      <c r="L24" s="255">
        <v>42</v>
      </c>
      <c r="M24" s="255"/>
      <c r="N24" s="255">
        <v>123</v>
      </c>
      <c r="O24" s="255">
        <v>70</v>
      </c>
      <c r="P24" s="255">
        <v>53</v>
      </c>
      <c r="Q24" s="255"/>
      <c r="R24" s="255">
        <v>164</v>
      </c>
      <c r="S24" s="255">
        <v>92</v>
      </c>
      <c r="T24" s="255">
        <v>72</v>
      </c>
      <c r="U24" s="255"/>
      <c r="V24" s="255">
        <v>153</v>
      </c>
      <c r="W24" s="255">
        <v>89</v>
      </c>
      <c r="X24" s="255">
        <v>64</v>
      </c>
      <c r="Y24" s="255"/>
      <c r="Z24" s="255">
        <v>3</v>
      </c>
      <c r="AA24" s="255">
        <v>0</v>
      </c>
      <c r="AB24" s="255">
        <v>3</v>
      </c>
      <c r="AC24" s="226"/>
      <c r="AD24" s="226"/>
    </row>
    <row r="25" spans="1:30" s="62" customFormat="1" ht="14" x14ac:dyDescent="0.3">
      <c r="A25" s="14" t="s">
        <v>153</v>
      </c>
      <c r="B25" s="255">
        <v>334</v>
      </c>
      <c r="C25" s="255">
        <v>168</v>
      </c>
      <c r="D25" s="255">
        <v>166</v>
      </c>
      <c r="E25" s="255"/>
      <c r="F25" s="255">
        <v>19</v>
      </c>
      <c r="G25" s="255">
        <v>7</v>
      </c>
      <c r="H25" s="255">
        <v>12</v>
      </c>
      <c r="I25" s="255"/>
      <c r="J25" s="255">
        <v>51</v>
      </c>
      <c r="K25" s="255">
        <v>28</v>
      </c>
      <c r="L25" s="255">
        <v>23</v>
      </c>
      <c r="M25" s="255"/>
      <c r="N25" s="255">
        <v>73</v>
      </c>
      <c r="O25" s="255">
        <v>41</v>
      </c>
      <c r="P25" s="255">
        <v>32</v>
      </c>
      <c r="Q25" s="255"/>
      <c r="R25" s="255">
        <v>118</v>
      </c>
      <c r="S25" s="255">
        <v>62</v>
      </c>
      <c r="T25" s="255">
        <v>56</v>
      </c>
      <c r="U25" s="255"/>
      <c r="V25" s="255">
        <v>67</v>
      </c>
      <c r="W25" s="255">
        <v>28</v>
      </c>
      <c r="X25" s="255">
        <v>39</v>
      </c>
      <c r="Y25" s="255"/>
      <c r="Z25" s="255">
        <v>6</v>
      </c>
      <c r="AA25" s="255">
        <v>2</v>
      </c>
      <c r="AB25" s="255">
        <v>4</v>
      </c>
      <c r="AC25" s="226"/>
      <c r="AD25" s="226"/>
    </row>
    <row r="26" spans="1:30" s="62" customFormat="1" ht="14" x14ac:dyDescent="0.3">
      <c r="A26" s="14" t="s">
        <v>154</v>
      </c>
      <c r="B26" s="255">
        <v>166</v>
      </c>
      <c r="C26" s="255">
        <v>63</v>
      </c>
      <c r="D26" s="255">
        <v>103</v>
      </c>
      <c r="E26" s="255"/>
      <c r="F26" s="255">
        <v>15</v>
      </c>
      <c r="G26" s="255">
        <v>5</v>
      </c>
      <c r="H26" s="255">
        <v>10</v>
      </c>
      <c r="I26" s="255"/>
      <c r="J26" s="255">
        <v>26</v>
      </c>
      <c r="K26" s="255">
        <v>13</v>
      </c>
      <c r="L26" s="255">
        <v>13</v>
      </c>
      <c r="M26" s="255"/>
      <c r="N26" s="255">
        <v>54</v>
      </c>
      <c r="O26" s="255">
        <v>14</v>
      </c>
      <c r="P26" s="255">
        <v>40</v>
      </c>
      <c r="Q26" s="255"/>
      <c r="R26" s="255">
        <v>41</v>
      </c>
      <c r="S26" s="255">
        <v>24</v>
      </c>
      <c r="T26" s="255">
        <v>17</v>
      </c>
      <c r="U26" s="255"/>
      <c r="V26" s="255">
        <v>30</v>
      </c>
      <c r="W26" s="255">
        <v>7</v>
      </c>
      <c r="X26" s="255">
        <v>23</v>
      </c>
      <c r="Y26" s="255"/>
      <c r="Z26" s="255">
        <v>0</v>
      </c>
      <c r="AA26" s="255">
        <v>0</v>
      </c>
      <c r="AB26" s="255">
        <v>0</v>
      </c>
      <c r="AC26" s="226"/>
      <c r="AD26" s="226"/>
    </row>
    <row r="27" spans="1:30" s="62" customFormat="1" ht="14" x14ac:dyDescent="0.3">
      <c r="A27" s="14" t="s">
        <v>155</v>
      </c>
      <c r="B27" s="255">
        <v>106</v>
      </c>
      <c r="C27" s="255">
        <v>38</v>
      </c>
      <c r="D27" s="255">
        <v>68</v>
      </c>
      <c r="E27" s="255"/>
      <c r="F27" s="255">
        <v>10</v>
      </c>
      <c r="G27" s="255">
        <v>0</v>
      </c>
      <c r="H27" s="255">
        <v>10</v>
      </c>
      <c r="I27" s="255"/>
      <c r="J27" s="255">
        <v>24</v>
      </c>
      <c r="K27" s="255">
        <v>11</v>
      </c>
      <c r="L27" s="255">
        <v>13</v>
      </c>
      <c r="M27" s="255"/>
      <c r="N27" s="255">
        <v>29</v>
      </c>
      <c r="O27" s="255">
        <v>12</v>
      </c>
      <c r="P27" s="255">
        <v>17</v>
      </c>
      <c r="Q27" s="255"/>
      <c r="R27" s="255">
        <v>29</v>
      </c>
      <c r="S27" s="255">
        <v>10</v>
      </c>
      <c r="T27" s="255">
        <v>19</v>
      </c>
      <c r="U27" s="255"/>
      <c r="V27" s="255">
        <v>14</v>
      </c>
      <c r="W27" s="255">
        <v>5</v>
      </c>
      <c r="X27" s="255">
        <v>9</v>
      </c>
      <c r="Y27" s="255"/>
      <c r="Z27" s="255">
        <v>0</v>
      </c>
      <c r="AA27" s="255">
        <v>0</v>
      </c>
      <c r="AB27" s="255">
        <v>0</v>
      </c>
      <c r="AC27" s="226"/>
      <c r="AD27" s="226"/>
    </row>
    <row r="28" spans="1:30" s="62" customFormat="1" ht="14" x14ac:dyDescent="0.3">
      <c r="A28" s="14" t="s">
        <v>177</v>
      </c>
      <c r="B28" s="255">
        <v>51</v>
      </c>
      <c r="C28" s="255">
        <v>14</v>
      </c>
      <c r="D28" s="255">
        <v>37</v>
      </c>
      <c r="E28" s="255"/>
      <c r="F28" s="255">
        <v>10</v>
      </c>
      <c r="G28" s="255">
        <v>0</v>
      </c>
      <c r="H28" s="255">
        <v>10</v>
      </c>
      <c r="I28" s="255"/>
      <c r="J28" s="255">
        <v>7</v>
      </c>
      <c r="K28" s="255">
        <v>2</v>
      </c>
      <c r="L28" s="255">
        <v>5</v>
      </c>
      <c r="M28" s="255"/>
      <c r="N28" s="255">
        <v>8</v>
      </c>
      <c r="O28" s="255">
        <v>0</v>
      </c>
      <c r="P28" s="255">
        <v>8</v>
      </c>
      <c r="Q28" s="255"/>
      <c r="R28" s="255">
        <v>16</v>
      </c>
      <c r="S28" s="255">
        <v>7</v>
      </c>
      <c r="T28" s="255">
        <v>9</v>
      </c>
      <c r="U28" s="255"/>
      <c r="V28" s="255">
        <v>10</v>
      </c>
      <c r="W28" s="255">
        <v>5</v>
      </c>
      <c r="X28" s="255">
        <v>5</v>
      </c>
      <c r="Y28" s="255"/>
      <c r="Z28" s="255">
        <v>0</v>
      </c>
      <c r="AA28" s="255">
        <v>0</v>
      </c>
      <c r="AB28" s="255">
        <v>0</v>
      </c>
      <c r="AC28" s="226"/>
      <c r="AD28" s="226"/>
    </row>
    <row r="29" spans="1:30" s="62" customFormat="1" ht="14" x14ac:dyDescent="0.3">
      <c r="A29" s="14" t="s">
        <v>157</v>
      </c>
      <c r="B29" s="255">
        <v>34</v>
      </c>
      <c r="C29" s="255">
        <v>5</v>
      </c>
      <c r="D29" s="255">
        <v>29</v>
      </c>
      <c r="E29" s="255"/>
      <c r="F29" s="255">
        <v>12</v>
      </c>
      <c r="G29" s="255">
        <v>5</v>
      </c>
      <c r="H29" s="255">
        <v>7</v>
      </c>
      <c r="I29" s="255"/>
      <c r="J29" s="255">
        <v>2</v>
      </c>
      <c r="K29" s="255">
        <v>0</v>
      </c>
      <c r="L29" s="255">
        <v>2</v>
      </c>
      <c r="M29" s="255"/>
      <c r="N29" s="255">
        <v>6</v>
      </c>
      <c r="O29" s="255">
        <v>0</v>
      </c>
      <c r="P29" s="255">
        <v>6</v>
      </c>
      <c r="Q29" s="255"/>
      <c r="R29" s="255">
        <v>14</v>
      </c>
      <c r="S29" s="255">
        <v>0</v>
      </c>
      <c r="T29" s="255">
        <v>14</v>
      </c>
      <c r="U29" s="255"/>
      <c r="V29" s="255">
        <v>0</v>
      </c>
      <c r="W29" s="255">
        <v>0</v>
      </c>
      <c r="X29" s="255">
        <v>0</v>
      </c>
      <c r="Y29" s="255"/>
      <c r="Z29" s="255">
        <v>0</v>
      </c>
      <c r="AA29" s="255">
        <v>0</v>
      </c>
      <c r="AB29" s="255">
        <v>0</v>
      </c>
      <c r="AC29" s="226"/>
      <c r="AD29" s="226"/>
    </row>
    <row r="30" spans="1:30" s="62" customFormat="1" ht="14" x14ac:dyDescent="0.3">
      <c r="A30" s="72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226"/>
      <c r="AD30" s="226"/>
    </row>
    <row r="31" spans="1:30" s="62" customFormat="1" ht="14" x14ac:dyDescent="0.3">
      <c r="A31" s="281" t="s">
        <v>64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26"/>
      <c r="AD31" s="226"/>
    </row>
    <row r="32" spans="1:30" s="62" customFormat="1" ht="14" x14ac:dyDescent="0.3">
      <c r="A32" s="12" t="s">
        <v>68</v>
      </c>
      <c r="B32" s="260">
        <v>5.7238385022845817</v>
      </c>
      <c r="C32" s="260">
        <v>6.8736333587592169</v>
      </c>
      <c r="D32" s="260">
        <v>4.587884207670589</v>
      </c>
      <c r="E32" s="260"/>
      <c r="F32" s="260">
        <v>6.931016297933251</v>
      </c>
      <c r="G32" s="260">
        <v>7.8616428693050526</v>
      </c>
      <c r="H32" s="260">
        <v>5.9380758350419143</v>
      </c>
      <c r="I32" s="260"/>
      <c r="J32" s="260">
        <v>6.9998810892227201</v>
      </c>
      <c r="K32" s="260">
        <v>8.0692915021815921</v>
      </c>
      <c r="L32" s="260">
        <v>5.8924777452061425</v>
      </c>
      <c r="M32" s="260"/>
      <c r="N32" s="260">
        <v>6.6267336570892761</v>
      </c>
      <c r="O32" s="260">
        <v>8.1121724358795841</v>
      </c>
      <c r="P32" s="260">
        <v>5.126040963313077</v>
      </c>
      <c r="Q32" s="260"/>
      <c r="R32" s="260">
        <v>6.2072258475250681</v>
      </c>
      <c r="S32" s="260">
        <v>7.65680355271693</v>
      </c>
      <c r="T32" s="260">
        <v>4.8104430607976534</v>
      </c>
      <c r="U32" s="260"/>
      <c r="V32" s="260">
        <v>2.7739538463815738</v>
      </c>
      <c r="W32" s="260">
        <v>3.4365653040877366</v>
      </c>
      <c r="X32" s="260">
        <v>2.1742195651560872</v>
      </c>
      <c r="Y32" s="260"/>
      <c r="Z32" s="260">
        <v>0.77243622319341398</v>
      </c>
      <c r="AA32" s="260">
        <v>1.0393383996423782</v>
      </c>
      <c r="AB32" s="260">
        <v>0.5498602050326189</v>
      </c>
      <c r="AC32" s="226"/>
      <c r="AD32" s="226"/>
    </row>
    <row r="33" spans="1:30" s="62" customFormat="1" ht="14" x14ac:dyDescent="0.3">
      <c r="A33" s="14">
        <v>12</v>
      </c>
      <c r="B33" s="259">
        <v>0.13184814730620595</v>
      </c>
      <c r="C33" s="259">
        <v>0.1501159987262885</v>
      </c>
      <c r="D33" s="259">
        <v>0.11360021811241879</v>
      </c>
      <c r="E33" s="259"/>
      <c r="F33" s="259">
        <v>0.13248058474189126</v>
      </c>
      <c r="G33" s="259">
        <v>0.15076065603727901</v>
      </c>
      <c r="H33" s="259">
        <v>0.1142021835457494</v>
      </c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26"/>
      <c r="AD33" s="226"/>
    </row>
    <row r="34" spans="1:30" s="62" customFormat="1" ht="14" x14ac:dyDescent="0.3">
      <c r="A34" s="14">
        <v>13</v>
      </c>
      <c r="B34" s="259">
        <v>3.3325370281892024</v>
      </c>
      <c r="C34" s="259">
        <v>3.6583194873012106</v>
      </c>
      <c r="D34" s="259">
        <v>3.0025246453474392</v>
      </c>
      <c r="E34" s="259"/>
      <c r="F34" s="259">
        <v>8.7005153197778942</v>
      </c>
      <c r="G34" s="259">
        <v>9.2598256614161176</v>
      </c>
      <c r="H34" s="259">
        <v>8.0886658301965699</v>
      </c>
      <c r="I34" s="259"/>
      <c r="J34" s="259">
        <v>0.12960829493087558</v>
      </c>
      <c r="K34" s="259">
        <v>0.10724383347957493</v>
      </c>
      <c r="L34" s="259">
        <v>0.15130023640661938</v>
      </c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26"/>
      <c r="AD34" s="226"/>
    </row>
    <row r="35" spans="1:30" s="62" customFormat="1" ht="14" x14ac:dyDescent="0.3">
      <c r="A35" s="14">
        <v>14</v>
      </c>
      <c r="B35" s="259">
        <v>6.2308790536406287</v>
      </c>
      <c r="C35" s="259">
        <v>7.2919372997315328</v>
      </c>
      <c r="D35" s="259">
        <v>5.1498485338666509</v>
      </c>
      <c r="E35" s="259"/>
      <c r="F35" s="259">
        <v>34.906427990235969</v>
      </c>
      <c r="G35" s="259">
        <v>35.217035217035217</v>
      </c>
      <c r="H35" s="259">
        <v>34.448025785656725</v>
      </c>
      <c r="I35" s="259"/>
      <c r="J35" s="259">
        <v>8.8827410087252598</v>
      </c>
      <c r="K35" s="259">
        <v>9.9450233855747925</v>
      </c>
      <c r="L35" s="259">
        <v>7.737884683409975</v>
      </c>
      <c r="M35" s="259"/>
      <c r="N35" s="259">
        <v>0.11614102100862024</v>
      </c>
      <c r="O35" s="259">
        <v>0.12836283895812162</v>
      </c>
      <c r="P35" s="259">
        <v>0.10474337872213078</v>
      </c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26"/>
      <c r="AD35" s="226"/>
    </row>
    <row r="36" spans="1:30" s="62" customFormat="1" ht="14" x14ac:dyDescent="0.3">
      <c r="A36" s="14">
        <v>15</v>
      </c>
      <c r="B36" s="259">
        <v>6.5779543809391798</v>
      </c>
      <c r="C36" s="259">
        <v>7.9177362180662509</v>
      </c>
      <c r="D36" s="259">
        <v>5.2165812761993484</v>
      </c>
      <c r="E36" s="259"/>
      <c r="F36" s="259">
        <v>36.653116531165317</v>
      </c>
      <c r="G36" s="259">
        <v>37.697516930022573</v>
      </c>
      <c r="H36" s="259">
        <v>35.084745762711869</v>
      </c>
      <c r="I36" s="259"/>
      <c r="J36" s="259">
        <v>33.952702702702702</v>
      </c>
      <c r="K36" s="259">
        <v>33.99424368404221</v>
      </c>
      <c r="L36" s="259">
        <v>33.893684688777832</v>
      </c>
      <c r="M36" s="259"/>
      <c r="N36" s="259">
        <v>8.5734136174154703</v>
      </c>
      <c r="O36" s="259">
        <v>10.362648133297691</v>
      </c>
      <c r="P36" s="259">
        <v>6.6364425581171016</v>
      </c>
      <c r="Q36" s="259"/>
      <c r="R36" s="259">
        <v>0.19343428760915218</v>
      </c>
      <c r="S36" s="259">
        <v>0.17878770401983968</v>
      </c>
      <c r="T36" s="259">
        <v>0.20690752825083558</v>
      </c>
      <c r="U36" s="259"/>
      <c r="V36" s="259"/>
      <c r="W36" s="259"/>
      <c r="X36" s="259"/>
      <c r="Y36" s="259"/>
      <c r="Z36" s="259"/>
      <c r="AA36" s="259"/>
      <c r="AB36" s="259"/>
      <c r="AC36" s="226"/>
      <c r="AD36" s="226"/>
    </row>
    <row r="37" spans="1:30" s="62" customFormat="1" ht="14" x14ac:dyDescent="0.3">
      <c r="A37" s="14">
        <v>16</v>
      </c>
      <c r="B37" s="259">
        <v>6.6123599144911571</v>
      </c>
      <c r="C37" s="259">
        <v>8.3319782757162848</v>
      </c>
      <c r="D37" s="259">
        <v>4.9066098906416329</v>
      </c>
      <c r="E37" s="259"/>
      <c r="F37" s="259">
        <v>36.590909090909093</v>
      </c>
      <c r="G37" s="259">
        <v>40.909090909090914</v>
      </c>
      <c r="H37" s="259">
        <v>30.113636363636363</v>
      </c>
      <c r="I37" s="259"/>
      <c r="J37" s="259">
        <v>37.301587301587304</v>
      </c>
      <c r="K37" s="259">
        <v>39.407244785949509</v>
      </c>
      <c r="L37" s="259">
        <v>34.109816971713805</v>
      </c>
      <c r="M37" s="259"/>
      <c r="N37" s="259">
        <v>28.843537414965986</v>
      </c>
      <c r="O37" s="259">
        <v>30.505655355954758</v>
      </c>
      <c r="P37" s="259">
        <v>26.507713884992988</v>
      </c>
      <c r="Q37" s="259"/>
      <c r="R37" s="259">
        <v>8.5375385039768279</v>
      </c>
      <c r="S37" s="259">
        <v>10.445358612055088</v>
      </c>
      <c r="T37" s="259">
        <v>6.519065190651907</v>
      </c>
      <c r="U37" s="259"/>
      <c r="V37" s="259">
        <v>5.1900473210196918E-2</v>
      </c>
      <c r="W37" s="259">
        <v>6.5265631118652911E-2</v>
      </c>
      <c r="X37" s="259">
        <v>4.0153731428899213E-2</v>
      </c>
      <c r="Y37" s="259"/>
      <c r="Z37" s="259"/>
      <c r="AA37" s="259"/>
      <c r="AB37" s="259"/>
      <c r="AC37" s="226"/>
      <c r="AD37" s="226"/>
    </row>
    <row r="38" spans="1:30" s="62" customFormat="1" ht="14" x14ac:dyDescent="0.3">
      <c r="A38" s="14">
        <v>17</v>
      </c>
      <c r="B38" s="259">
        <v>7.9333010074888204</v>
      </c>
      <c r="C38" s="259">
        <v>9.4893572402222919</v>
      </c>
      <c r="D38" s="259">
        <v>6.2887854609929068</v>
      </c>
      <c r="E38" s="259"/>
      <c r="F38" s="259">
        <v>25.10460251046025</v>
      </c>
      <c r="G38" s="259">
        <v>25.384615384615383</v>
      </c>
      <c r="H38" s="259">
        <v>24.770642201834864</v>
      </c>
      <c r="I38" s="259"/>
      <c r="J38" s="259">
        <v>35.428571428571423</v>
      </c>
      <c r="K38" s="259">
        <v>33.442622950819676</v>
      </c>
      <c r="L38" s="259">
        <v>38.181818181818187</v>
      </c>
      <c r="M38" s="259"/>
      <c r="N38" s="259">
        <v>32.683846637335009</v>
      </c>
      <c r="O38" s="259">
        <v>34.699999999999996</v>
      </c>
      <c r="P38" s="259">
        <v>29.272419627749578</v>
      </c>
      <c r="Q38" s="259"/>
      <c r="R38" s="259">
        <v>23.674588665447899</v>
      </c>
      <c r="S38" s="259">
        <v>24.732306085139726</v>
      </c>
      <c r="T38" s="259">
        <v>22.193784277879342</v>
      </c>
      <c r="U38" s="259"/>
      <c r="V38" s="259">
        <v>3.4139946468563935</v>
      </c>
      <c r="W38" s="259">
        <v>4.1584806810740016</v>
      </c>
      <c r="X38" s="259">
        <v>2.6681246582832148</v>
      </c>
      <c r="Y38" s="259"/>
      <c r="Z38" s="259">
        <v>0</v>
      </c>
      <c r="AA38" s="259">
        <v>0</v>
      </c>
      <c r="AB38" s="259">
        <v>0</v>
      </c>
      <c r="AC38" s="226"/>
      <c r="AD38" s="226"/>
    </row>
    <row r="39" spans="1:30" s="62" customFormat="1" ht="14" x14ac:dyDescent="0.3">
      <c r="A39" s="14">
        <v>18</v>
      </c>
      <c r="B39" s="259">
        <v>10.149762752075919</v>
      </c>
      <c r="C39" s="259">
        <v>12.064867887599609</v>
      </c>
      <c r="D39" s="259">
        <v>7.9873717442778212</v>
      </c>
      <c r="E39" s="259"/>
      <c r="F39" s="259">
        <v>18.823529411764707</v>
      </c>
      <c r="G39" s="259">
        <v>22.641509433962266</v>
      </c>
      <c r="H39" s="259">
        <v>12.5</v>
      </c>
      <c r="I39" s="259"/>
      <c r="J39" s="259">
        <v>38.4</v>
      </c>
      <c r="K39" s="259">
        <v>39.072847682119203</v>
      </c>
      <c r="L39" s="259">
        <v>37.373737373737377</v>
      </c>
      <c r="M39" s="259"/>
      <c r="N39" s="259">
        <v>32.101167315175097</v>
      </c>
      <c r="O39" s="259">
        <v>32.862190812720847</v>
      </c>
      <c r="P39" s="259">
        <v>31.168831168831169</v>
      </c>
      <c r="Q39" s="259"/>
      <c r="R39" s="259">
        <v>19.60041336548398</v>
      </c>
      <c r="S39" s="259">
        <v>23.004399748585794</v>
      </c>
      <c r="T39" s="259">
        <v>15.472560975609756</v>
      </c>
      <c r="U39" s="259"/>
      <c r="V39" s="259">
        <v>9.8056155507559382</v>
      </c>
      <c r="W39" s="259">
        <v>11.072396438250097</v>
      </c>
      <c r="X39" s="259">
        <v>8.2071323888617478</v>
      </c>
      <c r="Y39" s="259"/>
      <c r="Z39" s="259">
        <v>1.0555666201951803</v>
      </c>
      <c r="AA39" s="259">
        <v>1.4350143501435015</v>
      </c>
      <c r="AB39" s="259">
        <v>0.69713400464756003</v>
      </c>
      <c r="AC39" s="226"/>
      <c r="AD39" s="226"/>
    </row>
    <row r="40" spans="1:30" s="62" customFormat="1" ht="14" x14ac:dyDescent="0.3">
      <c r="A40" s="107">
        <v>19</v>
      </c>
      <c r="B40" s="259">
        <v>11.323975720789074</v>
      </c>
      <c r="C40" s="259">
        <v>12.649753347427767</v>
      </c>
      <c r="D40" s="259">
        <v>9.7781429745275261</v>
      </c>
      <c r="E40" s="259"/>
      <c r="F40" s="259">
        <v>25</v>
      </c>
      <c r="G40" s="259">
        <v>18.9873417721519</v>
      </c>
      <c r="H40" s="259">
        <v>34.693877551020407</v>
      </c>
      <c r="I40" s="259"/>
      <c r="J40" s="259">
        <v>29.56989247311828</v>
      </c>
      <c r="K40" s="259">
        <v>33.057851239669425</v>
      </c>
      <c r="L40" s="259">
        <v>23.076923076923077</v>
      </c>
      <c r="M40" s="259"/>
      <c r="N40" s="259">
        <v>28.621908127208478</v>
      </c>
      <c r="O40" s="259">
        <v>30.952380952380953</v>
      </c>
      <c r="P40" s="259">
        <v>25.217391304347824</v>
      </c>
      <c r="Q40" s="259"/>
      <c r="R40" s="259">
        <v>12.514688601645124</v>
      </c>
      <c r="S40" s="259">
        <v>13.765642775881684</v>
      </c>
      <c r="T40" s="259">
        <v>11.178614823815309</v>
      </c>
      <c r="U40" s="259"/>
      <c r="V40" s="259">
        <v>8.6796422935297208</v>
      </c>
      <c r="W40" s="259">
        <v>9.6709870388833501</v>
      </c>
      <c r="X40" s="259">
        <v>7.5723830734966597</v>
      </c>
      <c r="Y40" s="259"/>
      <c r="Z40" s="259">
        <v>4.7574626865671643</v>
      </c>
      <c r="AA40" s="259">
        <v>5.7823129251700678</v>
      </c>
      <c r="AB40" s="259">
        <v>3.5123966942148761</v>
      </c>
      <c r="AC40" s="226"/>
      <c r="AD40" s="226"/>
    </row>
    <row r="41" spans="1:30" s="62" customFormat="1" ht="14" x14ac:dyDescent="0.3">
      <c r="A41" s="14">
        <v>20</v>
      </c>
      <c r="B41" s="259">
        <v>12.116745283018867</v>
      </c>
      <c r="C41" s="259">
        <v>12.725286728563626</v>
      </c>
      <c r="D41" s="259">
        <v>11.402946828955796</v>
      </c>
      <c r="E41" s="259"/>
      <c r="F41" s="259">
        <v>22.602739726027394</v>
      </c>
      <c r="G41" s="259">
        <v>24.210526315789473</v>
      </c>
      <c r="H41" s="259">
        <v>19.607843137254903</v>
      </c>
      <c r="I41" s="259"/>
      <c r="J41" s="259">
        <v>27.848101265822784</v>
      </c>
      <c r="K41" s="259">
        <v>23.809523809523807</v>
      </c>
      <c r="L41" s="259">
        <v>35.849056603773583</v>
      </c>
      <c r="M41" s="259"/>
      <c r="N41" s="259">
        <v>38.81856540084388</v>
      </c>
      <c r="O41" s="259">
        <v>40.298507462686565</v>
      </c>
      <c r="P41" s="259">
        <v>36.893203883495147</v>
      </c>
      <c r="Q41" s="259"/>
      <c r="R41" s="259">
        <v>9.201954397394136</v>
      </c>
      <c r="S41" s="259">
        <v>8.6757990867579906</v>
      </c>
      <c r="T41" s="259">
        <v>9.8073555166374788</v>
      </c>
      <c r="U41" s="259"/>
      <c r="V41" s="259">
        <v>9.7816593886462879</v>
      </c>
      <c r="W41" s="259">
        <v>10.197368421052632</v>
      </c>
      <c r="X41" s="259">
        <v>9.3109869646182499</v>
      </c>
      <c r="Y41" s="259"/>
      <c r="Z41" s="259">
        <v>3.5564853556485359</v>
      </c>
      <c r="AA41" s="259">
        <v>5.1724137931034484</v>
      </c>
      <c r="AB41" s="259">
        <v>2.0325203252032518</v>
      </c>
      <c r="AC41" s="226"/>
      <c r="AD41" s="226"/>
    </row>
    <row r="42" spans="1:30" s="62" customFormat="1" ht="14" x14ac:dyDescent="0.3">
      <c r="A42" s="14">
        <v>21</v>
      </c>
      <c r="B42" s="259">
        <v>10.897435897435898</v>
      </c>
      <c r="C42" s="259">
        <v>12.931618144888288</v>
      </c>
      <c r="D42" s="259">
        <v>8.8769334229993273</v>
      </c>
      <c r="E42" s="259"/>
      <c r="F42" s="259">
        <v>25.531914893617021</v>
      </c>
      <c r="G42" s="259">
        <v>28.235294117647058</v>
      </c>
      <c r="H42" s="259">
        <v>21.428571428571427</v>
      </c>
      <c r="I42" s="259"/>
      <c r="J42" s="259">
        <v>31.216931216931215</v>
      </c>
      <c r="K42" s="259">
        <v>33.333333333333329</v>
      </c>
      <c r="L42" s="259">
        <v>28.735632183908045</v>
      </c>
      <c r="M42" s="259"/>
      <c r="N42" s="259">
        <v>21.138211382113823</v>
      </c>
      <c r="O42" s="259">
        <v>26.056338028169012</v>
      </c>
      <c r="P42" s="259">
        <v>14.423076923076922</v>
      </c>
      <c r="Q42" s="259"/>
      <c r="R42" s="259">
        <v>7.8001752848378612</v>
      </c>
      <c r="S42" s="259">
        <v>7.3345259391771016</v>
      </c>
      <c r="T42" s="259">
        <v>8.2474226804123703</v>
      </c>
      <c r="U42" s="259"/>
      <c r="V42" s="259">
        <v>8.4163898117386484</v>
      </c>
      <c r="W42" s="259">
        <v>11.538461538461538</v>
      </c>
      <c r="X42" s="259">
        <v>5.4229934924078096</v>
      </c>
      <c r="Y42" s="259"/>
      <c r="Z42" s="259">
        <v>3.1976744186046515</v>
      </c>
      <c r="AA42" s="259">
        <v>2.7210884353741496</v>
      </c>
      <c r="AB42" s="259">
        <v>3.5532994923857872</v>
      </c>
      <c r="AC42" s="226"/>
      <c r="AD42" s="226"/>
    </row>
    <row r="43" spans="1:30" s="62" customFormat="1" ht="14" x14ac:dyDescent="0.3">
      <c r="A43" s="14">
        <v>22</v>
      </c>
      <c r="B43" s="259">
        <v>11.760327502791217</v>
      </c>
      <c r="C43" s="259">
        <v>15.384615384615385</v>
      </c>
      <c r="D43" s="259">
        <v>8.5553997194950906</v>
      </c>
      <c r="E43" s="259"/>
      <c r="F43" s="259">
        <v>28.571428571428569</v>
      </c>
      <c r="G43" s="259">
        <v>28.235294117647058</v>
      </c>
      <c r="H43" s="259">
        <v>29.268292682926827</v>
      </c>
      <c r="I43" s="259"/>
      <c r="J43" s="259">
        <v>20.103092783505154</v>
      </c>
      <c r="K43" s="259">
        <v>30.476190476190478</v>
      </c>
      <c r="L43" s="259">
        <v>7.8651685393258424</v>
      </c>
      <c r="M43" s="259"/>
      <c r="N43" s="259">
        <v>27.678571428571431</v>
      </c>
      <c r="O43" s="259">
        <v>30.701754385964914</v>
      </c>
      <c r="P43" s="259">
        <v>24.545454545454547</v>
      </c>
      <c r="Q43" s="259"/>
      <c r="R43" s="259">
        <v>10.361681329423265</v>
      </c>
      <c r="S43" s="259">
        <v>12.830957230142568</v>
      </c>
      <c r="T43" s="259">
        <v>8.0827067669172923</v>
      </c>
      <c r="U43" s="259"/>
      <c r="V43" s="259">
        <v>8.4577114427860707</v>
      </c>
      <c r="W43" s="259">
        <v>10.335195530726256</v>
      </c>
      <c r="X43" s="259">
        <v>6.9506726457399113</v>
      </c>
      <c r="Y43" s="259"/>
      <c r="Z43" s="259">
        <v>1.5822784810126582</v>
      </c>
      <c r="AA43" s="259">
        <v>2.7777777777777777</v>
      </c>
      <c r="AB43" s="259">
        <v>0.96153846153846156</v>
      </c>
      <c r="AC43" s="226"/>
      <c r="AD43" s="226"/>
    </row>
    <row r="44" spans="1:30" s="62" customFormat="1" ht="14" x14ac:dyDescent="0.3">
      <c r="A44" s="14">
        <v>23</v>
      </c>
      <c r="B44" s="259">
        <v>10.047639670853183</v>
      </c>
      <c r="C44" s="259">
        <v>13.597733711048161</v>
      </c>
      <c r="D44" s="259">
        <v>7.04</v>
      </c>
      <c r="E44" s="259"/>
      <c r="F44" s="259">
        <v>18.604651162790699</v>
      </c>
      <c r="G44" s="259">
        <v>22.972972972972975</v>
      </c>
      <c r="H44" s="259">
        <v>12.727272727272727</v>
      </c>
      <c r="I44" s="259"/>
      <c r="J44" s="259">
        <v>32.631578947368425</v>
      </c>
      <c r="K44" s="259">
        <v>26.530612244897959</v>
      </c>
      <c r="L44" s="259">
        <v>39.130434782608695</v>
      </c>
      <c r="M44" s="259"/>
      <c r="N44" s="259">
        <v>23.350253807106601</v>
      </c>
      <c r="O44" s="259">
        <v>30.208333333333332</v>
      </c>
      <c r="P44" s="259">
        <v>16.831683168316832</v>
      </c>
      <c r="Q44" s="259"/>
      <c r="R44" s="259">
        <v>6.8649885583524028</v>
      </c>
      <c r="S44" s="259">
        <v>10.997442455242968</v>
      </c>
      <c r="T44" s="259">
        <v>3.5196687370600417</v>
      </c>
      <c r="U44" s="259"/>
      <c r="V44" s="259">
        <v>5.9880239520958085</v>
      </c>
      <c r="W44" s="259">
        <v>9.6026490066225172</v>
      </c>
      <c r="X44" s="259">
        <v>3.0054644808743167</v>
      </c>
      <c r="Y44" s="259"/>
      <c r="Z44" s="259">
        <v>0</v>
      </c>
      <c r="AA44" s="259">
        <v>0</v>
      </c>
      <c r="AB44" s="259">
        <v>0</v>
      </c>
      <c r="AC44" s="226"/>
      <c r="AD44" s="226"/>
    </row>
    <row r="45" spans="1:30" s="62" customFormat="1" ht="14" x14ac:dyDescent="0.3">
      <c r="A45" s="14">
        <v>24</v>
      </c>
      <c r="B45" s="259">
        <v>11.029411764705882</v>
      </c>
      <c r="C45" s="259">
        <v>13.028571428571428</v>
      </c>
      <c r="D45" s="259">
        <v>9.3294460641399422</v>
      </c>
      <c r="E45" s="259"/>
      <c r="F45" s="259">
        <v>20.52980132450331</v>
      </c>
      <c r="G45" s="259">
        <v>21.052631578947366</v>
      </c>
      <c r="H45" s="259">
        <v>20</v>
      </c>
      <c r="I45" s="259"/>
      <c r="J45" s="259">
        <v>17.46987951807229</v>
      </c>
      <c r="K45" s="259">
        <v>20.987654320987652</v>
      </c>
      <c r="L45" s="259">
        <v>14.117647058823529</v>
      </c>
      <c r="M45" s="259"/>
      <c r="N45" s="259">
        <v>23.52941176470588</v>
      </c>
      <c r="O45" s="259">
        <v>26.315789473684209</v>
      </c>
      <c r="P45" s="259">
        <v>20.652173913043477</v>
      </c>
      <c r="Q45" s="259"/>
      <c r="R45" s="259">
        <v>8.0056179775280896</v>
      </c>
      <c r="S45" s="259">
        <v>10.571428571428571</v>
      </c>
      <c r="T45" s="259">
        <v>5.5248618784530388</v>
      </c>
      <c r="U45" s="259"/>
      <c r="V45" s="259">
        <v>8.9583333333333339</v>
      </c>
      <c r="W45" s="259">
        <v>7.9601990049751246</v>
      </c>
      <c r="X45" s="259">
        <v>9.67741935483871</v>
      </c>
      <c r="Y45" s="259"/>
      <c r="Z45" s="259">
        <v>2.8846153846153846</v>
      </c>
      <c r="AA45" s="259">
        <v>4.1666666666666661</v>
      </c>
      <c r="AB45" s="259">
        <v>2.2058823529411766</v>
      </c>
      <c r="AC45" s="226"/>
      <c r="AD45" s="226"/>
    </row>
    <row r="46" spans="1:30" s="62" customFormat="1" ht="14" x14ac:dyDescent="0.3">
      <c r="A46" s="14" t="s">
        <v>152</v>
      </c>
      <c r="B46" s="259">
        <v>8.5398706896551726</v>
      </c>
      <c r="C46" s="259">
        <v>11.76470588235294</v>
      </c>
      <c r="D46" s="259">
        <v>6.1021759697256384</v>
      </c>
      <c r="E46" s="259"/>
      <c r="F46" s="259">
        <v>18.70967741935484</v>
      </c>
      <c r="G46" s="259">
        <v>26.47058823529412</v>
      </c>
      <c r="H46" s="259">
        <v>10.572687224669604</v>
      </c>
      <c r="I46" s="259"/>
      <c r="J46" s="259">
        <v>18.30985915492958</v>
      </c>
      <c r="K46" s="259">
        <v>22.222222222222221</v>
      </c>
      <c r="L46" s="259">
        <v>14.53287197231834</v>
      </c>
      <c r="M46" s="259"/>
      <c r="N46" s="259">
        <v>15.789473684210526</v>
      </c>
      <c r="O46" s="259">
        <v>18.134715025906736</v>
      </c>
      <c r="P46" s="259">
        <v>13.486005089058525</v>
      </c>
      <c r="Q46" s="259"/>
      <c r="R46" s="259">
        <v>6.0382916053019144</v>
      </c>
      <c r="S46" s="259">
        <v>7.7834179357022002</v>
      </c>
      <c r="T46" s="259">
        <v>4.6936114732724903</v>
      </c>
      <c r="U46" s="259"/>
      <c r="V46" s="259">
        <v>7.0377184912603505</v>
      </c>
      <c r="W46" s="259">
        <v>9.9219620958751396</v>
      </c>
      <c r="X46" s="259">
        <v>5.0117462803445578</v>
      </c>
      <c r="Y46" s="259"/>
      <c r="Z46" s="259">
        <v>0.41551246537396125</v>
      </c>
      <c r="AA46" s="259">
        <v>0</v>
      </c>
      <c r="AB46" s="259">
        <v>0.59055118110236215</v>
      </c>
      <c r="AC46" s="226"/>
      <c r="AD46" s="226"/>
    </row>
    <row r="47" spans="1:30" s="62" customFormat="1" ht="14" x14ac:dyDescent="0.3">
      <c r="A47" s="14" t="s">
        <v>153</v>
      </c>
      <c r="B47" s="259">
        <v>6.5554465161923456</v>
      </c>
      <c r="C47" s="259">
        <v>9.0128755364806867</v>
      </c>
      <c r="D47" s="259">
        <v>5.1377282575054162</v>
      </c>
      <c r="E47" s="259"/>
      <c r="F47" s="259">
        <v>5.7926829268292686</v>
      </c>
      <c r="G47" s="259">
        <v>5.46875</v>
      </c>
      <c r="H47" s="259">
        <v>6</v>
      </c>
      <c r="I47" s="259"/>
      <c r="J47" s="259">
        <v>12.977099236641221</v>
      </c>
      <c r="K47" s="259">
        <v>18.791946308724832</v>
      </c>
      <c r="L47" s="259">
        <v>9.4262295081967213</v>
      </c>
      <c r="M47" s="259"/>
      <c r="N47" s="259">
        <v>12.372881355932204</v>
      </c>
      <c r="O47" s="259">
        <v>18.807339449541285</v>
      </c>
      <c r="P47" s="259">
        <v>8.6021505376344098</v>
      </c>
      <c r="Q47" s="259"/>
      <c r="R47" s="259">
        <v>6.2203479177648919</v>
      </c>
      <c r="S47" s="259">
        <v>8.6230876216968007</v>
      </c>
      <c r="T47" s="259">
        <v>4.7538200339558569</v>
      </c>
      <c r="U47" s="259"/>
      <c r="V47" s="259">
        <v>4.6560111188325228</v>
      </c>
      <c r="W47" s="259">
        <v>5.4794520547945202</v>
      </c>
      <c r="X47" s="259">
        <v>4.2025862068965516</v>
      </c>
      <c r="Y47" s="259"/>
      <c r="Z47" s="259">
        <v>1.3392857142857142</v>
      </c>
      <c r="AA47" s="259">
        <v>1.4388489208633095</v>
      </c>
      <c r="AB47" s="259">
        <v>1.2944983818770228</v>
      </c>
      <c r="AC47" s="226"/>
      <c r="AD47" s="226"/>
    </row>
    <row r="48" spans="1:30" s="62" customFormat="1" ht="14" x14ac:dyDescent="0.3">
      <c r="A48" s="14" t="s">
        <v>154</v>
      </c>
      <c r="B48" s="259">
        <v>4.3845747490755409</v>
      </c>
      <c r="C48" s="259">
        <v>5.6350626118067977</v>
      </c>
      <c r="D48" s="259">
        <v>3.8605697151424292</v>
      </c>
      <c r="E48" s="259"/>
      <c r="F48" s="259">
        <v>6.25</v>
      </c>
      <c r="G48" s="259">
        <v>6.4935064935064926</v>
      </c>
      <c r="H48" s="259">
        <v>6.1349693251533743</v>
      </c>
      <c r="I48" s="259"/>
      <c r="J48" s="259">
        <v>7.8549848942598182</v>
      </c>
      <c r="K48" s="259">
        <v>13.829787234042554</v>
      </c>
      <c r="L48" s="259">
        <v>5.485232067510549</v>
      </c>
      <c r="M48" s="259"/>
      <c r="N48" s="259">
        <v>11.920529801324504</v>
      </c>
      <c r="O48" s="259">
        <v>10.071942446043165</v>
      </c>
      <c r="P48" s="259">
        <v>12.738853503184714</v>
      </c>
      <c r="Q48" s="259"/>
      <c r="R48" s="259">
        <v>2.9970760233918128</v>
      </c>
      <c r="S48" s="259">
        <v>5.5172413793103452</v>
      </c>
      <c r="T48" s="259">
        <v>1.822079314040729</v>
      </c>
      <c r="U48" s="259"/>
      <c r="V48" s="259">
        <v>2.9702970297029703</v>
      </c>
      <c r="W48" s="259">
        <v>2.6217228464419478</v>
      </c>
      <c r="X48" s="259">
        <v>3.0955585464333781</v>
      </c>
      <c r="Y48" s="259"/>
      <c r="Z48" s="259">
        <v>0</v>
      </c>
      <c r="AA48" s="259">
        <v>0</v>
      </c>
      <c r="AB48" s="259">
        <v>0</v>
      </c>
      <c r="AC48" s="226"/>
      <c r="AD48" s="226"/>
    </row>
    <row r="49" spans="1:30" s="62" customFormat="1" ht="14" x14ac:dyDescent="0.3">
      <c r="A49" s="14" t="s">
        <v>155</v>
      </c>
      <c r="B49" s="259">
        <v>5.0790608528988983</v>
      </c>
      <c r="C49" s="259">
        <v>6.9216757741347905</v>
      </c>
      <c r="D49" s="259">
        <v>4.4213263979193753</v>
      </c>
      <c r="E49" s="259"/>
      <c r="F49" s="259">
        <v>6.5359477124183014</v>
      </c>
      <c r="G49" s="259">
        <v>0</v>
      </c>
      <c r="H49" s="259">
        <v>8.3333333333333321</v>
      </c>
      <c r="I49" s="259"/>
      <c r="J49" s="259">
        <v>12.244897959183673</v>
      </c>
      <c r="K49" s="259">
        <v>20</v>
      </c>
      <c r="L49" s="259">
        <v>9.2198581560283674</v>
      </c>
      <c r="M49" s="259"/>
      <c r="N49" s="259">
        <v>12.554112554112553</v>
      </c>
      <c r="O49" s="259">
        <v>21.428571428571427</v>
      </c>
      <c r="P49" s="259">
        <v>9.7142857142857135</v>
      </c>
      <c r="Q49" s="259"/>
      <c r="R49" s="259">
        <v>3.8309114927344781</v>
      </c>
      <c r="S49" s="259">
        <v>4.8543689320388346</v>
      </c>
      <c r="T49" s="259">
        <v>3.4482758620689653</v>
      </c>
      <c r="U49" s="259"/>
      <c r="V49" s="259">
        <v>2.6315789473684208</v>
      </c>
      <c r="W49" s="259">
        <v>3.3783783783783785</v>
      </c>
      <c r="X49" s="259">
        <v>2.34375</v>
      </c>
      <c r="Y49" s="259"/>
      <c r="Z49" s="259">
        <v>0</v>
      </c>
      <c r="AA49" s="259">
        <v>0</v>
      </c>
      <c r="AB49" s="259">
        <v>0</v>
      </c>
      <c r="AC49" s="226"/>
      <c r="AD49" s="226"/>
    </row>
    <row r="50" spans="1:30" s="62" customFormat="1" ht="14" x14ac:dyDescent="0.3">
      <c r="A50" s="14" t="s">
        <v>177</v>
      </c>
      <c r="B50" s="259">
        <v>5.4255319148936172</v>
      </c>
      <c r="C50" s="259">
        <v>5.833333333333333</v>
      </c>
      <c r="D50" s="259">
        <v>5.2857142857142856</v>
      </c>
      <c r="E50" s="259"/>
      <c r="F50" s="259">
        <v>12.658227848101266</v>
      </c>
      <c r="G50" s="259">
        <v>0</v>
      </c>
      <c r="H50" s="259">
        <v>16.666666666666664</v>
      </c>
      <c r="I50" s="259"/>
      <c r="J50" s="259">
        <v>8.75</v>
      </c>
      <c r="K50" s="259">
        <v>14.285714285714285</v>
      </c>
      <c r="L50" s="259">
        <v>7.5757575757575761</v>
      </c>
      <c r="M50" s="259"/>
      <c r="N50" s="259">
        <v>7.6190476190476195</v>
      </c>
      <c r="O50" s="259">
        <v>0</v>
      </c>
      <c r="P50" s="259">
        <v>9.6385542168674707</v>
      </c>
      <c r="Q50" s="259"/>
      <c r="R50" s="259">
        <v>4.8192771084337354</v>
      </c>
      <c r="S50" s="259">
        <v>8.235294117647058</v>
      </c>
      <c r="T50" s="259">
        <v>3.6437246963562751</v>
      </c>
      <c r="U50" s="259"/>
      <c r="V50" s="259">
        <v>3.9840637450199203</v>
      </c>
      <c r="W50" s="259">
        <v>6.3291139240506329</v>
      </c>
      <c r="X50" s="259">
        <v>2.9069767441860463</v>
      </c>
      <c r="Y50" s="259"/>
      <c r="Z50" s="259">
        <v>0</v>
      </c>
      <c r="AA50" s="259">
        <v>0</v>
      </c>
      <c r="AB50" s="259">
        <v>0</v>
      </c>
      <c r="AC50" s="226"/>
      <c r="AD50" s="226"/>
    </row>
    <row r="51" spans="1:30" s="62" customFormat="1" ht="14.5" thickBot="1" x14ac:dyDescent="0.35">
      <c r="A51" s="18" t="s">
        <v>157</v>
      </c>
      <c r="B51" s="259">
        <v>4.6195652173913038</v>
      </c>
      <c r="C51" s="259">
        <v>2.2727272727272729</v>
      </c>
      <c r="D51" s="259">
        <v>5.6201550387596901</v>
      </c>
      <c r="E51" s="259"/>
      <c r="F51" s="259">
        <v>17.647058823529413</v>
      </c>
      <c r="G51" s="259">
        <v>41.666666666666671</v>
      </c>
      <c r="H51" s="259">
        <v>12.5</v>
      </c>
      <c r="I51" s="259"/>
      <c r="J51" s="259">
        <v>3.8461538461538463</v>
      </c>
      <c r="K51" s="259">
        <v>0</v>
      </c>
      <c r="L51" s="259">
        <v>5</v>
      </c>
      <c r="M51" s="259"/>
      <c r="N51" s="259">
        <v>10.714285714285714</v>
      </c>
      <c r="O51" s="259">
        <v>0</v>
      </c>
      <c r="P51" s="259">
        <v>15.789473684210526</v>
      </c>
      <c r="Q51" s="259"/>
      <c r="R51" s="259">
        <v>5.2434456928838955</v>
      </c>
      <c r="S51" s="259">
        <v>0</v>
      </c>
      <c r="T51" s="259">
        <v>8.0459770114942533</v>
      </c>
      <c r="U51" s="259"/>
      <c r="V51" s="259">
        <v>0</v>
      </c>
      <c r="W51" s="259">
        <v>0</v>
      </c>
      <c r="X51" s="259">
        <v>0</v>
      </c>
      <c r="Y51" s="259"/>
      <c r="Z51" s="259">
        <v>0</v>
      </c>
      <c r="AA51" s="259">
        <v>0</v>
      </c>
      <c r="AB51" s="259">
        <v>0</v>
      </c>
      <c r="AC51" s="226"/>
      <c r="AD51" s="226"/>
    </row>
    <row r="52" spans="1:30" ht="15" customHeight="1" x14ac:dyDescent="0.3">
      <c r="A52" s="98" t="s">
        <v>295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</row>
    <row r="53" spans="1:30" ht="14" x14ac:dyDescent="0.3">
      <c r="A53" s="77" t="s">
        <v>77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</row>
    <row r="54" spans="1:30" s="62" customFormat="1" ht="14" x14ac:dyDescent="0.3">
      <c r="A54" s="72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226"/>
      <c r="AD54" s="226"/>
    </row>
  </sheetData>
  <mergeCells count="15">
    <mergeCell ref="A4:AB4"/>
    <mergeCell ref="A1:AB1"/>
    <mergeCell ref="A2:AB2"/>
    <mergeCell ref="A3:AB3"/>
    <mergeCell ref="A9:AB9"/>
    <mergeCell ref="A31:AB31"/>
    <mergeCell ref="A5:AB5"/>
    <mergeCell ref="R6:T6"/>
    <mergeCell ref="V6:X6"/>
    <mergeCell ref="Z6:AB6"/>
    <mergeCell ref="A6:A7"/>
    <mergeCell ref="B6:D6"/>
    <mergeCell ref="F6:H6"/>
    <mergeCell ref="J6:L6"/>
    <mergeCell ref="N6:P6"/>
  </mergeCells>
  <hyperlinks>
    <hyperlink ref="AD3" location="Contenido!A1" display="Contenido" xr:uid="{4FE68F6A-C217-4D0B-B691-EDCD3A6783C4}"/>
  </hyperlinks>
  <printOptions horizontalCentered="1"/>
  <pageMargins left="0.39370078740157483" right="0.39370078740157483" top="0.59055118110236227" bottom="0.59055118110236227" header="0.31496062992125984" footer="0.31496062992125984"/>
  <pageSetup scale="6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EF76D-49D4-4539-9882-3E56CDD44255}">
  <sheetPr>
    <pageSetUpPr fitToPage="1"/>
  </sheetPr>
  <dimension ref="A1:AD76"/>
  <sheetViews>
    <sheetView showGridLines="0" topLeftCell="A3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1.179687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1.7265625" style="9" customWidth="1"/>
    <col min="18" max="20" width="7.7265625" style="9" customWidth="1"/>
    <col min="21" max="21" width="1.7265625" style="9" customWidth="1"/>
    <col min="22" max="24" width="7.7265625" style="9" customWidth="1"/>
    <col min="25" max="25" width="1.7265625" style="9" customWidth="1"/>
    <col min="26" max="28" width="7.7265625" style="9" customWidth="1"/>
    <col min="29" max="29" width="5" style="226" customWidth="1"/>
    <col min="30" max="30" width="13.54296875" style="226" customWidth="1"/>
    <col min="31" max="31" width="8.81640625" style="9" bestFit="1" customWidth="1"/>
    <col min="32" max="32" width="9.453125" style="9" bestFit="1" customWidth="1"/>
    <col min="33" max="33" width="11.453125" style="9"/>
    <col min="34" max="35" width="9.54296875" style="9" bestFit="1" customWidth="1"/>
    <col min="36" max="36" width="10.1796875" style="9" bestFit="1" customWidth="1"/>
    <col min="37" max="37" width="11.453125" style="9"/>
    <col min="38" max="39" width="9.54296875" style="9" bestFit="1" customWidth="1"/>
    <col min="40" max="40" width="10.1796875" style="9" bestFit="1" customWidth="1"/>
    <col min="41" max="41" width="11.453125" style="9"/>
    <col min="42" max="43" width="9.54296875" style="9" bestFit="1" customWidth="1"/>
    <col min="44" max="44" width="10.1796875" style="9" bestFit="1" customWidth="1"/>
    <col min="45" max="45" width="11.453125" style="9"/>
    <col min="46" max="47" width="9.54296875" style="9" bestFit="1" customWidth="1"/>
    <col min="48" max="48" width="10.1796875" style="9" bestFit="1" customWidth="1"/>
    <col min="49" max="49" width="11.453125" style="9"/>
    <col min="50" max="51" width="9.54296875" style="9" bestFit="1" customWidth="1"/>
    <col min="52" max="52" width="10.1796875" style="9" bestFit="1" customWidth="1"/>
    <col min="53" max="53" width="11.453125" style="9"/>
    <col min="54" max="55" width="9.54296875" style="9" bestFit="1" customWidth="1"/>
    <col min="56" max="56" width="10.1796875" style="9" bestFit="1" customWidth="1"/>
    <col min="57" max="118" width="11.453125" style="9"/>
    <col min="119" max="119" width="16.1796875" style="9" customWidth="1"/>
    <col min="120" max="120" width="6" style="9" customWidth="1"/>
    <col min="121" max="121" width="6" style="9" bestFit="1" customWidth="1"/>
    <col min="122" max="122" width="5.54296875" style="9" bestFit="1" customWidth="1"/>
    <col min="123" max="123" width="1.54296875" style="9" customWidth="1"/>
    <col min="124" max="124" width="6" style="9" bestFit="1" customWidth="1"/>
    <col min="125" max="126" width="5" style="9" customWidth="1"/>
    <col min="127" max="127" width="1.54296875" style="9" customWidth="1"/>
    <col min="128" max="130" width="5" style="9" customWidth="1"/>
    <col min="131" max="131" width="1.54296875" style="9" customWidth="1"/>
    <col min="132" max="134" width="5.1796875" style="9" bestFit="1" customWidth="1"/>
    <col min="135" max="135" width="1.54296875" style="9" customWidth="1"/>
    <col min="136" max="138" width="5.1796875" style="9" bestFit="1" customWidth="1"/>
    <col min="139" max="139" width="1.54296875" style="9" customWidth="1"/>
    <col min="140" max="142" width="5.1796875" style="9" bestFit="1" customWidth="1"/>
    <col min="143" max="143" width="1.54296875" style="9" customWidth="1"/>
    <col min="144" max="144" width="4.81640625" style="9" bestFit="1" customWidth="1"/>
    <col min="145" max="146" width="4.453125" style="9" customWidth="1"/>
    <col min="147" max="147" width="8.81640625" style="9" customWidth="1"/>
    <col min="148" max="148" width="12" style="9" customWidth="1"/>
    <col min="149" max="151" width="6" style="9" customWidth="1"/>
    <col min="152" max="152" width="1.54296875" style="9" customWidth="1"/>
    <col min="153" max="153" width="6.1796875" style="9" customWidth="1"/>
    <col min="154" max="155" width="5.1796875" style="9" customWidth="1"/>
    <col min="156" max="156" width="1.54296875" style="9" customWidth="1"/>
    <col min="157" max="159" width="5" style="9" customWidth="1"/>
    <col min="160" max="160" width="1.54296875" style="9" customWidth="1"/>
    <col min="161" max="163" width="5" style="9" customWidth="1"/>
    <col min="164" max="164" width="1.54296875" style="9" customWidth="1"/>
    <col min="165" max="167" width="5" style="9" customWidth="1"/>
    <col min="168" max="168" width="1.54296875" style="9" customWidth="1"/>
    <col min="169" max="171" width="5.1796875" style="9" customWidth="1"/>
    <col min="172" max="172" width="1.54296875" style="9" customWidth="1"/>
    <col min="173" max="174" width="5" style="9" customWidth="1"/>
    <col min="175" max="175" width="5.453125" style="9" customWidth="1"/>
    <col min="176" max="16384" width="11.453125" style="9"/>
  </cols>
  <sheetData>
    <row r="1" spans="1:30" s="51" customFormat="1" ht="15.5" x14ac:dyDescent="0.3">
      <c r="A1" s="294" t="s">
        <v>352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26"/>
      <c r="AD1" s="226"/>
    </row>
    <row r="2" spans="1:30" s="51" customFormat="1" ht="15.5" x14ac:dyDescent="0.3">
      <c r="A2" s="294" t="s">
        <v>175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294" t="s">
        <v>160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26"/>
      <c r="AD3" s="239" t="s">
        <v>305</v>
      </c>
    </row>
    <row r="4" spans="1:30" s="51" customFormat="1" ht="15.5" x14ac:dyDescent="0.3">
      <c r="A4" s="294" t="s">
        <v>52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26"/>
      <c r="AD4" s="226"/>
    </row>
    <row r="5" spans="1:30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26"/>
      <c r="AD5" s="226"/>
    </row>
    <row r="6" spans="1:30" ht="20.25" customHeight="1" x14ac:dyDescent="0.3">
      <c r="A6" s="292" t="s">
        <v>105</v>
      </c>
      <c r="B6" s="291" t="s">
        <v>68</v>
      </c>
      <c r="C6" s="291"/>
      <c r="D6" s="291"/>
      <c r="E6" s="54"/>
      <c r="F6" s="291" t="s">
        <v>80</v>
      </c>
      <c r="G6" s="291"/>
      <c r="H6" s="291"/>
      <c r="I6" s="54"/>
      <c r="J6" s="293" t="s">
        <v>81</v>
      </c>
      <c r="K6" s="293"/>
      <c r="L6" s="293"/>
      <c r="M6" s="54"/>
      <c r="N6" s="291" t="s">
        <v>82</v>
      </c>
      <c r="O6" s="291"/>
      <c r="P6" s="291"/>
      <c r="Q6" s="54"/>
      <c r="R6" s="291" t="s">
        <v>84</v>
      </c>
      <c r="S6" s="291"/>
      <c r="T6" s="291"/>
      <c r="U6" s="54"/>
      <c r="V6" s="291" t="s">
        <v>85</v>
      </c>
      <c r="W6" s="291"/>
      <c r="X6" s="291"/>
      <c r="Y6" s="54"/>
      <c r="Z6" s="291" t="s">
        <v>86</v>
      </c>
      <c r="AA6" s="291"/>
      <c r="AB6" s="291"/>
      <c r="AD6" s="151"/>
    </row>
    <row r="7" spans="1:30" ht="20.25" customHeight="1" x14ac:dyDescent="0.3">
      <c r="A7" s="292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</row>
    <row r="8" spans="1:30" x14ac:dyDescent="0.3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</row>
    <row r="9" spans="1:30" s="12" customFormat="1" x14ac:dyDescent="0.3">
      <c r="A9" s="68" t="s">
        <v>68</v>
      </c>
      <c r="B9" s="256">
        <f>SUM(B10:B36)</f>
        <v>22649</v>
      </c>
      <c r="C9" s="256">
        <f t="shared" ref="C9:D9" si="0">SUM(C10:C36)</f>
        <v>13517</v>
      </c>
      <c r="D9" s="256">
        <f t="shared" si="0"/>
        <v>9132</v>
      </c>
      <c r="E9" s="256"/>
      <c r="F9" s="256">
        <f>SUM(F10:F36)</f>
        <v>5520</v>
      </c>
      <c r="G9" s="256">
        <f t="shared" ref="G9:H9" si="1">SUM(G10:G36)</f>
        <v>3232</v>
      </c>
      <c r="H9" s="256">
        <f t="shared" si="1"/>
        <v>2288</v>
      </c>
      <c r="I9" s="256"/>
      <c r="J9" s="256">
        <f>SUM(J10:J36)</f>
        <v>5298</v>
      </c>
      <c r="K9" s="256">
        <f t="shared" ref="K9:L9" si="2">SUM(K10:K36)</f>
        <v>3107</v>
      </c>
      <c r="L9" s="256">
        <f t="shared" si="2"/>
        <v>2191</v>
      </c>
      <c r="M9" s="256"/>
      <c r="N9" s="256">
        <f>SUM(N10:N36)</f>
        <v>4735</v>
      </c>
      <c r="O9" s="256">
        <f t="shared" ref="O9:P9" si="3">SUM(O10:O36)</f>
        <v>2913</v>
      </c>
      <c r="P9" s="256">
        <f t="shared" si="3"/>
        <v>1822</v>
      </c>
      <c r="Q9" s="256"/>
      <c r="R9" s="256">
        <f>SUM(R10:R36)</f>
        <v>5070</v>
      </c>
      <c r="S9" s="256">
        <f t="shared" ref="S9:T9" si="4">SUM(S10:S36)</f>
        <v>3069</v>
      </c>
      <c r="T9" s="256">
        <f t="shared" si="4"/>
        <v>2001</v>
      </c>
      <c r="U9" s="256"/>
      <c r="V9" s="256">
        <f>SUM(V10:V36)</f>
        <v>1874</v>
      </c>
      <c r="W9" s="256">
        <f t="shared" ref="W9:X9" si="5">SUM(W10:W36)</f>
        <v>1103</v>
      </c>
      <c r="X9" s="256">
        <f t="shared" si="5"/>
        <v>771</v>
      </c>
      <c r="Y9" s="256"/>
      <c r="Z9" s="256">
        <f>SUM(Z10:Z36)</f>
        <v>152</v>
      </c>
      <c r="AA9" s="256">
        <f t="shared" ref="AA9:AB9" si="6">SUM(AA10:AA36)</f>
        <v>93</v>
      </c>
      <c r="AB9" s="256">
        <f t="shared" si="6"/>
        <v>59</v>
      </c>
      <c r="AC9" s="226"/>
      <c r="AD9" s="226"/>
    </row>
    <row r="10" spans="1:30" x14ac:dyDescent="0.3">
      <c r="A10" s="177" t="s">
        <v>106</v>
      </c>
      <c r="B10" s="255">
        <v>1684</v>
      </c>
      <c r="C10" s="255">
        <v>953</v>
      </c>
      <c r="D10" s="255">
        <v>731</v>
      </c>
      <c r="E10" s="255"/>
      <c r="F10" s="255">
        <v>513</v>
      </c>
      <c r="G10" s="255">
        <v>284</v>
      </c>
      <c r="H10" s="255">
        <v>229</v>
      </c>
      <c r="I10" s="255"/>
      <c r="J10" s="255">
        <v>503</v>
      </c>
      <c r="K10" s="255">
        <v>269</v>
      </c>
      <c r="L10" s="255">
        <v>234</v>
      </c>
      <c r="M10" s="255"/>
      <c r="N10" s="255">
        <v>313</v>
      </c>
      <c r="O10" s="255">
        <v>195</v>
      </c>
      <c r="P10" s="255">
        <v>118</v>
      </c>
      <c r="Q10" s="255"/>
      <c r="R10" s="255">
        <v>239</v>
      </c>
      <c r="S10" s="255">
        <v>137</v>
      </c>
      <c r="T10" s="255">
        <v>102</v>
      </c>
      <c r="U10" s="255"/>
      <c r="V10" s="255">
        <v>107</v>
      </c>
      <c r="W10" s="255">
        <v>61</v>
      </c>
      <c r="X10" s="255">
        <v>46</v>
      </c>
      <c r="Y10" s="255"/>
      <c r="Z10" s="255">
        <v>9</v>
      </c>
      <c r="AA10" s="255">
        <v>7</v>
      </c>
      <c r="AB10" s="255">
        <v>2</v>
      </c>
    </row>
    <row r="11" spans="1:30" x14ac:dyDescent="0.3">
      <c r="A11" s="177" t="s">
        <v>107</v>
      </c>
      <c r="B11" s="255">
        <v>1329</v>
      </c>
      <c r="C11" s="255">
        <v>745</v>
      </c>
      <c r="D11" s="255">
        <v>584</v>
      </c>
      <c r="E11" s="255"/>
      <c r="F11" s="255">
        <v>418</v>
      </c>
      <c r="G11" s="255">
        <v>225</v>
      </c>
      <c r="H11" s="255">
        <v>193</v>
      </c>
      <c r="I11" s="255"/>
      <c r="J11" s="255">
        <v>343</v>
      </c>
      <c r="K11" s="255">
        <v>191</v>
      </c>
      <c r="L11" s="255">
        <v>152</v>
      </c>
      <c r="M11" s="255"/>
      <c r="N11" s="255">
        <v>289</v>
      </c>
      <c r="O11" s="255">
        <v>172</v>
      </c>
      <c r="P11" s="255">
        <v>117</v>
      </c>
      <c r="Q11" s="255"/>
      <c r="R11" s="255">
        <v>223</v>
      </c>
      <c r="S11" s="255">
        <v>120</v>
      </c>
      <c r="T11" s="255">
        <v>103</v>
      </c>
      <c r="U11" s="255"/>
      <c r="V11" s="255">
        <v>55</v>
      </c>
      <c r="W11" s="255">
        <v>36</v>
      </c>
      <c r="X11" s="255">
        <v>19</v>
      </c>
      <c r="Y11" s="255"/>
      <c r="Z11" s="255">
        <v>1</v>
      </c>
      <c r="AA11" s="255">
        <v>1</v>
      </c>
      <c r="AB11" s="255">
        <v>0</v>
      </c>
    </row>
    <row r="12" spans="1:30" x14ac:dyDescent="0.3">
      <c r="A12" s="177" t="s">
        <v>108</v>
      </c>
      <c r="B12" s="255">
        <v>1061</v>
      </c>
      <c r="C12" s="255">
        <v>619</v>
      </c>
      <c r="D12" s="255">
        <v>442</v>
      </c>
      <c r="E12" s="255"/>
      <c r="F12" s="255">
        <v>268</v>
      </c>
      <c r="G12" s="255">
        <v>172</v>
      </c>
      <c r="H12" s="255">
        <v>96</v>
      </c>
      <c r="I12" s="255"/>
      <c r="J12" s="255">
        <v>291</v>
      </c>
      <c r="K12" s="255">
        <v>158</v>
      </c>
      <c r="L12" s="255">
        <v>133</v>
      </c>
      <c r="M12" s="255"/>
      <c r="N12" s="255">
        <v>192</v>
      </c>
      <c r="O12" s="255">
        <v>109</v>
      </c>
      <c r="P12" s="255">
        <v>83</v>
      </c>
      <c r="Q12" s="255"/>
      <c r="R12" s="255">
        <v>248</v>
      </c>
      <c r="S12" s="255">
        <v>146</v>
      </c>
      <c r="T12" s="255">
        <v>102</v>
      </c>
      <c r="U12" s="255"/>
      <c r="V12" s="255">
        <v>57</v>
      </c>
      <c r="W12" s="255">
        <v>34</v>
      </c>
      <c r="X12" s="255">
        <v>23</v>
      </c>
      <c r="Y12" s="255"/>
      <c r="Z12" s="255">
        <v>5</v>
      </c>
      <c r="AA12" s="255">
        <v>0</v>
      </c>
      <c r="AB12" s="255">
        <v>5</v>
      </c>
    </row>
    <row r="13" spans="1:30" x14ac:dyDescent="0.3">
      <c r="A13" s="177" t="s">
        <v>109</v>
      </c>
      <c r="B13" s="255">
        <v>1815</v>
      </c>
      <c r="C13" s="255">
        <v>1069</v>
      </c>
      <c r="D13" s="255">
        <v>746</v>
      </c>
      <c r="E13" s="255"/>
      <c r="F13" s="255">
        <v>468</v>
      </c>
      <c r="G13" s="255">
        <v>257</v>
      </c>
      <c r="H13" s="255">
        <v>211</v>
      </c>
      <c r="I13" s="255"/>
      <c r="J13" s="255">
        <v>378</v>
      </c>
      <c r="K13" s="255">
        <v>219</v>
      </c>
      <c r="L13" s="255">
        <v>159</v>
      </c>
      <c r="M13" s="255"/>
      <c r="N13" s="255">
        <v>374</v>
      </c>
      <c r="O13" s="255">
        <v>226</v>
      </c>
      <c r="P13" s="255">
        <v>148</v>
      </c>
      <c r="Q13" s="255"/>
      <c r="R13" s="255">
        <v>433</v>
      </c>
      <c r="S13" s="255">
        <v>272</v>
      </c>
      <c r="T13" s="255">
        <v>161</v>
      </c>
      <c r="U13" s="255"/>
      <c r="V13" s="255">
        <v>143</v>
      </c>
      <c r="W13" s="255">
        <v>88</v>
      </c>
      <c r="X13" s="255">
        <v>55</v>
      </c>
      <c r="Y13" s="255"/>
      <c r="Z13" s="255">
        <v>19</v>
      </c>
      <c r="AA13" s="255">
        <v>7</v>
      </c>
      <c r="AB13" s="255">
        <v>12</v>
      </c>
    </row>
    <row r="14" spans="1:30" x14ac:dyDescent="0.3">
      <c r="A14" s="177" t="s">
        <v>110</v>
      </c>
      <c r="B14" s="255">
        <v>324</v>
      </c>
      <c r="C14" s="255">
        <v>222</v>
      </c>
      <c r="D14" s="255">
        <v>102</v>
      </c>
      <c r="E14" s="255"/>
      <c r="F14" s="255">
        <v>46</v>
      </c>
      <c r="G14" s="255">
        <v>30</v>
      </c>
      <c r="H14" s="255">
        <v>16</v>
      </c>
      <c r="I14" s="255"/>
      <c r="J14" s="255">
        <v>71</v>
      </c>
      <c r="K14" s="255">
        <v>53</v>
      </c>
      <c r="L14" s="255">
        <v>18</v>
      </c>
      <c r="M14" s="255"/>
      <c r="N14" s="255">
        <v>64</v>
      </c>
      <c r="O14" s="255">
        <v>47</v>
      </c>
      <c r="P14" s="255">
        <v>17</v>
      </c>
      <c r="Q14" s="255"/>
      <c r="R14" s="255">
        <v>104</v>
      </c>
      <c r="S14" s="255">
        <v>72</v>
      </c>
      <c r="T14" s="255">
        <v>32</v>
      </c>
      <c r="U14" s="255"/>
      <c r="V14" s="255">
        <v>39</v>
      </c>
      <c r="W14" s="255">
        <v>20</v>
      </c>
      <c r="X14" s="255">
        <v>19</v>
      </c>
      <c r="Y14" s="255"/>
      <c r="Z14" s="255">
        <v>0</v>
      </c>
      <c r="AA14" s="255">
        <v>0</v>
      </c>
      <c r="AB14" s="255">
        <v>0</v>
      </c>
    </row>
    <row r="15" spans="1:30" x14ac:dyDescent="0.3">
      <c r="A15" s="177" t="s">
        <v>111</v>
      </c>
      <c r="B15" s="255">
        <v>612</v>
      </c>
      <c r="C15" s="255">
        <v>392</v>
      </c>
      <c r="D15" s="255">
        <v>220</v>
      </c>
      <c r="E15" s="255"/>
      <c r="F15" s="255">
        <v>93</v>
      </c>
      <c r="G15" s="255">
        <v>51</v>
      </c>
      <c r="H15" s="255">
        <v>42</v>
      </c>
      <c r="I15" s="255"/>
      <c r="J15" s="255">
        <v>139</v>
      </c>
      <c r="K15" s="255">
        <v>79</v>
      </c>
      <c r="L15" s="255">
        <v>60</v>
      </c>
      <c r="M15" s="255"/>
      <c r="N15" s="255">
        <v>129</v>
      </c>
      <c r="O15" s="255">
        <v>93</v>
      </c>
      <c r="P15" s="255">
        <v>36</v>
      </c>
      <c r="Q15" s="255"/>
      <c r="R15" s="255">
        <v>159</v>
      </c>
      <c r="S15" s="255">
        <v>105</v>
      </c>
      <c r="T15" s="255">
        <v>54</v>
      </c>
      <c r="U15" s="255"/>
      <c r="V15" s="255">
        <v>85</v>
      </c>
      <c r="W15" s="255">
        <v>57</v>
      </c>
      <c r="X15" s="255">
        <v>28</v>
      </c>
      <c r="Y15" s="255"/>
      <c r="Z15" s="255">
        <v>7</v>
      </c>
      <c r="AA15" s="255">
        <v>7</v>
      </c>
      <c r="AB15" s="255">
        <v>0</v>
      </c>
    </row>
    <row r="16" spans="1:30" x14ac:dyDescent="0.3">
      <c r="A16" s="177" t="s">
        <v>112</v>
      </c>
      <c r="B16" s="255">
        <v>70</v>
      </c>
      <c r="C16" s="255">
        <v>46</v>
      </c>
      <c r="D16" s="255">
        <v>24</v>
      </c>
      <c r="E16" s="255"/>
      <c r="F16" s="255">
        <v>14</v>
      </c>
      <c r="G16" s="255">
        <v>7</v>
      </c>
      <c r="H16" s="255">
        <v>7</v>
      </c>
      <c r="I16" s="255"/>
      <c r="J16" s="255">
        <v>12</v>
      </c>
      <c r="K16" s="255">
        <v>8</v>
      </c>
      <c r="L16" s="255">
        <v>4</v>
      </c>
      <c r="M16" s="255"/>
      <c r="N16" s="255">
        <v>12</v>
      </c>
      <c r="O16" s="255">
        <v>11</v>
      </c>
      <c r="P16" s="255">
        <v>1</v>
      </c>
      <c r="Q16" s="255"/>
      <c r="R16" s="255">
        <v>21</v>
      </c>
      <c r="S16" s="255">
        <v>15</v>
      </c>
      <c r="T16" s="255">
        <v>6</v>
      </c>
      <c r="U16" s="255"/>
      <c r="V16" s="255">
        <v>5</v>
      </c>
      <c r="W16" s="255">
        <v>2</v>
      </c>
      <c r="X16" s="255">
        <v>3</v>
      </c>
      <c r="Y16" s="255"/>
      <c r="Z16" s="255">
        <v>6</v>
      </c>
      <c r="AA16" s="255">
        <v>3</v>
      </c>
      <c r="AB16" s="255">
        <v>3</v>
      </c>
    </row>
    <row r="17" spans="1:28" x14ac:dyDescent="0.3">
      <c r="A17" s="177" t="s">
        <v>113</v>
      </c>
      <c r="B17" s="255">
        <v>2561</v>
      </c>
      <c r="C17" s="255">
        <v>1423</v>
      </c>
      <c r="D17" s="255">
        <v>1138</v>
      </c>
      <c r="E17" s="255"/>
      <c r="F17" s="255">
        <v>634</v>
      </c>
      <c r="G17" s="255">
        <v>357</v>
      </c>
      <c r="H17" s="255">
        <v>277</v>
      </c>
      <c r="I17" s="255"/>
      <c r="J17" s="255">
        <v>543</v>
      </c>
      <c r="K17" s="255">
        <v>304</v>
      </c>
      <c r="L17" s="255">
        <v>239</v>
      </c>
      <c r="M17" s="255"/>
      <c r="N17" s="255">
        <v>673</v>
      </c>
      <c r="O17" s="255">
        <v>376</v>
      </c>
      <c r="P17" s="255">
        <v>297</v>
      </c>
      <c r="Q17" s="255"/>
      <c r="R17" s="255">
        <v>609</v>
      </c>
      <c r="S17" s="255">
        <v>327</v>
      </c>
      <c r="T17" s="255">
        <v>282</v>
      </c>
      <c r="U17" s="255"/>
      <c r="V17" s="255">
        <v>96</v>
      </c>
      <c r="W17" s="255">
        <v>55</v>
      </c>
      <c r="X17" s="255">
        <v>41</v>
      </c>
      <c r="Y17" s="255"/>
      <c r="Z17" s="255">
        <v>6</v>
      </c>
      <c r="AA17" s="255">
        <v>4</v>
      </c>
      <c r="AB17" s="255">
        <v>2</v>
      </c>
    </row>
    <row r="18" spans="1:28" x14ac:dyDescent="0.3">
      <c r="A18" s="177" t="s">
        <v>114</v>
      </c>
      <c r="B18" s="255">
        <v>967</v>
      </c>
      <c r="C18" s="255">
        <v>591</v>
      </c>
      <c r="D18" s="255">
        <v>376</v>
      </c>
      <c r="E18" s="255"/>
      <c r="F18" s="255">
        <v>224</v>
      </c>
      <c r="G18" s="255">
        <v>145</v>
      </c>
      <c r="H18" s="255">
        <v>79</v>
      </c>
      <c r="I18" s="255"/>
      <c r="J18" s="255">
        <v>201</v>
      </c>
      <c r="K18" s="255">
        <v>126</v>
      </c>
      <c r="L18" s="255">
        <v>75</v>
      </c>
      <c r="M18" s="255"/>
      <c r="N18" s="255">
        <v>188</v>
      </c>
      <c r="O18" s="255">
        <v>118</v>
      </c>
      <c r="P18" s="255">
        <v>70</v>
      </c>
      <c r="Q18" s="255"/>
      <c r="R18" s="255">
        <v>261</v>
      </c>
      <c r="S18" s="255">
        <v>151</v>
      </c>
      <c r="T18" s="255">
        <v>110</v>
      </c>
      <c r="U18" s="255"/>
      <c r="V18" s="255">
        <v>91</v>
      </c>
      <c r="W18" s="255">
        <v>49</v>
      </c>
      <c r="X18" s="255">
        <v>42</v>
      </c>
      <c r="Y18" s="255"/>
      <c r="Z18" s="255">
        <v>2</v>
      </c>
      <c r="AA18" s="255">
        <v>2</v>
      </c>
      <c r="AB18" s="255">
        <v>0</v>
      </c>
    </row>
    <row r="19" spans="1:28" x14ac:dyDescent="0.3">
      <c r="A19" s="177" t="s">
        <v>115</v>
      </c>
      <c r="B19" s="255">
        <v>1128</v>
      </c>
      <c r="C19" s="255">
        <v>716</v>
      </c>
      <c r="D19" s="255">
        <v>412</v>
      </c>
      <c r="E19" s="255"/>
      <c r="F19" s="255">
        <v>289</v>
      </c>
      <c r="G19" s="255">
        <v>186</v>
      </c>
      <c r="H19" s="255">
        <v>103</v>
      </c>
      <c r="I19" s="255"/>
      <c r="J19" s="255">
        <v>272</v>
      </c>
      <c r="K19" s="255">
        <v>169</v>
      </c>
      <c r="L19" s="255">
        <v>103</v>
      </c>
      <c r="M19" s="255"/>
      <c r="N19" s="255">
        <v>221</v>
      </c>
      <c r="O19" s="255">
        <v>146</v>
      </c>
      <c r="P19" s="255">
        <v>75</v>
      </c>
      <c r="Q19" s="255"/>
      <c r="R19" s="255">
        <v>249</v>
      </c>
      <c r="S19" s="255">
        <v>156</v>
      </c>
      <c r="T19" s="255">
        <v>93</v>
      </c>
      <c r="U19" s="255"/>
      <c r="V19" s="255">
        <v>78</v>
      </c>
      <c r="W19" s="255">
        <v>47</v>
      </c>
      <c r="X19" s="255">
        <v>31</v>
      </c>
      <c r="Y19" s="255"/>
      <c r="Z19" s="255">
        <v>19</v>
      </c>
      <c r="AA19" s="255">
        <v>12</v>
      </c>
      <c r="AB19" s="255">
        <v>7</v>
      </c>
    </row>
    <row r="20" spans="1:28" x14ac:dyDescent="0.3">
      <c r="A20" s="177" t="s">
        <v>116</v>
      </c>
      <c r="B20" s="255">
        <v>302</v>
      </c>
      <c r="C20" s="255">
        <v>207</v>
      </c>
      <c r="D20" s="255">
        <v>95</v>
      </c>
      <c r="E20" s="255"/>
      <c r="F20" s="255">
        <v>101</v>
      </c>
      <c r="G20" s="255">
        <v>68</v>
      </c>
      <c r="H20" s="255">
        <v>33</v>
      </c>
      <c r="I20" s="255"/>
      <c r="J20" s="255">
        <v>77</v>
      </c>
      <c r="K20" s="255">
        <v>59</v>
      </c>
      <c r="L20" s="255">
        <v>18</v>
      </c>
      <c r="M20" s="255"/>
      <c r="N20" s="255">
        <v>57</v>
      </c>
      <c r="O20" s="255">
        <v>38</v>
      </c>
      <c r="P20" s="255">
        <v>19</v>
      </c>
      <c r="Q20" s="255"/>
      <c r="R20" s="255">
        <v>56</v>
      </c>
      <c r="S20" s="255">
        <v>33</v>
      </c>
      <c r="T20" s="255">
        <v>23</v>
      </c>
      <c r="U20" s="255"/>
      <c r="V20" s="255">
        <v>9</v>
      </c>
      <c r="W20" s="255">
        <v>8</v>
      </c>
      <c r="X20" s="255">
        <v>1</v>
      </c>
      <c r="Y20" s="255"/>
      <c r="Z20" s="255">
        <v>2</v>
      </c>
      <c r="AA20" s="255">
        <v>1</v>
      </c>
      <c r="AB20" s="255">
        <v>1</v>
      </c>
    </row>
    <row r="21" spans="1:28" x14ac:dyDescent="0.3">
      <c r="A21" s="177" t="s">
        <v>117</v>
      </c>
      <c r="B21" s="255">
        <v>2664</v>
      </c>
      <c r="C21" s="255">
        <v>1525</v>
      </c>
      <c r="D21" s="255">
        <v>1139</v>
      </c>
      <c r="E21" s="255"/>
      <c r="F21" s="255">
        <v>551</v>
      </c>
      <c r="G21" s="255">
        <v>328</v>
      </c>
      <c r="H21" s="255">
        <v>223</v>
      </c>
      <c r="I21" s="255"/>
      <c r="J21" s="255">
        <v>597</v>
      </c>
      <c r="K21" s="255">
        <v>326</v>
      </c>
      <c r="L21" s="255">
        <v>271</v>
      </c>
      <c r="M21" s="255"/>
      <c r="N21" s="255">
        <v>540</v>
      </c>
      <c r="O21" s="255">
        <v>341</v>
      </c>
      <c r="P21" s="255">
        <v>199</v>
      </c>
      <c r="Q21" s="255"/>
      <c r="R21" s="255">
        <v>699</v>
      </c>
      <c r="S21" s="255">
        <v>395</v>
      </c>
      <c r="T21" s="255">
        <v>304</v>
      </c>
      <c r="U21" s="255"/>
      <c r="V21" s="255">
        <v>266</v>
      </c>
      <c r="W21" s="255">
        <v>130</v>
      </c>
      <c r="X21" s="255">
        <v>136</v>
      </c>
      <c r="Y21" s="255"/>
      <c r="Z21" s="255">
        <v>11</v>
      </c>
      <c r="AA21" s="255">
        <v>5</v>
      </c>
      <c r="AB21" s="255">
        <v>6</v>
      </c>
    </row>
    <row r="22" spans="1:28" x14ac:dyDescent="0.3">
      <c r="A22" s="177" t="s">
        <v>118</v>
      </c>
      <c r="B22" s="255">
        <v>584</v>
      </c>
      <c r="C22" s="255">
        <v>327</v>
      </c>
      <c r="D22" s="255">
        <v>257</v>
      </c>
      <c r="E22" s="255"/>
      <c r="F22" s="255">
        <v>149</v>
      </c>
      <c r="G22" s="255">
        <v>71</v>
      </c>
      <c r="H22" s="255">
        <v>78</v>
      </c>
      <c r="I22" s="255"/>
      <c r="J22" s="255">
        <v>107</v>
      </c>
      <c r="K22" s="255">
        <v>55</v>
      </c>
      <c r="L22" s="255">
        <v>52</v>
      </c>
      <c r="M22" s="255"/>
      <c r="N22" s="255">
        <v>114</v>
      </c>
      <c r="O22" s="255">
        <v>65</v>
      </c>
      <c r="P22" s="255">
        <v>49</v>
      </c>
      <c r="Q22" s="255"/>
      <c r="R22" s="255">
        <v>158</v>
      </c>
      <c r="S22" s="255">
        <v>100</v>
      </c>
      <c r="T22" s="255">
        <v>58</v>
      </c>
      <c r="U22" s="255"/>
      <c r="V22" s="255">
        <v>46</v>
      </c>
      <c r="W22" s="255">
        <v>28</v>
      </c>
      <c r="X22" s="255">
        <v>18</v>
      </c>
      <c r="Y22" s="255"/>
      <c r="Z22" s="255">
        <v>10</v>
      </c>
      <c r="AA22" s="255">
        <v>8</v>
      </c>
      <c r="AB22" s="255">
        <v>2</v>
      </c>
    </row>
    <row r="23" spans="1:28" x14ac:dyDescent="0.3">
      <c r="A23" s="177" t="s">
        <v>119</v>
      </c>
      <c r="B23" s="255">
        <v>1237</v>
      </c>
      <c r="C23" s="255">
        <v>761</v>
      </c>
      <c r="D23" s="255">
        <v>476</v>
      </c>
      <c r="E23" s="255"/>
      <c r="F23" s="255">
        <v>299</v>
      </c>
      <c r="G23" s="255">
        <v>178</v>
      </c>
      <c r="H23" s="255">
        <v>121</v>
      </c>
      <c r="I23" s="255"/>
      <c r="J23" s="255">
        <v>295</v>
      </c>
      <c r="K23" s="255">
        <v>163</v>
      </c>
      <c r="L23" s="255">
        <v>132</v>
      </c>
      <c r="M23" s="255"/>
      <c r="N23" s="255">
        <v>223</v>
      </c>
      <c r="O23" s="255">
        <v>153</v>
      </c>
      <c r="P23" s="255">
        <v>70</v>
      </c>
      <c r="Q23" s="255"/>
      <c r="R23" s="255">
        <v>306</v>
      </c>
      <c r="S23" s="255">
        <v>189</v>
      </c>
      <c r="T23" s="255">
        <v>117</v>
      </c>
      <c r="U23" s="255"/>
      <c r="V23" s="255">
        <v>104</v>
      </c>
      <c r="W23" s="255">
        <v>72</v>
      </c>
      <c r="X23" s="255">
        <v>32</v>
      </c>
      <c r="Y23" s="255"/>
      <c r="Z23" s="255">
        <v>10</v>
      </c>
      <c r="AA23" s="255">
        <v>6</v>
      </c>
      <c r="AB23" s="255">
        <v>4</v>
      </c>
    </row>
    <row r="24" spans="1:28" x14ac:dyDescent="0.3">
      <c r="A24" s="177" t="s">
        <v>120</v>
      </c>
      <c r="B24" s="255">
        <v>442</v>
      </c>
      <c r="C24" s="255">
        <v>262</v>
      </c>
      <c r="D24" s="255">
        <v>180</v>
      </c>
      <c r="E24" s="255"/>
      <c r="F24" s="255">
        <v>125</v>
      </c>
      <c r="G24" s="255">
        <v>74</v>
      </c>
      <c r="H24" s="255">
        <v>51</v>
      </c>
      <c r="I24" s="255"/>
      <c r="J24" s="255">
        <v>72</v>
      </c>
      <c r="K24" s="255">
        <v>46</v>
      </c>
      <c r="L24" s="255">
        <v>26</v>
      </c>
      <c r="M24" s="255"/>
      <c r="N24" s="255">
        <v>93</v>
      </c>
      <c r="O24" s="255">
        <v>47</v>
      </c>
      <c r="P24" s="255">
        <v>46</v>
      </c>
      <c r="Q24" s="255"/>
      <c r="R24" s="255">
        <v>99</v>
      </c>
      <c r="S24" s="255">
        <v>61</v>
      </c>
      <c r="T24" s="255">
        <v>38</v>
      </c>
      <c r="U24" s="255"/>
      <c r="V24" s="255">
        <v>52</v>
      </c>
      <c r="W24" s="255">
        <v>33</v>
      </c>
      <c r="X24" s="255">
        <v>19</v>
      </c>
      <c r="Y24" s="255"/>
      <c r="Z24" s="255">
        <v>1</v>
      </c>
      <c r="AA24" s="255">
        <v>1</v>
      </c>
      <c r="AB24" s="255">
        <v>0</v>
      </c>
    </row>
    <row r="25" spans="1:28" x14ac:dyDescent="0.3">
      <c r="A25" s="177" t="s">
        <v>121</v>
      </c>
      <c r="B25" s="255">
        <v>764</v>
      </c>
      <c r="C25" s="255">
        <v>458</v>
      </c>
      <c r="D25" s="255">
        <v>306</v>
      </c>
      <c r="E25" s="255"/>
      <c r="F25" s="255">
        <v>206</v>
      </c>
      <c r="G25" s="255">
        <v>128</v>
      </c>
      <c r="H25" s="255">
        <v>78</v>
      </c>
      <c r="I25" s="255"/>
      <c r="J25" s="255">
        <v>157</v>
      </c>
      <c r="K25" s="255">
        <v>92</v>
      </c>
      <c r="L25" s="255">
        <v>65</v>
      </c>
      <c r="M25" s="255"/>
      <c r="N25" s="255">
        <v>168</v>
      </c>
      <c r="O25" s="255">
        <v>104</v>
      </c>
      <c r="P25" s="255">
        <v>64</v>
      </c>
      <c r="Q25" s="255"/>
      <c r="R25" s="255">
        <v>164</v>
      </c>
      <c r="S25" s="255">
        <v>98</v>
      </c>
      <c r="T25" s="255">
        <v>66</v>
      </c>
      <c r="U25" s="255"/>
      <c r="V25" s="255">
        <v>66</v>
      </c>
      <c r="W25" s="255">
        <v>34</v>
      </c>
      <c r="X25" s="255">
        <v>32</v>
      </c>
      <c r="Y25" s="255"/>
      <c r="Z25" s="255">
        <v>3</v>
      </c>
      <c r="AA25" s="255">
        <v>2</v>
      </c>
      <c r="AB25" s="255">
        <v>1</v>
      </c>
    </row>
    <row r="26" spans="1:28" x14ac:dyDescent="0.3">
      <c r="A26" s="177" t="s">
        <v>122</v>
      </c>
      <c r="B26" s="255">
        <v>215</v>
      </c>
      <c r="C26" s="255">
        <v>153</v>
      </c>
      <c r="D26" s="255">
        <v>62</v>
      </c>
      <c r="E26" s="255"/>
      <c r="F26" s="255">
        <v>30</v>
      </c>
      <c r="G26" s="255">
        <v>18</v>
      </c>
      <c r="H26" s="255">
        <v>12</v>
      </c>
      <c r="I26" s="255"/>
      <c r="J26" s="255">
        <v>35</v>
      </c>
      <c r="K26" s="255">
        <v>24</v>
      </c>
      <c r="L26" s="255">
        <v>11</v>
      </c>
      <c r="M26" s="255"/>
      <c r="N26" s="255">
        <v>66</v>
      </c>
      <c r="O26" s="255">
        <v>45</v>
      </c>
      <c r="P26" s="255">
        <v>21</v>
      </c>
      <c r="Q26" s="255"/>
      <c r="R26" s="255">
        <v>59</v>
      </c>
      <c r="S26" s="255">
        <v>46</v>
      </c>
      <c r="T26" s="255">
        <v>13</v>
      </c>
      <c r="U26" s="255"/>
      <c r="V26" s="255">
        <v>20</v>
      </c>
      <c r="W26" s="255">
        <v>16</v>
      </c>
      <c r="X26" s="255">
        <v>4</v>
      </c>
      <c r="Y26" s="255"/>
      <c r="Z26" s="255">
        <v>5</v>
      </c>
      <c r="AA26" s="255">
        <v>4</v>
      </c>
      <c r="AB26" s="255">
        <v>1</v>
      </c>
    </row>
    <row r="27" spans="1:28" x14ac:dyDescent="0.3">
      <c r="A27" s="177" t="s">
        <v>123</v>
      </c>
      <c r="B27" s="255">
        <v>202</v>
      </c>
      <c r="C27" s="255">
        <v>131</v>
      </c>
      <c r="D27" s="255">
        <v>71</v>
      </c>
      <c r="E27" s="255"/>
      <c r="F27" s="255">
        <v>41</v>
      </c>
      <c r="G27" s="255">
        <v>19</v>
      </c>
      <c r="H27" s="255">
        <v>22</v>
      </c>
      <c r="I27" s="255"/>
      <c r="J27" s="255">
        <v>51</v>
      </c>
      <c r="K27" s="255">
        <v>33</v>
      </c>
      <c r="L27" s="255">
        <v>18</v>
      </c>
      <c r="M27" s="255"/>
      <c r="N27" s="255">
        <v>56</v>
      </c>
      <c r="O27" s="255">
        <v>39</v>
      </c>
      <c r="P27" s="255">
        <v>17</v>
      </c>
      <c r="Q27" s="255"/>
      <c r="R27" s="255">
        <v>38</v>
      </c>
      <c r="S27" s="255">
        <v>29</v>
      </c>
      <c r="T27" s="255">
        <v>9</v>
      </c>
      <c r="U27" s="255"/>
      <c r="V27" s="255">
        <v>14</v>
      </c>
      <c r="W27" s="255">
        <v>9</v>
      </c>
      <c r="X27" s="255">
        <v>5</v>
      </c>
      <c r="Y27" s="255"/>
      <c r="Z27" s="255">
        <v>2</v>
      </c>
      <c r="AA27" s="255">
        <v>2</v>
      </c>
      <c r="AB27" s="255">
        <v>0</v>
      </c>
    </row>
    <row r="28" spans="1:28" x14ac:dyDescent="0.3">
      <c r="A28" s="177" t="s">
        <v>124</v>
      </c>
      <c r="B28" s="255">
        <v>306</v>
      </c>
      <c r="C28" s="255">
        <v>201</v>
      </c>
      <c r="D28" s="255">
        <v>105</v>
      </c>
      <c r="E28" s="255"/>
      <c r="F28" s="255">
        <v>72</v>
      </c>
      <c r="G28" s="255">
        <v>41</v>
      </c>
      <c r="H28" s="255">
        <v>31</v>
      </c>
      <c r="I28" s="255"/>
      <c r="J28" s="255">
        <v>66</v>
      </c>
      <c r="K28" s="255">
        <v>49</v>
      </c>
      <c r="L28" s="255">
        <v>17</v>
      </c>
      <c r="M28" s="255"/>
      <c r="N28" s="255">
        <v>49</v>
      </c>
      <c r="O28" s="255">
        <v>35</v>
      </c>
      <c r="P28" s="255">
        <v>14</v>
      </c>
      <c r="Q28" s="255"/>
      <c r="R28" s="255">
        <v>78</v>
      </c>
      <c r="S28" s="255">
        <v>54</v>
      </c>
      <c r="T28" s="255">
        <v>24</v>
      </c>
      <c r="U28" s="255"/>
      <c r="V28" s="255">
        <v>40</v>
      </c>
      <c r="W28" s="255">
        <v>22</v>
      </c>
      <c r="X28" s="255">
        <v>18</v>
      </c>
      <c r="Y28" s="255"/>
      <c r="Z28" s="255">
        <v>1</v>
      </c>
      <c r="AA28" s="255">
        <v>0</v>
      </c>
      <c r="AB28" s="255">
        <v>1</v>
      </c>
    </row>
    <row r="29" spans="1:28" x14ac:dyDescent="0.3">
      <c r="A29" s="177" t="s">
        <v>125</v>
      </c>
      <c r="B29" s="255">
        <v>595</v>
      </c>
      <c r="C29" s="255">
        <v>376</v>
      </c>
      <c r="D29" s="255">
        <v>219</v>
      </c>
      <c r="E29" s="255"/>
      <c r="F29" s="255">
        <v>161</v>
      </c>
      <c r="G29" s="255">
        <v>91</v>
      </c>
      <c r="H29" s="255">
        <v>70</v>
      </c>
      <c r="I29" s="255"/>
      <c r="J29" s="255">
        <v>125</v>
      </c>
      <c r="K29" s="255">
        <v>71</v>
      </c>
      <c r="L29" s="255">
        <v>54</v>
      </c>
      <c r="M29" s="255"/>
      <c r="N29" s="255">
        <v>110</v>
      </c>
      <c r="O29" s="255">
        <v>81</v>
      </c>
      <c r="P29" s="255">
        <v>29</v>
      </c>
      <c r="Q29" s="255"/>
      <c r="R29" s="255">
        <v>116</v>
      </c>
      <c r="S29" s="255">
        <v>72</v>
      </c>
      <c r="T29" s="255">
        <v>44</v>
      </c>
      <c r="U29" s="255"/>
      <c r="V29" s="255">
        <v>83</v>
      </c>
      <c r="W29" s="255">
        <v>61</v>
      </c>
      <c r="X29" s="255">
        <v>22</v>
      </c>
      <c r="Y29" s="255"/>
      <c r="Z29" s="255">
        <v>0</v>
      </c>
      <c r="AA29" s="255">
        <v>0</v>
      </c>
      <c r="AB29" s="255">
        <v>0</v>
      </c>
    </row>
    <row r="30" spans="1:28" x14ac:dyDescent="0.3">
      <c r="A30" s="177" t="s">
        <v>126</v>
      </c>
      <c r="B30" s="255">
        <v>811</v>
      </c>
      <c r="C30" s="255">
        <v>490</v>
      </c>
      <c r="D30" s="255">
        <v>321</v>
      </c>
      <c r="E30" s="255"/>
      <c r="F30" s="255">
        <v>129</v>
      </c>
      <c r="G30" s="255">
        <v>82</v>
      </c>
      <c r="H30" s="255">
        <v>47</v>
      </c>
      <c r="I30" s="255"/>
      <c r="J30" s="255">
        <v>212</v>
      </c>
      <c r="K30" s="255">
        <v>129</v>
      </c>
      <c r="L30" s="255">
        <v>83</v>
      </c>
      <c r="M30" s="255"/>
      <c r="N30" s="255">
        <v>168</v>
      </c>
      <c r="O30" s="255">
        <v>96</v>
      </c>
      <c r="P30" s="255">
        <v>72</v>
      </c>
      <c r="Q30" s="255"/>
      <c r="R30" s="255">
        <v>197</v>
      </c>
      <c r="S30" s="255">
        <v>122</v>
      </c>
      <c r="T30" s="255">
        <v>75</v>
      </c>
      <c r="U30" s="255"/>
      <c r="V30" s="255">
        <v>101</v>
      </c>
      <c r="W30" s="255">
        <v>58</v>
      </c>
      <c r="X30" s="255">
        <v>43</v>
      </c>
      <c r="Y30" s="255"/>
      <c r="Z30" s="255">
        <v>4</v>
      </c>
      <c r="AA30" s="255">
        <v>3</v>
      </c>
      <c r="AB30" s="255">
        <v>1</v>
      </c>
    </row>
    <row r="31" spans="1:28" x14ac:dyDescent="0.3">
      <c r="A31" s="177" t="s">
        <v>127</v>
      </c>
      <c r="B31" s="255">
        <v>553</v>
      </c>
      <c r="C31" s="255">
        <v>322</v>
      </c>
      <c r="D31" s="255">
        <v>231</v>
      </c>
      <c r="E31" s="255"/>
      <c r="F31" s="255">
        <v>100</v>
      </c>
      <c r="G31" s="255">
        <v>60</v>
      </c>
      <c r="H31" s="255">
        <v>40</v>
      </c>
      <c r="I31" s="255"/>
      <c r="J31" s="255">
        <v>143</v>
      </c>
      <c r="K31" s="255">
        <v>90</v>
      </c>
      <c r="L31" s="255">
        <v>53</v>
      </c>
      <c r="M31" s="255"/>
      <c r="N31" s="255">
        <v>118</v>
      </c>
      <c r="O31" s="255">
        <v>68</v>
      </c>
      <c r="P31" s="255">
        <v>50</v>
      </c>
      <c r="Q31" s="255"/>
      <c r="R31" s="255">
        <v>100</v>
      </c>
      <c r="S31" s="255">
        <v>60</v>
      </c>
      <c r="T31" s="255">
        <v>40</v>
      </c>
      <c r="U31" s="255"/>
      <c r="V31" s="255">
        <v>86</v>
      </c>
      <c r="W31" s="255">
        <v>40</v>
      </c>
      <c r="X31" s="255">
        <v>46</v>
      </c>
      <c r="Y31" s="255"/>
      <c r="Z31" s="255">
        <v>6</v>
      </c>
      <c r="AA31" s="255">
        <v>4</v>
      </c>
      <c r="AB31" s="255">
        <v>2</v>
      </c>
    </row>
    <row r="32" spans="1:28" x14ac:dyDescent="0.3">
      <c r="A32" s="177" t="s">
        <v>128</v>
      </c>
      <c r="B32" s="255">
        <v>563</v>
      </c>
      <c r="C32" s="255">
        <v>345</v>
      </c>
      <c r="D32" s="255">
        <v>218</v>
      </c>
      <c r="E32" s="255"/>
      <c r="F32" s="255">
        <v>120</v>
      </c>
      <c r="G32" s="255">
        <v>76</v>
      </c>
      <c r="H32" s="255">
        <v>44</v>
      </c>
      <c r="I32" s="255"/>
      <c r="J32" s="255">
        <v>116</v>
      </c>
      <c r="K32" s="255">
        <v>69</v>
      </c>
      <c r="L32" s="255">
        <v>47</v>
      </c>
      <c r="M32" s="255"/>
      <c r="N32" s="255">
        <v>119</v>
      </c>
      <c r="O32" s="255">
        <v>70</v>
      </c>
      <c r="P32" s="255">
        <v>49</v>
      </c>
      <c r="Q32" s="255"/>
      <c r="R32" s="255">
        <v>140</v>
      </c>
      <c r="S32" s="255">
        <v>87</v>
      </c>
      <c r="T32" s="255">
        <v>53</v>
      </c>
      <c r="U32" s="255"/>
      <c r="V32" s="255">
        <v>67</v>
      </c>
      <c r="W32" s="255">
        <v>42</v>
      </c>
      <c r="X32" s="255">
        <v>25</v>
      </c>
      <c r="Y32" s="255"/>
      <c r="Z32" s="255">
        <v>1</v>
      </c>
      <c r="AA32" s="255">
        <v>1</v>
      </c>
      <c r="AB32" s="255">
        <v>0</v>
      </c>
    </row>
    <row r="33" spans="1:30" x14ac:dyDescent="0.3">
      <c r="A33" s="177" t="s">
        <v>129</v>
      </c>
      <c r="B33" s="255">
        <v>158</v>
      </c>
      <c r="C33" s="255">
        <v>116</v>
      </c>
      <c r="D33" s="255">
        <v>42</v>
      </c>
      <c r="E33" s="255"/>
      <c r="F33" s="255">
        <v>32</v>
      </c>
      <c r="G33" s="255">
        <v>20</v>
      </c>
      <c r="H33" s="255">
        <v>12</v>
      </c>
      <c r="I33" s="255"/>
      <c r="J33" s="255">
        <v>58</v>
      </c>
      <c r="K33" s="255">
        <v>54</v>
      </c>
      <c r="L33" s="255">
        <v>4</v>
      </c>
      <c r="M33" s="255"/>
      <c r="N33" s="255">
        <v>40</v>
      </c>
      <c r="O33" s="255">
        <v>21</v>
      </c>
      <c r="P33" s="255">
        <v>19</v>
      </c>
      <c r="Q33" s="255"/>
      <c r="R33" s="255">
        <v>19</v>
      </c>
      <c r="S33" s="255">
        <v>15</v>
      </c>
      <c r="T33" s="255">
        <v>4</v>
      </c>
      <c r="U33" s="255"/>
      <c r="V33" s="255">
        <v>6</v>
      </c>
      <c r="W33" s="255">
        <v>4</v>
      </c>
      <c r="X33" s="255">
        <v>2</v>
      </c>
      <c r="Y33" s="255"/>
      <c r="Z33" s="255">
        <v>3</v>
      </c>
      <c r="AA33" s="255">
        <v>2</v>
      </c>
      <c r="AB33" s="255">
        <v>1</v>
      </c>
    </row>
    <row r="34" spans="1:30" x14ac:dyDescent="0.3">
      <c r="A34" s="177" t="s">
        <v>130</v>
      </c>
      <c r="B34" s="255">
        <v>804</v>
      </c>
      <c r="C34" s="255">
        <v>507</v>
      </c>
      <c r="D34" s="255">
        <v>297</v>
      </c>
      <c r="E34" s="255"/>
      <c r="F34" s="255">
        <v>191</v>
      </c>
      <c r="G34" s="255">
        <v>113</v>
      </c>
      <c r="H34" s="255">
        <v>78</v>
      </c>
      <c r="I34" s="255"/>
      <c r="J34" s="255">
        <v>192</v>
      </c>
      <c r="K34" s="255">
        <v>128</v>
      </c>
      <c r="L34" s="255">
        <v>64</v>
      </c>
      <c r="M34" s="255"/>
      <c r="N34" s="255">
        <v>190</v>
      </c>
      <c r="O34" s="255">
        <v>119</v>
      </c>
      <c r="P34" s="255">
        <v>71</v>
      </c>
      <c r="Q34" s="255"/>
      <c r="R34" s="255">
        <v>140</v>
      </c>
      <c r="S34" s="255">
        <v>92</v>
      </c>
      <c r="T34" s="255">
        <v>48</v>
      </c>
      <c r="U34" s="255"/>
      <c r="V34" s="255">
        <v>77</v>
      </c>
      <c r="W34" s="255">
        <v>47</v>
      </c>
      <c r="X34" s="255">
        <v>30</v>
      </c>
      <c r="Y34" s="255"/>
      <c r="Z34" s="255">
        <v>14</v>
      </c>
      <c r="AA34" s="255">
        <v>8</v>
      </c>
      <c r="AB34" s="255">
        <v>6</v>
      </c>
    </row>
    <row r="35" spans="1:30" x14ac:dyDescent="0.3">
      <c r="A35" s="177" t="s">
        <v>131</v>
      </c>
      <c r="B35" s="255">
        <v>837</v>
      </c>
      <c r="C35" s="255">
        <v>522</v>
      </c>
      <c r="D35" s="255">
        <v>315</v>
      </c>
      <c r="E35" s="255"/>
      <c r="F35" s="255">
        <v>223</v>
      </c>
      <c r="G35" s="255">
        <v>139</v>
      </c>
      <c r="H35" s="255">
        <v>84</v>
      </c>
      <c r="I35" s="255"/>
      <c r="J35" s="255">
        <v>229</v>
      </c>
      <c r="K35" s="255">
        <v>136</v>
      </c>
      <c r="L35" s="255">
        <v>93</v>
      </c>
      <c r="M35" s="255"/>
      <c r="N35" s="255">
        <v>155</v>
      </c>
      <c r="O35" s="255">
        <v>88</v>
      </c>
      <c r="P35" s="255">
        <v>67</v>
      </c>
      <c r="Q35" s="255"/>
      <c r="R35" s="255">
        <v>146</v>
      </c>
      <c r="S35" s="255">
        <v>107</v>
      </c>
      <c r="T35" s="255">
        <v>39</v>
      </c>
      <c r="U35" s="255"/>
      <c r="V35" s="255">
        <v>79</v>
      </c>
      <c r="W35" s="255">
        <v>49</v>
      </c>
      <c r="X35" s="255">
        <v>30</v>
      </c>
      <c r="Y35" s="255"/>
      <c r="Z35" s="255">
        <v>5</v>
      </c>
      <c r="AA35" s="255">
        <v>3</v>
      </c>
      <c r="AB35" s="255">
        <v>2</v>
      </c>
    </row>
    <row r="36" spans="1:30" ht="14.5" thickBot="1" x14ac:dyDescent="0.35">
      <c r="A36" s="177" t="s">
        <v>132</v>
      </c>
      <c r="B36" s="255">
        <v>61</v>
      </c>
      <c r="C36" s="255">
        <v>38</v>
      </c>
      <c r="D36" s="255">
        <v>23</v>
      </c>
      <c r="E36" s="255"/>
      <c r="F36" s="255">
        <v>23</v>
      </c>
      <c r="G36" s="255">
        <v>12</v>
      </c>
      <c r="H36" s="255">
        <v>11</v>
      </c>
      <c r="I36" s="255"/>
      <c r="J36" s="255">
        <v>13</v>
      </c>
      <c r="K36" s="255">
        <v>7</v>
      </c>
      <c r="L36" s="255">
        <v>6</v>
      </c>
      <c r="M36" s="255"/>
      <c r="N36" s="255">
        <v>14</v>
      </c>
      <c r="O36" s="255">
        <v>10</v>
      </c>
      <c r="P36" s="255">
        <v>4</v>
      </c>
      <c r="Q36" s="255"/>
      <c r="R36" s="255">
        <v>9</v>
      </c>
      <c r="S36" s="255">
        <v>8</v>
      </c>
      <c r="T36" s="255">
        <v>1</v>
      </c>
      <c r="U36" s="255"/>
      <c r="V36" s="255">
        <v>2</v>
      </c>
      <c r="W36" s="255">
        <v>1</v>
      </c>
      <c r="X36" s="255">
        <v>1</v>
      </c>
      <c r="Y36" s="255"/>
      <c r="Z36" s="255">
        <v>0</v>
      </c>
      <c r="AA36" s="255">
        <v>0</v>
      </c>
      <c r="AB36" s="255">
        <v>0</v>
      </c>
    </row>
    <row r="37" spans="1:30" x14ac:dyDescent="0.3">
      <c r="A37" s="19" t="s">
        <v>77</v>
      </c>
      <c r="B37" s="19"/>
      <c r="C37" s="19"/>
      <c r="D37" s="19"/>
      <c r="E37" s="19"/>
      <c r="F37" s="19"/>
      <c r="G37" s="19"/>
      <c r="H37" s="19"/>
      <c r="I37" s="19"/>
      <c r="J37" s="115"/>
      <c r="K37" s="115"/>
      <c r="L37" s="115"/>
      <c r="M37" s="115"/>
      <c r="N37" s="115"/>
      <c r="O37" s="11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30" x14ac:dyDescent="0.3">
      <c r="J38" s="20"/>
      <c r="K38" s="20"/>
      <c r="L38" s="20"/>
      <c r="M38" s="20"/>
      <c r="N38" s="20"/>
      <c r="O38" s="8"/>
    </row>
    <row r="39" spans="1:30" x14ac:dyDescent="0.3"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</row>
    <row r="40" spans="1:30" s="51" customFormat="1" ht="15.5" x14ac:dyDescent="0.3">
      <c r="A40" s="294" t="s">
        <v>353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26"/>
      <c r="AD40" s="226"/>
    </row>
    <row r="41" spans="1:30" s="51" customFormat="1" ht="15.5" x14ac:dyDescent="0.3">
      <c r="A41" s="294" t="s">
        <v>381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26"/>
      <c r="AD41" s="226"/>
    </row>
    <row r="42" spans="1:30" s="51" customFormat="1" ht="15.5" x14ac:dyDescent="0.3">
      <c r="A42" s="294" t="s">
        <v>160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26"/>
      <c r="AD42" s="239" t="s">
        <v>305</v>
      </c>
    </row>
    <row r="43" spans="1:30" s="51" customFormat="1" ht="15.5" x14ac:dyDescent="0.3">
      <c r="A43" s="294" t="s">
        <v>52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26"/>
      <c r="AD43" s="226"/>
    </row>
    <row r="44" spans="1:30" s="51" customFormat="1" ht="15.5" x14ac:dyDescent="0.3">
      <c r="A44" s="294" t="s">
        <v>397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26"/>
      <c r="AD44" s="226"/>
    </row>
    <row r="45" spans="1:30" ht="20.25" customHeight="1" x14ac:dyDescent="0.3">
      <c r="A45" s="292" t="s">
        <v>105</v>
      </c>
      <c r="B45" s="291" t="s">
        <v>68</v>
      </c>
      <c r="C45" s="291"/>
      <c r="D45" s="291"/>
      <c r="E45" s="54"/>
      <c r="F45" s="291" t="s">
        <v>80</v>
      </c>
      <c r="G45" s="291"/>
      <c r="H45" s="291"/>
      <c r="I45" s="54"/>
      <c r="J45" s="293" t="s">
        <v>81</v>
      </c>
      <c r="K45" s="293"/>
      <c r="L45" s="293"/>
      <c r="M45" s="54"/>
      <c r="N45" s="291" t="s">
        <v>82</v>
      </c>
      <c r="O45" s="291"/>
      <c r="P45" s="291"/>
      <c r="Q45" s="54"/>
      <c r="R45" s="291" t="s">
        <v>84</v>
      </c>
      <c r="S45" s="291"/>
      <c r="T45" s="291"/>
      <c r="U45" s="54"/>
      <c r="V45" s="291" t="s">
        <v>85</v>
      </c>
      <c r="W45" s="291"/>
      <c r="X45" s="291"/>
      <c r="Y45" s="54"/>
      <c r="Z45" s="291" t="s">
        <v>86</v>
      </c>
      <c r="AA45" s="291"/>
      <c r="AB45" s="291"/>
      <c r="AD45" s="151"/>
    </row>
    <row r="46" spans="1:30" ht="20.25" customHeight="1" x14ac:dyDescent="0.3">
      <c r="A46" s="292"/>
      <c r="B46" s="263" t="s">
        <v>68</v>
      </c>
      <c r="C46" s="263" t="s">
        <v>136</v>
      </c>
      <c r="D46" s="263" t="s">
        <v>137</v>
      </c>
      <c r="E46" s="7"/>
      <c r="F46" s="7" t="s">
        <v>68</v>
      </c>
      <c r="G46" s="7" t="s">
        <v>136</v>
      </c>
      <c r="H46" s="7" t="s">
        <v>137</v>
      </c>
      <c r="I46" s="7"/>
      <c r="J46" s="244" t="s">
        <v>68</v>
      </c>
      <c r="K46" s="7" t="s">
        <v>136</v>
      </c>
      <c r="L46" s="7" t="s">
        <v>137</v>
      </c>
      <c r="M46" s="7"/>
      <c r="N46" s="263" t="s">
        <v>68</v>
      </c>
      <c r="O46" s="263" t="s">
        <v>136</v>
      </c>
      <c r="P46" s="263" t="s">
        <v>137</v>
      </c>
      <c r="Q46" s="7"/>
      <c r="R46" s="7" t="s">
        <v>68</v>
      </c>
      <c r="S46" s="7" t="s">
        <v>136</v>
      </c>
      <c r="T46" s="7" t="s">
        <v>137</v>
      </c>
      <c r="U46" s="7"/>
      <c r="V46" s="263" t="s">
        <v>68</v>
      </c>
      <c r="W46" s="263" t="s">
        <v>136</v>
      </c>
      <c r="X46" s="263" t="s">
        <v>137</v>
      </c>
      <c r="Y46" s="7"/>
      <c r="Z46" s="7" t="s">
        <v>68</v>
      </c>
      <c r="AA46" s="7" t="s">
        <v>136</v>
      </c>
      <c r="AB46" s="244" t="s">
        <v>137</v>
      </c>
    </row>
    <row r="47" spans="1:30" x14ac:dyDescent="0.3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</row>
    <row r="48" spans="1:30" s="12" customFormat="1" x14ac:dyDescent="0.3">
      <c r="A48" s="68" t="s">
        <v>68</v>
      </c>
      <c r="B48" s="260">
        <v>5.7568201632314855</v>
      </c>
      <c r="C48" s="260">
        <v>6.9097898487381206</v>
      </c>
      <c r="D48" s="260">
        <v>4.6165979131278814</v>
      </c>
      <c r="E48" s="260"/>
      <c r="F48" s="260">
        <v>6.931016297933251</v>
      </c>
      <c r="G48" s="260">
        <v>7.8616428693050526</v>
      </c>
      <c r="H48" s="260">
        <v>5.9380758350419143</v>
      </c>
      <c r="I48" s="260"/>
      <c r="J48" s="260">
        <v>6.9998810892227201</v>
      </c>
      <c r="K48" s="260">
        <v>8.0692915021815921</v>
      </c>
      <c r="L48" s="260">
        <v>5.8924777452061425</v>
      </c>
      <c r="M48" s="260"/>
      <c r="N48" s="260">
        <v>6.6267336570892761</v>
      </c>
      <c r="O48" s="260">
        <v>8.1121724358795841</v>
      </c>
      <c r="P48" s="260">
        <v>5.126040963313077</v>
      </c>
      <c r="Q48" s="260"/>
      <c r="R48" s="260">
        <v>6.2281951746842905</v>
      </c>
      <c r="S48" s="260">
        <v>7.6834489147034528</v>
      </c>
      <c r="T48" s="260">
        <v>4.8262222329418005</v>
      </c>
      <c r="U48" s="260"/>
      <c r="V48" s="260">
        <v>2.823224562354997</v>
      </c>
      <c r="W48" s="260">
        <v>3.4952625407991884</v>
      </c>
      <c r="X48" s="260">
        <v>2.2141810976135092</v>
      </c>
      <c r="Y48" s="260"/>
      <c r="Z48" s="260">
        <v>0.80572488735754044</v>
      </c>
      <c r="AA48" s="260">
        <v>1.0817727114109574</v>
      </c>
      <c r="AB48" s="260">
        <v>0.5746007012076354</v>
      </c>
      <c r="AC48" s="226"/>
      <c r="AD48" s="226"/>
    </row>
    <row r="49" spans="1:28" x14ac:dyDescent="0.3">
      <c r="A49" s="177" t="s">
        <v>106</v>
      </c>
      <c r="B49" s="259">
        <v>7.5692197051420358</v>
      </c>
      <c r="C49" s="259">
        <v>8.5894547093285265</v>
      </c>
      <c r="D49" s="259">
        <v>6.5542903254729667</v>
      </c>
      <c r="E49" s="259"/>
      <c r="F49" s="259">
        <v>10.357359176256814</v>
      </c>
      <c r="G49" s="259">
        <v>11.323763955342903</v>
      </c>
      <c r="H49" s="259">
        <v>9.3660531697341511</v>
      </c>
      <c r="I49" s="259"/>
      <c r="J49" s="259">
        <v>11.852026390197928</v>
      </c>
      <c r="K49" s="259">
        <v>12.760910815939278</v>
      </c>
      <c r="L49" s="259">
        <v>10.955056179775282</v>
      </c>
      <c r="M49" s="259"/>
      <c r="N49" s="259">
        <v>7.2436935894468863</v>
      </c>
      <c r="O49" s="259">
        <v>8.9367552703941335</v>
      </c>
      <c r="P49" s="259">
        <v>5.5165965404394575</v>
      </c>
      <c r="Q49" s="259"/>
      <c r="R49" s="259">
        <v>5.8264261335933689</v>
      </c>
      <c r="S49" s="259">
        <v>6.7620927936821325</v>
      </c>
      <c r="T49" s="259">
        <v>4.9132947976878611</v>
      </c>
      <c r="U49" s="259"/>
      <c r="V49" s="259">
        <v>2.9730480689080299</v>
      </c>
      <c r="W49" s="259">
        <v>3.4541336353340881</v>
      </c>
      <c r="X49" s="259">
        <v>2.5095471903982545</v>
      </c>
      <c r="Y49" s="259"/>
      <c r="Z49" s="259">
        <v>0.87463556851311952</v>
      </c>
      <c r="AA49" s="259">
        <v>1.3861386138613863</v>
      </c>
      <c r="AB49" s="259">
        <v>0.38167938931297707</v>
      </c>
    </row>
    <row r="50" spans="1:28" x14ac:dyDescent="0.3">
      <c r="A50" s="177" t="s">
        <v>107</v>
      </c>
      <c r="B50" s="259">
        <v>5.5294362388183904</v>
      </c>
      <c r="C50" s="259">
        <v>6.1585517070348015</v>
      </c>
      <c r="D50" s="259">
        <v>4.8919416987770141</v>
      </c>
      <c r="E50" s="259"/>
      <c r="F50" s="259">
        <v>8.3383203670456822</v>
      </c>
      <c r="G50" s="259">
        <v>8.7514585764294051</v>
      </c>
      <c r="H50" s="259">
        <v>7.9033579033579038</v>
      </c>
      <c r="I50" s="259"/>
      <c r="J50" s="259">
        <v>7.3165529010238917</v>
      </c>
      <c r="K50" s="259">
        <v>8.0488832701222073</v>
      </c>
      <c r="L50" s="259">
        <v>6.5658747300215978</v>
      </c>
      <c r="M50" s="259"/>
      <c r="N50" s="259">
        <v>6.3086662300807683</v>
      </c>
      <c r="O50" s="259">
        <v>7.356715141146279</v>
      </c>
      <c r="P50" s="259">
        <v>5.2162282657155599</v>
      </c>
      <c r="Q50" s="259"/>
      <c r="R50" s="259">
        <v>4.5297582774730856</v>
      </c>
      <c r="S50" s="259">
        <v>4.8328634716069265</v>
      </c>
      <c r="T50" s="259">
        <v>4.221311475409836</v>
      </c>
      <c r="U50" s="259"/>
      <c r="V50" s="259">
        <v>1.3401559454191032</v>
      </c>
      <c r="W50" s="259">
        <v>1.7991004497751124</v>
      </c>
      <c r="X50" s="259">
        <v>0.90347123157394194</v>
      </c>
      <c r="Y50" s="259"/>
      <c r="Z50" s="259">
        <v>0.13774104683195593</v>
      </c>
      <c r="AA50" s="259">
        <v>0.30211480362537763</v>
      </c>
      <c r="AB50" s="259">
        <v>0</v>
      </c>
    </row>
    <row r="51" spans="1:28" x14ac:dyDescent="0.3">
      <c r="A51" s="177" t="s">
        <v>108</v>
      </c>
      <c r="B51" s="259">
        <v>5.6920600858369097</v>
      </c>
      <c r="C51" s="259">
        <v>6.7297238530115235</v>
      </c>
      <c r="D51" s="259">
        <v>4.6812116077102308</v>
      </c>
      <c r="E51" s="259"/>
      <c r="F51" s="259">
        <v>6.3703351556928922</v>
      </c>
      <c r="G51" s="259">
        <v>8</v>
      </c>
      <c r="H51" s="259">
        <v>4.6669907632474477</v>
      </c>
      <c r="I51" s="259"/>
      <c r="J51" s="259">
        <v>7.6178010471204187</v>
      </c>
      <c r="K51" s="259">
        <v>8.1822889694458834</v>
      </c>
      <c r="L51" s="259">
        <v>7.0407623080995236</v>
      </c>
      <c r="M51" s="259"/>
      <c r="N51" s="259">
        <v>5.7074910820451841</v>
      </c>
      <c r="O51" s="259">
        <v>6.3705435417884271</v>
      </c>
      <c r="P51" s="259">
        <v>5.0211736237144589</v>
      </c>
      <c r="Q51" s="259"/>
      <c r="R51" s="259">
        <v>6.8679036278039325</v>
      </c>
      <c r="S51" s="259">
        <v>8.0886426592797775</v>
      </c>
      <c r="T51" s="259">
        <v>5.6478405315614619</v>
      </c>
      <c r="U51" s="259"/>
      <c r="V51" s="259">
        <v>1.9282814614343706</v>
      </c>
      <c r="W51" s="259">
        <v>2.5297619047619047</v>
      </c>
      <c r="X51" s="259">
        <v>1.4267990074441688</v>
      </c>
      <c r="Y51" s="259"/>
      <c r="Z51" s="259">
        <v>0.73313782991202348</v>
      </c>
      <c r="AA51" s="259">
        <v>0</v>
      </c>
      <c r="AB51" s="259">
        <v>1.1764705882352942</v>
      </c>
    </row>
    <row r="52" spans="1:28" x14ac:dyDescent="0.3">
      <c r="A52" s="177" t="s">
        <v>109</v>
      </c>
      <c r="B52" s="259">
        <v>7.1640023682652458</v>
      </c>
      <c r="C52" s="259">
        <v>8.5274409700063813</v>
      </c>
      <c r="D52" s="259">
        <v>5.8285803578404565</v>
      </c>
      <c r="E52" s="259"/>
      <c r="F52" s="259">
        <v>9.5901639344262293</v>
      </c>
      <c r="G52" s="259">
        <v>10.455655004068348</v>
      </c>
      <c r="H52" s="259">
        <v>8.7118084227910817</v>
      </c>
      <c r="I52" s="259"/>
      <c r="J52" s="259">
        <v>8.3150021997360302</v>
      </c>
      <c r="K52" s="259">
        <v>9.5300261096605752</v>
      </c>
      <c r="L52" s="259">
        <v>7.0729537366548039</v>
      </c>
      <c r="M52" s="259"/>
      <c r="N52" s="259">
        <v>8.4443440957326708</v>
      </c>
      <c r="O52" s="259">
        <v>9.8862642169728794</v>
      </c>
      <c r="P52" s="259">
        <v>6.9062062529164718</v>
      </c>
      <c r="Q52" s="259"/>
      <c r="R52" s="259">
        <v>8.0393613070924612</v>
      </c>
      <c r="S52" s="259">
        <v>10.397553516819572</v>
      </c>
      <c r="T52" s="259">
        <v>5.8122743682310469</v>
      </c>
      <c r="U52" s="259"/>
      <c r="V52" s="259">
        <v>3.5396039603960392</v>
      </c>
      <c r="W52" s="259">
        <v>4.5337454920144262</v>
      </c>
      <c r="X52" s="259">
        <v>2.6202953787517864</v>
      </c>
      <c r="Y52" s="259"/>
      <c r="Z52" s="259">
        <v>0.92502434274586176</v>
      </c>
      <c r="AA52" s="259">
        <v>0.74706510138740656</v>
      </c>
      <c r="AB52" s="259">
        <v>1.0743061772605194</v>
      </c>
    </row>
    <row r="53" spans="1:28" x14ac:dyDescent="0.3">
      <c r="A53" s="177" t="s">
        <v>110</v>
      </c>
      <c r="B53" s="259">
        <v>5.2461139896373057</v>
      </c>
      <c r="C53" s="259">
        <v>6.9223573433115053</v>
      </c>
      <c r="D53" s="259">
        <v>3.4355001684068709</v>
      </c>
      <c r="E53" s="259"/>
      <c r="F53" s="259">
        <v>4.2124542124542126</v>
      </c>
      <c r="G53" s="259">
        <v>5.0420168067226889</v>
      </c>
      <c r="H53" s="259">
        <v>3.2193158953722336</v>
      </c>
      <c r="I53" s="259"/>
      <c r="J53" s="259">
        <v>6.0220525869380825</v>
      </c>
      <c r="K53" s="259">
        <v>8.1413210445468511</v>
      </c>
      <c r="L53" s="259">
        <v>3.4090909090909087</v>
      </c>
      <c r="M53" s="259"/>
      <c r="N53" s="259">
        <v>5.5267702936096716</v>
      </c>
      <c r="O53" s="259">
        <v>7.7429983525535411</v>
      </c>
      <c r="P53" s="259">
        <v>3.0852994555353903</v>
      </c>
      <c r="Q53" s="259"/>
      <c r="R53" s="259">
        <v>8.4006462035541194</v>
      </c>
      <c r="S53" s="259">
        <v>11.594202898550725</v>
      </c>
      <c r="T53" s="259">
        <v>5.1863857374392222</v>
      </c>
      <c r="U53" s="259"/>
      <c r="V53" s="259">
        <v>3.5747021081576533</v>
      </c>
      <c r="W53" s="259">
        <v>3.766478342749529</v>
      </c>
      <c r="X53" s="259">
        <v>3.3928571428571428</v>
      </c>
      <c r="Y53" s="259"/>
      <c r="Z53" s="259">
        <v>0</v>
      </c>
      <c r="AA53" s="259">
        <v>0</v>
      </c>
      <c r="AB53" s="259">
        <v>0</v>
      </c>
    </row>
    <row r="54" spans="1:28" x14ac:dyDescent="0.3">
      <c r="A54" s="177" t="s">
        <v>111</v>
      </c>
      <c r="B54" s="259">
        <v>4.2367601246105915</v>
      </c>
      <c r="C54" s="259">
        <v>5.5110361310276961</v>
      </c>
      <c r="D54" s="259">
        <v>3.0005455537370431</v>
      </c>
      <c r="E54" s="259"/>
      <c r="F54" s="259">
        <v>3.5714285714285712</v>
      </c>
      <c r="G54" s="259">
        <v>3.9382239382239383</v>
      </c>
      <c r="H54" s="259">
        <v>3.2085561497326207</v>
      </c>
      <c r="I54" s="259"/>
      <c r="J54" s="259">
        <v>5.1215917464996314</v>
      </c>
      <c r="K54" s="259">
        <v>5.6834532374100721</v>
      </c>
      <c r="L54" s="259">
        <v>4.5317220543806647</v>
      </c>
      <c r="M54" s="259"/>
      <c r="N54" s="259">
        <v>5.0019387359441643</v>
      </c>
      <c r="O54" s="259">
        <v>7.2599531615925059</v>
      </c>
      <c r="P54" s="259">
        <v>2.773497688751926</v>
      </c>
      <c r="Q54" s="259"/>
      <c r="R54" s="259">
        <v>4.8968278410840771</v>
      </c>
      <c r="S54" s="259">
        <v>6.607929515418502</v>
      </c>
      <c r="T54" s="259">
        <v>3.2569360675512664</v>
      </c>
      <c r="U54" s="259"/>
      <c r="V54" s="259">
        <v>3.216042376087779</v>
      </c>
      <c r="W54" s="259">
        <v>4.5490822027134881</v>
      </c>
      <c r="X54" s="259">
        <v>2.014388489208633</v>
      </c>
      <c r="Y54" s="259"/>
      <c r="Z54" s="259">
        <v>1.0638297872340425</v>
      </c>
      <c r="AA54" s="259">
        <v>2.2950819672131146</v>
      </c>
      <c r="AB54" s="259">
        <v>0</v>
      </c>
    </row>
    <row r="55" spans="1:28" x14ac:dyDescent="0.3">
      <c r="A55" s="177" t="s">
        <v>112</v>
      </c>
      <c r="B55" s="259">
        <v>2.3317788141239171</v>
      </c>
      <c r="C55" s="259">
        <v>3.0183727034120733</v>
      </c>
      <c r="D55" s="259">
        <v>1.6238159675236805</v>
      </c>
      <c r="E55" s="259"/>
      <c r="F55" s="259">
        <v>2.6923076923076925</v>
      </c>
      <c r="G55" s="259">
        <v>2.5454545454545454</v>
      </c>
      <c r="H55" s="259">
        <v>2.8571428571428572</v>
      </c>
      <c r="I55" s="259"/>
      <c r="J55" s="259">
        <v>2.054794520547945</v>
      </c>
      <c r="K55" s="259">
        <v>2.6755852842809364</v>
      </c>
      <c r="L55" s="259">
        <v>1.4035087719298245</v>
      </c>
      <c r="M55" s="259"/>
      <c r="N55" s="259">
        <v>2.4640657084188913</v>
      </c>
      <c r="O55" s="259">
        <v>4.3137254901960782</v>
      </c>
      <c r="P55" s="259">
        <v>0.43103448275862066</v>
      </c>
      <c r="Q55" s="259"/>
      <c r="R55" s="259">
        <v>3.3762057877813509</v>
      </c>
      <c r="S55" s="259">
        <v>4.7021943573667713</v>
      </c>
      <c r="T55" s="259">
        <v>1.9801980198019802</v>
      </c>
      <c r="U55" s="259"/>
      <c r="V55" s="259">
        <v>0.85470085470085477</v>
      </c>
      <c r="W55" s="259">
        <v>0.6872852233676976</v>
      </c>
      <c r="X55" s="259">
        <v>1.0204081632653061</v>
      </c>
      <c r="Y55" s="259"/>
      <c r="Z55" s="259">
        <v>2.9411764705882351</v>
      </c>
      <c r="AA55" s="259">
        <v>3.5294117647058822</v>
      </c>
      <c r="AB55" s="259">
        <v>2.5210084033613445</v>
      </c>
    </row>
    <row r="56" spans="1:28" x14ac:dyDescent="0.3">
      <c r="A56" s="177" t="s">
        <v>113</v>
      </c>
      <c r="B56" s="259">
        <v>6.8008603978012063</v>
      </c>
      <c r="C56" s="259">
        <v>7.5199492680864548</v>
      </c>
      <c r="D56" s="259">
        <v>6.0745169211060102</v>
      </c>
      <c r="E56" s="259"/>
      <c r="F56" s="259">
        <v>8.2049954704283685</v>
      </c>
      <c r="G56" s="259">
        <v>8.9541008276899916</v>
      </c>
      <c r="H56" s="259">
        <v>7.4064171122994651</v>
      </c>
      <c r="I56" s="259"/>
      <c r="J56" s="259">
        <v>7.5721656672709523</v>
      </c>
      <c r="K56" s="259">
        <v>8.3150984682713336</v>
      </c>
      <c r="L56" s="259">
        <v>6.7994310099573259</v>
      </c>
      <c r="M56" s="259"/>
      <c r="N56" s="259">
        <v>9.8449385605617312</v>
      </c>
      <c r="O56" s="259">
        <v>11.081638667845564</v>
      </c>
      <c r="P56" s="259">
        <v>8.6261980830670915</v>
      </c>
      <c r="Q56" s="259"/>
      <c r="R56" s="259">
        <v>7.9183461188402031</v>
      </c>
      <c r="S56" s="259">
        <v>8.4780917811770795</v>
      </c>
      <c r="T56" s="259">
        <v>7.3552425665101726</v>
      </c>
      <c r="U56" s="259"/>
      <c r="V56" s="259">
        <v>1.461409651392906</v>
      </c>
      <c r="W56" s="259">
        <v>1.7133956386292832</v>
      </c>
      <c r="X56" s="259">
        <v>1.2206013694551952</v>
      </c>
      <c r="Y56" s="259"/>
      <c r="Z56" s="259">
        <v>0.36079374624173183</v>
      </c>
      <c r="AA56" s="259">
        <v>0.48780487804878048</v>
      </c>
      <c r="AB56" s="259">
        <v>0.23724792408066431</v>
      </c>
    </row>
    <row r="57" spans="1:28" x14ac:dyDescent="0.3">
      <c r="A57" s="177" t="s">
        <v>114</v>
      </c>
      <c r="B57" s="259">
        <v>5.8095524181435865</v>
      </c>
      <c r="C57" s="259">
        <v>6.9750973681104682</v>
      </c>
      <c r="D57" s="259">
        <v>4.6010768477728829</v>
      </c>
      <c r="E57" s="259"/>
      <c r="F57" s="259">
        <v>6.8271868332825365</v>
      </c>
      <c r="G57" s="259">
        <v>8.4302325581395348</v>
      </c>
      <c r="H57" s="259">
        <v>5.0608584240871242</v>
      </c>
      <c r="I57" s="259"/>
      <c r="J57" s="259">
        <v>6.2094531974050042</v>
      </c>
      <c r="K57" s="259">
        <v>7.5903614457831319</v>
      </c>
      <c r="L57" s="259">
        <v>4.7558655675332915</v>
      </c>
      <c r="M57" s="259"/>
      <c r="N57" s="259">
        <v>5.9493670886075947</v>
      </c>
      <c r="O57" s="259">
        <v>7.4167190446260216</v>
      </c>
      <c r="P57" s="259">
        <v>4.4614404079031234</v>
      </c>
      <c r="Q57" s="259"/>
      <c r="R57" s="259">
        <v>7.476367802921799</v>
      </c>
      <c r="S57" s="259">
        <v>8.38423098278734</v>
      </c>
      <c r="T57" s="259">
        <v>6.5088757396449708</v>
      </c>
      <c r="U57" s="259"/>
      <c r="V57" s="259">
        <v>3.1153714481342005</v>
      </c>
      <c r="W57" s="259">
        <v>3.4265734265734267</v>
      </c>
      <c r="X57" s="259">
        <v>2.8169014084507045</v>
      </c>
      <c r="Y57" s="259"/>
      <c r="Z57" s="259">
        <v>0.36036036036036034</v>
      </c>
      <c r="AA57" s="259">
        <v>0.73800738007380073</v>
      </c>
      <c r="AB57" s="259">
        <v>0</v>
      </c>
    </row>
    <row r="58" spans="1:28" x14ac:dyDescent="0.3">
      <c r="A58" s="177" t="s">
        <v>115</v>
      </c>
      <c r="B58" s="259">
        <v>5.3637660485021392</v>
      </c>
      <c r="C58" s="259">
        <v>6.9352963967454482</v>
      </c>
      <c r="D58" s="259">
        <v>3.8483093592378106</v>
      </c>
      <c r="E58" s="259"/>
      <c r="F58" s="259">
        <v>6.2894450489662672</v>
      </c>
      <c r="G58" s="259">
        <v>7.7338877338877339</v>
      </c>
      <c r="H58" s="259">
        <v>4.7031963470319633</v>
      </c>
      <c r="I58" s="259"/>
      <c r="J58" s="259">
        <v>6.5165309056061327</v>
      </c>
      <c r="K58" s="259">
        <v>8.0094786729857823</v>
      </c>
      <c r="L58" s="259">
        <v>4.9903100775193794</v>
      </c>
      <c r="M58" s="259"/>
      <c r="N58" s="259">
        <v>6.0201579950967039</v>
      </c>
      <c r="O58" s="259">
        <v>7.7825159914712154</v>
      </c>
      <c r="P58" s="259">
        <v>4.1782729805013927</v>
      </c>
      <c r="Q58" s="259"/>
      <c r="R58" s="259">
        <v>6.0835572929391644</v>
      </c>
      <c r="S58" s="259">
        <v>7.9470198675496695</v>
      </c>
      <c r="T58" s="259">
        <v>4.3661971830985911</v>
      </c>
      <c r="U58" s="259"/>
      <c r="V58" s="259">
        <v>2.4007386888273317</v>
      </c>
      <c r="W58" s="259">
        <v>3.2324621733149934</v>
      </c>
      <c r="X58" s="259">
        <v>1.7270194986072425</v>
      </c>
      <c r="Y58" s="259"/>
      <c r="Z58" s="259">
        <v>1.5224358974358974</v>
      </c>
      <c r="AA58" s="259">
        <v>2.3255813953488373</v>
      </c>
      <c r="AB58" s="259">
        <v>0.95628415300546454</v>
      </c>
    </row>
    <row r="59" spans="1:28" x14ac:dyDescent="0.3">
      <c r="A59" s="177" t="s">
        <v>116</v>
      </c>
      <c r="B59" s="259">
        <v>4.7454431175361407</v>
      </c>
      <c r="C59" s="259">
        <v>6.5299684542586753</v>
      </c>
      <c r="D59" s="259">
        <v>2.9743268628678772</v>
      </c>
      <c r="E59" s="259"/>
      <c r="F59" s="259">
        <v>6.9896193771626303</v>
      </c>
      <c r="G59" s="259">
        <v>8.8888888888888893</v>
      </c>
      <c r="H59" s="259">
        <v>4.8529411764705888</v>
      </c>
      <c r="I59" s="259"/>
      <c r="J59" s="259">
        <v>5.5959302325581399</v>
      </c>
      <c r="K59" s="259">
        <v>8.0601092896174862</v>
      </c>
      <c r="L59" s="259">
        <v>2.7950310559006213</v>
      </c>
      <c r="M59" s="259"/>
      <c r="N59" s="259">
        <v>4.8428207306711979</v>
      </c>
      <c r="O59" s="259">
        <v>6.8840579710144931</v>
      </c>
      <c r="P59" s="259">
        <v>3.04</v>
      </c>
      <c r="Q59" s="259"/>
      <c r="R59" s="259">
        <v>4.6940486169321041</v>
      </c>
      <c r="S59" s="259">
        <v>5.6027164685908319</v>
      </c>
      <c r="T59" s="259">
        <v>3.8079470198675498</v>
      </c>
      <c r="U59" s="259"/>
      <c r="V59" s="259">
        <v>1.0044642857142858</v>
      </c>
      <c r="W59" s="259">
        <v>1.9047619047619049</v>
      </c>
      <c r="X59" s="259">
        <v>0.21008403361344538</v>
      </c>
      <c r="Y59" s="259"/>
      <c r="Z59" s="259">
        <v>0.72202166064981954</v>
      </c>
      <c r="AA59" s="259">
        <v>0.89285714285714279</v>
      </c>
      <c r="AB59" s="259">
        <v>0.60606060606060608</v>
      </c>
    </row>
    <row r="60" spans="1:28" x14ac:dyDescent="0.3">
      <c r="A60" s="177" t="s">
        <v>117</v>
      </c>
      <c r="B60" s="259">
        <v>8.0221633341363514</v>
      </c>
      <c r="C60" s="259">
        <v>9.120267926559416</v>
      </c>
      <c r="D60" s="259">
        <v>6.9084733426335907</v>
      </c>
      <c r="E60" s="259"/>
      <c r="F60" s="259">
        <v>8.3182367149758445</v>
      </c>
      <c r="G60" s="259">
        <v>9.3420677869552833</v>
      </c>
      <c r="H60" s="259">
        <v>7.1635078702216513</v>
      </c>
      <c r="I60" s="259"/>
      <c r="J60" s="259">
        <v>9.5078834209268983</v>
      </c>
      <c r="K60" s="259">
        <v>10.155763239875389</v>
      </c>
      <c r="L60" s="259">
        <v>8.8302378624959275</v>
      </c>
      <c r="M60" s="259"/>
      <c r="N60" s="259">
        <v>9.1946194449174197</v>
      </c>
      <c r="O60" s="259">
        <v>11.626321172860553</v>
      </c>
      <c r="P60" s="259">
        <v>6.7687074829931966</v>
      </c>
      <c r="Q60" s="259"/>
      <c r="R60" s="259">
        <v>9.6095683255430302</v>
      </c>
      <c r="S60" s="259">
        <v>10.929717764250139</v>
      </c>
      <c r="T60" s="259">
        <v>8.306010928961749</v>
      </c>
      <c r="U60" s="259"/>
      <c r="V60" s="259">
        <v>4.7406879344145425</v>
      </c>
      <c r="W60" s="259">
        <v>4.907512268780672</v>
      </c>
      <c r="X60" s="259">
        <v>4.5914922349763669</v>
      </c>
      <c r="Y60" s="259"/>
      <c r="Z60" s="259">
        <v>0.71105365223012285</v>
      </c>
      <c r="AA60" s="259">
        <v>0.62189054726368165</v>
      </c>
      <c r="AB60" s="259">
        <v>0.80753701211305517</v>
      </c>
    </row>
    <row r="61" spans="1:28" x14ac:dyDescent="0.3">
      <c r="A61" s="177" t="s">
        <v>118</v>
      </c>
      <c r="B61" s="259">
        <v>7.3653676377853445</v>
      </c>
      <c r="C61" s="259">
        <v>8.3206106870228993</v>
      </c>
      <c r="D61" s="259">
        <v>6.4266066516629152</v>
      </c>
      <c r="E61" s="259"/>
      <c r="F61" s="259">
        <v>8.9489489489489493</v>
      </c>
      <c r="G61" s="259">
        <v>8.3138173302107727</v>
      </c>
      <c r="H61" s="259">
        <v>9.6177558569667081</v>
      </c>
      <c r="I61" s="259"/>
      <c r="J61" s="259">
        <v>6.9255663430420711</v>
      </c>
      <c r="K61" s="259">
        <v>7.1243523316062181</v>
      </c>
      <c r="L61" s="259">
        <v>6.7270375161707623</v>
      </c>
      <c r="M61" s="259"/>
      <c r="N61" s="259">
        <v>7.6203208556149731</v>
      </c>
      <c r="O61" s="259">
        <v>8.6782376502002663</v>
      </c>
      <c r="P61" s="259">
        <v>6.5595716198125835</v>
      </c>
      <c r="Q61" s="259"/>
      <c r="R61" s="259">
        <v>9.3546477205447012</v>
      </c>
      <c r="S61" s="259">
        <v>12.285012285012286</v>
      </c>
      <c r="T61" s="259">
        <v>6.6285714285714281</v>
      </c>
      <c r="U61" s="259"/>
      <c r="V61" s="259">
        <v>3.4874905231235784</v>
      </c>
      <c r="W61" s="259">
        <v>4.327666151468315</v>
      </c>
      <c r="X61" s="259">
        <v>2.6785714285714284</v>
      </c>
      <c r="Y61" s="259"/>
      <c r="Z61" s="259">
        <v>4.6511627906976747</v>
      </c>
      <c r="AA61" s="259">
        <v>8.5106382978723403</v>
      </c>
      <c r="AB61" s="259">
        <v>1.6528925619834711</v>
      </c>
    </row>
    <row r="62" spans="1:28" x14ac:dyDescent="0.3">
      <c r="A62" s="177" t="s">
        <v>119</v>
      </c>
      <c r="B62" s="259">
        <v>3.9162920281137215</v>
      </c>
      <c r="C62" s="259">
        <v>4.8391199287803639</v>
      </c>
      <c r="D62" s="259">
        <v>3.0012610340479191</v>
      </c>
      <c r="E62" s="259"/>
      <c r="F62" s="259">
        <v>4.9299258037922504</v>
      </c>
      <c r="G62" s="259">
        <v>5.7363841443764096</v>
      </c>
      <c r="H62" s="259">
        <v>4.0850776502363271</v>
      </c>
      <c r="I62" s="259"/>
      <c r="J62" s="259">
        <v>4.7139661233620966</v>
      </c>
      <c r="K62" s="259">
        <v>5.1861279032771241</v>
      </c>
      <c r="L62" s="259">
        <v>4.237560192616372</v>
      </c>
      <c r="M62" s="259"/>
      <c r="N62" s="259">
        <v>3.9295154185022025</v>
      </c>
      <c r="O62" s="259">
        <v>5.3440447083478873</v>
      </c>
      <c r="P62" s="259">
        <v>2.4893314366998576</v>
      </c>
      <c r="Q62" s="259"/>
      <c r="R62" s="259">
        <v>4.7280593325092708</v>
      </c>
      <c r="S62" s="259">
        <v>5.9734513274336285</v>
      </c>
      <c r="T62" s="259">
        <v>3.5368802902055623</v>
      </c>
      <c r="U62" s="259"/>
      <c r="V62" s="259">
        <v>1.8658055256548258</v>
      </c>
      <c r="W62" s="259">
        <v>2.6200873362445414</v>
      </c>
      <c r="X62" s="259">
        <v>1.132342533616419</v>
      </c>
      <c r="Y62" s="259"/>
      <c r="Z62" s="259">
        <v>0.64850843060959795</v>
      </c>
      <c r="AA62" s="259">
        <v>0.85106382978723405</v>
      </c>
      <c r="AB62" s="259">
        <v>0.47789725209080047</v>
      </c>
    </row>
    <row r="63" spans="1:28" x14ac:dyDescent="0.3">
      <c r="A63" s="177" t="s">
        <v>120</v>
      </c>
      <c r="B63" s="259">
        <v>6.563706563706563</v>
      </c>
      <c r="C63" s="259">
        <v>8.1139671724992262</v>
      </c>
      <c r="D63" s="259">
        <v>5.1355206847360915</v>
      </c>
      <c r="E63" s="259"/>
      <c r="F63" s="259">
        <v>8.5440874914559117</v>
      </c>
      <c r="G63" s="259">
        <v>9.7625329815303434</v>
      </c>
      <c r="H63" s="259">
        <v>7.2340425531914887</v>
      </c>
      <c r="I63" s="259"/>
      <c r="J63" s="259">
        <v>5.3254437869822491</v>
      </c>
      <c r="K63" s="259">
        <v>6.7448680351906152</v>
      </c>
      <c r="L63" s="259">
        <v>3.8805970149253728</v>
      </c>
      <c r="M63" s="259"/>
      <c r="N63" s="259">
        <v>7.5364667747163701</v>
      </c>
      <c r="O63" s="259">
        <v>8.3778966131907318</v>
      </c>
      <c r="P63" s="259">
        <v>6.8350668647845465</v>
      </c>
      <c r="Q63" s="259"/>
      <c r="R63" s="259">
        <v>7.1069633883704242</v>
      </c>
      <c r="S63" s="259">
        <v>9.4720496894409933</v>
      </c>
      <c r="T63" s="259">
        <v>5.0734312416555403</v>
      </c>
      <c r="U63" s="259"/>
      <c r="V63" s="259">
        <v>4.4788975021533162</v>
      </c>
      <c r="W63" s="259">
        <v>6.4202334630350189</v>
      </c>
      <c r="X63" s="259">
        <v>2.936630602782071</v>
      </c>
      <c r="Y63" s="259"/>
      <c r="Z63" s="259">
        <v>0.76335877862595414</v>
      </c>
      <c r="AA63" s="259">
        <v>1.4285714285714286</v>
      </c>
      <c r="AB63" s="259">
        <v>0</v>
      </c>
    </row>
    <row r="64" spans="1:28" x14ac:dyDescent="0.3">
      <c r="A64" s="177" t="s">
        <v>121</v>
      </c>
      <c r="B64" s="259">
        <v>6.5884787857882028</v>
      </c>
      <c r="C64" s="259">
        <v>8.0875860851138981</v>
      </c>
      <c r="D64" s="259">
        <v>5.1575931232091694</v>
      </c>
      <c r="E64" s="259"/>
      <c r="F64" s="259">
        <v>8.6373165618448642</v>
      </c>
      <c r="G64" s="259">
        <v>10.314262691377921</v>
      </c>
      <c r="H64" s="259">
        <v>6.8181818181818175</v>
      </c>
      <c r="I64" s="259"/>
      <c r="J64" s="259">
        <v>6.9870939029817531</v>
      </c>
      <c r="K64" s="259">
        <v>8.1057268722466969</v>
      </c>
      <c r="L64" s="259">
        <v>5.8453237410071939</v>
      </c>
      <c r="M64" s="259"/>
      <c r="N64" s="259">
        <v>7.2010287183883417</v>
      </c>
      <c r="O64" s="259">
        <v>9.1068301225919441</v>
      </c>
      <c r="P64" s="259">
        <v>5.3736356003358523</v>
      </c>
      <c r="Q64" s="259"/>
      <c r="R64" s="259">
        <v>7.0386266094420602</v>
      </c>
      <c r="S64" s="259">
        <v>8.9253187613843341</v>
      </c>
      <c r="T64" s="259">
        <v>5.3571428571428568</v>
      </c>
      <c r="U64" s="259"/>
      <c r="V64" s="259">
        <v>3.5986913849509272</v>
      </c>
      <c r="W64" s="259">
        <v>4.028436018957346</v>
      </c>
      <c r="X64" s="259">
        <v>3.2323232323232323</v>
      </c>
      <c r="Y64" s="259"/>
      <c r="Z64" s="259">
        <v>0.64239828693790146</v>
      </c>
      <c r="AA64" s="259">
        <v>0.98522167487684731</v>
      </c>
      <c r="AB64" s="259">
        <v>0.37878787878787878</v>
      </c>
    </row>
    <row r="65" spans="1:28" x14ac:dyDescent="0.3">
      <c r="A65" s="177" t="s">
        <v>122</v>
      </c>
      <c r="B65" s="259">
        <v>2.9852818661482918</v>
      </c>
      <c r="C65" s="259">
        <v>4.3001686340640815</v>
      </c>
      <c r="D65" s="259">
        <v>1.7014270032930843</v>
      </c>
      <c r="E65" s="259"/>
      <c r="F65" s="259">
        <v>2.4390243902439024</v>
      </c>
      <c r="G65" s="259">
        <v>2.8708133971291865</v>
      </c>
      <c r="H65" s="259">
        <v>1.9900497512437811</v>
      </c>
      <c r="I65" s="259"/>
      <c r="J65" s="259">
        <v>2.7777777777777777</v>
      </c>
      <c r="K65" s="259">
        <v>3.6753445635528332</v>
      </c>
      <c r="L65" s="259">
        <v>1.8121911037891267</v>
      </c>
      <c r="M65" s="259"/>
      <c r="N65" s="259">
        <v>5.396565821749796</v>
      </c>
      <c r="O65" s="259">
        <v>7.1542130365659773</v>
      </c>
      <c r="P65" s="259">
        <v>3.535353535353535</v>
      </c>
      <c r="Q65" s="259"/>
      <c r="R65" s="259">
        <v>3.5478051713770298</v>
      </c>
      <c r="S65" s="259">
        <v>5.6234718826405867</v>
      </c>
      <c r="T65" s="259">
        <v>1.5384615384615385</v>
      </c>
      <c r="U65" s="259"/>
      <c r="V65" s="259">
        <v>1.6220600162206</v>
      </c>
      <c r="W65" s="259">
        <v>2.7118644067796609</v>
      </c>
      <c r="X65" s="259">
        <v>0.62208398133748055</v>
      </c>
      <c r="Y65" s="259"/>
      <c r="Z65" s="259">
        <v>0.84317032040472173</v>
      </c>
      <c r="AA65" s="259">
        <v>1.6597510373443984</v>
      </c>
      <c r="AB65" s="259">
        <v>0.28409090909090912</v>
      </c>
    </row>
    <row r="66" spans="1:28" x14ac:dyDescent="0.3">
      <c r="A66" s="177" t="s">
        <v>123</v>
      </c>
      <c r="B66" s="259">
        <v>2.0067554142658457</v>
      </c>
      <c r="C66" s="259">
        <v>2.6794845571691552</v>
      </c>
      <c r="D66" s="259">
        <v>1.3714506470929109</v>
      </c>
      <c r="E66" s="259"/>
      <c r="F66" s="259">
        <v>2.1750663129973478</v>
      </c>
      <c r="G66" s="259">
        <v>2.0063357972544877</v>
      </c>
      <c r="H66" s="259">
        <v>2.3454157782515992</v>
      </c>
      <c r="I66" s="259"/>
      <c r="J66" s="259">
        <v>2.709883103081828</v>
      </c>
      <c r="K66" s="259">
        <v>3.2673267326732676</v>
      </c>
      <c r="L66" s="259">
        <v>2.0642201834862388</v>
      </c>
      <c r="M66" s="259"/>
      <c r="N66" s="259">
        <v>3.1496062992125982</v>
      </c>
      <c r="O66" s="259">
        <v>4.4469783352337515</v>
      </c>
      <c r="P66" s="259">
        <v>1.8867924528301887</v>
      </c>
      <c r="Q66" s="259"/>
      <c r="R66" s="259">
        <v>1.7773620205799812</v>
      </c>
      <c r="S66" s="259">
        <v>2.9958677685950414</v>
      </c>
      <c r="T66" s="259">
        <v>0.76923076923076927</v>
      </c>
      <c r="U66" s="259"/>
      <c r="V66" s="259">
        <v>0.81871345029239773</v>
      </c>
      <c r="W66" s="259">
        <v>1.1278195488721803</v>
      </c>
      <c r="X66" s="259">
        <v>0.54824561403508765</v>
      </c>
      <c r="Y66" s="259"/>
      <c r="Z66" s="259">
        <v>0.29717682020802377</v>
      </c>
      <c r="AA66" s="259">
        <v>0.69204152249134954</v>
      </c>
      <c r="AB66" s="259">
        <v>0</v>
      </c>
    </row>
    <row r="67" spans="1:28" x14ac:dyDescent="0.3">
      <c r="A67" s="177" t="s">
        <v>124</v>
      </c>
      <c r="B67" s="259">
        <v>5.2622527944969901</v>
      </c>
      <c r="C67" s="259">
        <v>6.8670994192005468</v>
      </c>
      <c r="D67" s="259">
        <v>3.6357340720221605</v>
      </c>
      <c r="E67" s="259"/>
      <c r="F67" s="259">
        <v>6.25</v>
      </c>
      <c r="G67" s="259">
        <v>6.721311475409836</v>
      </c>
      <c r="H67" s="259">
        <v>5.719557195571956</v>
      </c>
      <c r="I67" s="259"/>
      <c r="J67" s="259">
        <v>5.8771148708815675</v>
      </c>
      <c r="K67" s="259">
        <v>8.626760563380282</v>
      </c>
      <c r="L67" s="259">
        <v>3.0630630630630629</v>
      </c>
      <c r="M67" s="259"/>
      <c r="N67" s="259">
        <v>5.1633298208640674</v>
      </c>
      <c r="O67" s="259">
        <v>7.0564516129032269</v>
      </c>
      <c r="P67" s="259">
        <v>3.0905077262693159</v>
      </c>
      <c r="Q67" s="259"/>
      <c r="R67" s="259">
        <v>5.9405940594059405</v>
      </c>
      <c r="S67" s="259">
        <v>8.4375</v>
      </c>
      <c r="T67" s="259">
        <v>3.5661218424962851</v>
      </c>
      <c r="U67" s="259"/>
      <c r="V67" s="259">
        <v>3.9138943248532287</v>
      </c>
      <c r="W67" s="259">
        <v>4.6025104602510458</v>
      </c>
      <c r="X67" s="259">
        <v>3.3088235294117649</v>
      </c>
      <c r="Y67" s="259"/>
      <c r="Z67" s="259">
        <v>0.390625</v>
      </c>
      <c r="AA67" s="259">
        <v>0</v>
      </c>
      <c r="AB67" s="259">
        <v>0.82644628099173556</v>
      </c>
    </row>
    <row r="68" spans="1:28" x14ac:dyDescent="0.3">
      <c r="A68" s="177" t="s">
        <v>125</v>
      </c>
      <c r="B68" s="259">
        <v>5.1725636790402509</v>
      </c>
      <c r="C68" s="259">
        <v>6.5722775738507249</v>
      </c>
      <c r="D68" s="259">
        <v>3.7876167416118989</v>
      </c>
      <c r="E68" s="259"/>
      <c r="F68" s="259">
        <v>6.7932489451476803</v>
      </c>
      <c r="G68" s="259">
        <v>7.5393537696768851</v>
      </c>
      <c r="H68" s="259">
        <v>6.0189165950128976</v>
      </c>
      <c r="I68" s="259"/>
      <c r="J68" s="259">
        <v>5.5163283318623124</v>
      </c>
      <c r="K68" s="259">
        <v>6.4137308039747074</v>
      </c>
      <c r="L68" s="259">
        <v>4.6591889559965489</v>
      </c>
      <c r="M68" s="259"/>
      <c r="N68" s="259">
        <v>4.954954954954955</v>
      </c>
      <c r="O68" s="259">
        <v>7.2776280323450138</v>
      </c>
      <c r="P68" s="259">
        <v>2.619692863595303</v>
      </c>
      <c r="Q68" s="259"/>
      <c r="R68" s="259">
        <v>5.019472090004327</v>
      </c>
      <c r="S68" s="259">
        <v>6.2337662337662341</v>
      </c>
      <c r="T68" s="259">
        <v>3.8062283737024223</v>
      </c>
      <c r="U68" s="259"/>
      <c r="V68" s="259">
        <v>4.1708542713567835</v>
      </c>
      <c r="W68" s="259">
        <v>6.3016528925619832</v>
      </c>
      <c r="X68" s="259">
        <v>2.152641878669276</v>
      </c>
      <c r="Y68" s="259"/>
      <c r="Z68" s="259">
        <v>0</v>
      </c>
      <c r="AA68" s="259">
        <v>0</v>
      </c>
      <c r="AB68" s="259">
        <v>0</v>
      </c>
    </row>
    <row r="69" spans="1:28" x14ac:dyDescent="0.3">
      <c r="A69" s="177" t="s">
        <v>126</v>
      </c>
      <c r="B69" s="259">
        <v>5.7804704205274415</v>
      </c>
      <c r="C69" s="259">
        <v>7.0605187319884726</v>
      </c>
      <c r="D69" s="259">
        <v>4.5275035260930885</v>
      </c>
      <c r="E69" s="259"/>
      <c r="F69" s="259">
        <v>5.0847457627118651</v>
      </c>
      <c r="G69" s="259">
        <v>6.0650887573964498</v>
      </c>
      <c r="H69" s="259">
        <v>3.9662447257383966</v>
      </c>
      <c r="I69" s="259"/>
      <c r="J69" s="259">
        <v>8.150711264898117</v>
      </c>
      <c r="K69" s="259">
        <v>9.5343680709534357</v>
      </c>
      <c r="L69" s="259">
        <v>6.6506410256410255</v>
      </c>
      <c r="M69" s="259"/>
      <c r="N69" s="259">
        <v>7.0381231671554261</v>
      </c>
      <c r="O69" s="259">
        <v>8.0672268907563023</v>
      </c>
      <c r="P69" s="259">
        <v>6.0150375939849621</v>
      </c>
      <c r="Q69" s="259"/>
      <c r="R69" s="259">
        <v>6.2420785804816221</v>
      </c>
      <c r="S69" s="259">
        <v>7.9118028534370941</v>
      </c>
      <c r="T69" s="259">
        <v>4.6468401486988844</v>
      </c>
      <c r="U69" s="259"/>
      <c r="V69" s="259">
        <v>3.9685658153241645</v>
      </c>
      <c r="W69" s="259">
        <v>5.1191526919682264</v>
      </c>
      <c r="X69" s="259">
        <v>3.0453257790368271</v>
      </c>
      <c r="Y69" s="259"/>
      <c r="Z69" s="259">
        <v>0.49751243781094528</v>
      </c>
      <c r="AA69" s="259">
        <v>0.81081081081081086</v>
      </c>
      <c r="AB69" s="259">
        <v>0.2304147465437788</v>
      </c>
    </row>
    <row r="70" spans="1:28" x14ac:dyDescent="0.3">
      <c r="A70" s="177" t="s">
        <v>127</v>
      </c>
      <c r="B70" s="259">
        <v>6.8508424182358763</v>
      </c>
      <c r="C70" s="259">
        <v>8.2479508196721305</v>
      </c>
      <c r="D70" s="259">
        <v>5.5422264875239922</v>
      </c>
      <c r="E70" s="259"/>
      <c r="F70" s="259">
        <v>6.9348127600554781</v>
      </c>
      <c r="G70" s="259">
        <v>8.3449235048678716</v>
      </c>
      <c r="H70" s="259">
        <v>5.532503457814661</v>
      </c>
      <c r="I70" s="259"/>
      <c r="J70" s="259">
        <v>9.9512874043145452</v>
      </c>
      <c r="K70" s="259">
        <v>12.552301255230125</v>
      </c>
      <c r="L70" s="259">
        <v>7.3611111111111116</v>
      </c>
      <c r="M70" s="259"/>
      <c r="N70" s="259">
        <v>8.2748948106591858</v>
      </c>
      <c r="O70" s="259">
        <v>9.3535075653370026</v>
      </c>
      <c r="P70" s="259">
        <v>7.1530758226037205</v>
      </c>
      <c r="Q70" s="259"/>
      <c r="R70" s="259">
        <v>5.7570523891767413</v>
      </c>
      <c r="S70" s="259">
        <v>7.3170731707317067</v>
      </c>
      <c r="T70" s="259">
        <v>4.3620501635768809</v>
      </c>
      <c r="U70" s="259"/>
      <c r="V70" s="259">
        <v>5.7525083612040131</v>
      </c>
      <c r="W70" s="259">
        <v>5.8997050147492622</v>
      </c>
      <c r="X70" s="259">
        <v>5.6303549571603426</v>
      </c>
      <c r="Y70" s="259"/>
      <c r="Z70" s="259">
        <v>1.1214953271028036</v>
      </c>
      <c r="AA70" s="259">
        <v>1.6460905349794239</v>
      </c>
      <c r="AB70" s="259">
        <v>0.68493150684931503</v>
      </c>
    </row>
    <row r="71" spans="1:28" x14ac:dyDescent="0.3">
      <c r="A71" s="177" t="s">
        <v>128</v>
      </c>
      <c r="B71" s="259">
        <v>7.3479509266510048</v>
      </c>
      <c r="C71" s="259">
        <v>9.0503672612801687</v>
      </c>
      <c r="D71" s="259">
        <v>5.662337662337662</v>
      </c>
      <c r="E71" s="259"/>
      <c r="F71" s="259">
        <v>7.8740157480314963</v>
      </c>
      <c r="G71" s="259">
        <v>9.5118898623279104</v>
      </c>
      <c r="H71" s="259">
        <v>6.068965517241379</v>
      </c>
      <c r="I71" s="259"/>
      <c r="J71" s="259">
        <v>8.1118881118881117</v>
      </c>
      <c r="K71" s="259">
        <v>9.5567867036011087</v>
      </c>
      <c r="L71" s="259">
        <v>6.638418079096045</v>
      </c>
      <c r="M71" s="259"/>
      <c r="N71" s="259">
        <v>8.6294416243654819</v>
      </c>
      <c r="O71" s="259">
        <v>9.9715099715099722</v>
      </c>
      <c r="P71" s="259">
        <v>7.2378138847858198</v>
      </c>
      <c r="Q71" s="259"/>
      <c r="R71" s="259">
        <v>7.8917700112739571</v>
      </c>
      <c r="S71" s="259">
        <v>10</v>
      </c>
      <c r="T71" s="259">
        <v>5.8628318584070795</v>
      </c>
      <c r="U71" s="259"/>
      <c r="V71" s="259">
        <v>5.0566037735849054</v>
      </c>
      <c r="W71" s="259">
        <v>6.8071312803889779</v>
      </c>
      <c r="X71" s="259">
        <v>3.5310734463276838</v>
      </c>
      <c r="Y71" s="259"/>
      <c r="Z71" s="259">
        <v>0.43478260869565216</v>
      </c>
      <c r="AA71" s="259">
        <v>0.98039215686274506</v>
      </c>
      <c r="AB71" s="259">
        <v>0</v>
      </c>
    </row>
    <row r="72" spans="1:28" x14ac:dyDescent="0.3">
      <c r="A72" s="177" t="s">
        <v>129</v>
      </c>
      <c r="B72" s="259">
        <v>5.4747054747054751</v>
      </c>
      <c r="C72" s="259">
        <v>8.2679971489665007</v>
      </c>
      <c r="D72" s="259">
        <v>2.8320971004720161</v>
      </c>
      <c r="E72" s="259"/>
      <c r="F72" s="259">
        <v>6.2378167641325533</v>
      </c>
      <c r="G72" s="259">
        <v>7.6045627376425857</v>
      </c>
      <c r="H72" s="259">
        <v>4.8</v>
      </c>
      <c r="I72" s="259"/>
      <c r="J72" s="259">
        <v>12.366737739872068</v>
      </c>
      <c r="K72" s="259">
        <v>21.513944223107568</v>
      </c>
      <c r="L72" s="259">
        <v>1.834862385321101</v>
      </c>
      <c r="M72" s="259"/>
      <c r="N72" s="259">
        <v>7.8277886497064575</v>
      </c>
      <c r="O72" s="259">
        <v>7.6363636363636367</v>
      </c>
      <c r="P72" s="259">
        <v>8.0508474576271176</v>
      </c>
      <c r="Q72" s="259"/>
      <c r="R72" s="259">
        <v>2.6499302649930265</v>
      </c>
      <c r="S72" s="259">
        <v>4.5731707317073171</v>
      </c>
      <c r="T72" s="259">
        <v>1.0282776349614395</v>
      </c>
      <c r="U72" s="259"/>
      <c r="V72" s="259">
        <v>1.4634146341463417</v>
      </c>
      <c r="W72" s="259">
        <v>2.4096385542168677</v>
      </c>
      <c r="X72" s="259">
        <v>0.81967213114754101</v>
      </c>
      <c r="Y72" s="259"/>
      <c r="Z72" s="259">
        <v>1.1278195488721803</v>
      </c>
      <c r="AA72" s="259">
        <v>1.6666666666666667</v>
      </c>
      <c r="AB72" s="259">
        <v>0.68493150684931503</v>
      </c>
    </row>
    <row r="73" spans="1:28" x14ac:dyDescent="0.3">
      <c r="A73" s="177" t="s">
        <v>130</v>
      </c>
      <c r="B73" s="259">
        <v>4.0442655935613683</v>
      </c>
      <c r="C73" s="259">
        <v>5.2653442725101263</v>
      </c>
      <c r="D73" s="259">
        <v>2.8972783143107987</v>
      </c>
      <c r="E73" s="259"/>
      <c r="F73" s="259">
        <v>4.7857679779503881</v>
      </c>
      <c r="G73" s="259">
        <v>5.5229716520039096</v>
      </c>
      <c r="H73" s="259">
        <v>4.0102827763496141</v>
      </c>
      <c r="I73" s="259"/>
      <c r="J73" s="259">
        <v>5.0182958703606904</v>
      </c>
      <c r="K73" s="259">
        <v>6.5040650406504072</v>
      </c>
      <c r="L73" s="259">
        <v>3.4445640473627552</v>
      </c>
      <c r="M73" s="259"/>
      <c r="N73" s="259">
        <v>5.2719200887902327</v>
      </c>
      <c r="O73" s="259">
        <v>6.7155756207674946</v>
      </c>
      <c r="P73" s="259">
        <v>3.8755458515283845</v>
      </c>
      <c r="Q73" s="259"/>
      <c r="R73" s="259">
        <v>3.4482758620689653</v>
      </c>
      <c r="S73" s="259">
        <v>4.791666666666667</v>
      </c>
      <c r="T73" s="259">
        <v>2.2429906542056073</v>
      </c>
      <c r="U73" s="259"/>
      <c r="V73" s="259">
        <v>2.276086313922554</v>
      </c>
      <c r="W73" s="259">
        <v>3.057905009759271</v>
      </c>
      <c r="X73" s="259">
        <v>1.6251354279523293</v>
      </c>
      <c r="Y73" s="259"/>
      <c r="Z73" s="259">
        <v>1.3779527559055118</v>
      </c>
      <c r="AA73" s="259">
        <v>2.0725388601036272</v>
      </c>
      <c r="AB73" s="259">
        <v>0.95238095238095244</v>
      </c>
    </row>
    <row r="74" spans="1:28" x14ac:dyDescent="0.3">
      <c r="A74" s="177" t="s">
        <v>131</v>
      </c>
      <c r="B74" s="259">
        <v>5.0705761192221486</v>
      </c>
      <c r="C74" s="259">
        <v>6.2823444457816819</v>
      </c>
      <c r="D74" s="259">
        <v>3.8424005855086611</v>
      </c>
      <c r="E74" s="259"/>
      <c r="F74" s="259">
        <v>6.0630777596519847</v>
      </c>
      <c r="G74" s="259">
        <v>7.2132848988064353</v>
      </c>
      <c r="H74" s="259">
        <v>4.7972587093089665</v>
      </c>
      <c r="I74" s="259"/>
      <c r="J74" s="259">
        <v>6.943602183141298</v>
      </c>
      <c r="K74" s="259">
        <v>8.1097197376267136</v>
      </c>
      <c r="L74" s="259">
        <v>5.7371992597162249</v>
      </c>
      <c r="M74" s="259"/>
      <c r="N74" s="259">
        <v>5.1341503809208353</v>
      </c>
      <c r="O74" s="259">
        <v>5.7932850559578668</v>
      </c>
      <c r="P74" s="259">
        <v>4.4666666666666668</v>
      </c>
      <c r="Q74" s="259"/>
      <c r="R74" s="259">
        <v>4.5412130637636077</v>
      </c>
      <c r="S74" s="259">
        <v>6.7936507936507935</v>
      </c>
      <c r="T74" s="259">
        <v>2.3780487804878048</v>
      </c>
      <c r="U74" s="259"/>
      <c r="V74" s="259">
        <v>2.9162052417866371</v>
      </c>
      <c r="W74" s="259">
        <v>3.6189069423929099</v>
      </c>
      <c r="X74" s="259">
        <v>2.214022140221402</v>
      </c>
      <c r="Y74" s="259"/>
      <c r="Z74" s="259">
        <v>0.85034013605442182</v>
      </c>
      <c r="AA74" s="259">
        <v>1.1673151750972763</v>
      </c>
      <c r="AB74" s="259">
        <v>0.60422960725075525</v>
      </c>
    </row>
    <row r="75" spans="1:28" ht="14.5" thickBot="1" x14ac:dyDescent="0.35">
      <c r="A75" s="177" t="s">
        <v>132</v>
      </c>
      <c r="B75" s="259">
        <v>1.920654911838791</v>
      </c>
      <c r="C75" s="259">
        <v>2.375</v>
      </c>
      <c r="D75" s="259">
        <v>1.4593908629441625</v>
      </c>
      <c r="E75" s="259"/>
      <c r="F75" s="259">
        <v>2.8714107365792758</v>
      </c>
      <c r="G75" s="259">
        <v>2.8708133971291865</v>
      </c>
      <c r="H75" s="259">
        <v>2.8720626631853787</v>
      </c>
      <c r="I75" s="259"/>
      <c r="J75" s="259">
        <v>1.908957415565345</v>
      </c>
      <c r="K75" s="259">
        <v>2.1341463414634148</v>
      </c>
      <c r="L75" s="259">
        <v>1.6997167138810201</v>
      </c>
      <c r="M75" s="259"/>
      <c r="N75" s="259">
        <v>2.4013722126929671</v>
      </c>
      <c r="O75" s="259">
        <v>3.4602076124567476</v>
      </c>
      <c r="P75" s="259">
        <v>1.3605442176870748</v>
      </c>
      <c r="Q75" s="259"/>
      <c r="R75" s="259">
        <v>1.5929203539823009</v>
      </c>
      <c r="S75" s="259">
        <v>2.6315789473684208</v>
      </c>
      <c r="T75" s="259">
        <v>0.38314176245210724</v>
      </c>
      <c r="U75" s="259"/>
      <c r="V75" s="259">
        <v>0.49504950495049505</v>
      </c>
      <c r="W75" s="259">
        <v>0.51282051282051277</v>
      </c>
      <c r="X75" s="259">
        <v>0.4784688995215311</v>
      </c>
      <c r="Y75" s="259"/>
      <c r="Z75" s="259">
        <v>0</v>
      </c>
      <c r="AA75" s="259">
        <v>0</v>
      </c>
      <c r="AB75" s="259">
        <v>0</v>
      </c>
    </row>
    <row r="76" spans="1:28" x14ac:dyDescent="0.3">
      <c r="A76" s="19" t="s">
        <v>77</v>
      </c>
      <c r="B76" s="19"/>
      <c r="C76" s="19"/>
      <c r="D76" s="19"/>
      <c r="E76" s="19"/>
      <c r="F76" s="19"/>
      <c r="G76" s="19"/>
      <c r="H76" s="19"/>
      <c r="I76" s="19"/>
      <c r="J76" s="115"/>
      <c r="K76" s="115"/>
      <c r="L76" s="115"/>
      <c r="M76" s="115"/>
      <c r="N76" s="115"/>
      <c r="O76" s="116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</row>
  </sheetData>
  <mergeCells count="26">
    <mergeCell ref="R6:T6"/>
    <mergeCell ref="V6:X6"/>
    <mergeCell ref="Z6:AB6"/>
    <mergeCell ref="A40:AB40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  <mergeCell ref="A41:AB41"/>
    <mergeCell ref="A42:AB42"/>
    <mergeCell ref="A43:AB43"/>
    <mergeCell ref="A44:AB44"/>
    <mergeCell ref="A45:A46"/>
    <mergeCell ref="B45:D45"/>
    <mergeCell ref="F45:H45"/>
    <mergeCell ref="J45:L45"/>
    <mergeCell ref="N45:P45"/>
    <mergeCell ref="R45:T45"/>
    <mergeCell ref="V45:X45"/>
    <mergeCell ref="Z45:AB45"/>
  </mergeCells>
  <hyperlinks>
    <hyperlink ref="AD3" location="Contenido!A1" display="Contenido" xr:uid="{2463556B-CEAB-4533-B147-7D0EBB1A52C4}"/>
    <hyperlink ref="AD42" location="Contenido!A1" display="Contenido" xr:uid="{43F2A5A0-8EFC-4FAE-8FBB-C9C51EE46F96}"/>
  </hyperlinks>
  <printOptions horizontalCentered="1"/>
  <pageMargins left="0.39370078740157483" right="0.39370078740157483" top="0.59055118110236227" bottom="0.59055118110236227" header="0.31496062992125984" footer="0.31496062992125984"/>
  <pageSetup scale="67" fitToHeight="0" orientation="landscape" r:id="rId1"/>
  <rowBreaks count="1" manualBreakCount="1">
    <brk id="39" max="27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F7E1-2EE5-49B2-866B-3A81A16B67F2}">
  <sheetPr>
    <pageSetUpPr fitToPage="1"/>
  </sheetPr>
  <dimension ref="A1:AD76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1.179687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1.7265625" style="9" customWidth="1"/>
    <col min="18" max="20" width="7.7265625" style="9" customWidth="1"/>
    <col min="21" max="21" width="1.7265625" style="9" customWidth="1"/>
    <col min="22" max="24" width="7.7265625" style="9" customWidth="1"/>
    <col min="25" max="25" width="1.7265625" style="9" customWidth="1"/>
    <col min="26" max="28" width="7.7265625" style="9" customWidth="1"/>
    <col min="29" max="29" width="5" style="226" customWidth="1"/>
    <col min="30" max="30" width="13.54296875" style="226" customWidth="1"/>
    <col min="31" max="32" width="9.54296875" style="9" bestFit="1" customWidth="1"/>
    <col min="33" max="33" width="10.1796875" style="9" bestFit="1" customWidth="1"/>
    <col min="34" max="34" width="11.453125" style="9"/>
    <col min="35" max="36" width="9.54296875" style="9" bestFit="1" customWidth="1"/>
    <col min="37" max="37" width="10.1796875" style="9" bestFit="1" customWidth="1"/>
    <col min="38" max="38" width="11.453125" style="9"/>
    <col min="39" max="40" width="9.54296875" style="9" bestFit="1" customWidth="1"/>
    <col min="41" max="41" width="10.1796875" style="9" bestFit="1" customWidth="1"/>
    <col min="42" max="42" width="11.453125" style="9"/>
    <col min="43" max="44" width="9.54296875" style="9" bestFit="1" customWidth="1"/>
    <col min="45" max="45" width="10.1796875" style="9" bestFit="1" customWidth="1"/>
    <col min="46" max="46" width="11.453125" style="9"/>
    <col min="47" max="48" width="9.54296875" style="9" bestFit="1" customWidth="1"/>
    <col min="49" max="49" width="10.1796875" style="9" bestFit="1" customWidth="1"/>
    <col min="50" max="111" width="11.453125" style="9"/>
    <col min="112" max="112" width="16.1796875" style="9" customWidth="1"/>
    <col min="113" max="113" width="6" style="9" customWidth="1"/>
    <col min="114" max="114" width="6" style="9" bestFit="1" customWidth="1"/>
    <col min="115" max="115" width="5.54296875" style="9" bestFit="1" customWidth="1"/>
    <col min="116" max="116" width="1.54296875" style="9" customWidth="1"/>
    <col min="117" max="117" width="6" style="9" bestFit="1" customWidth="1"/>
    <col min="118" max="119" width="5" style="9" customWidth="1"/>
    <col min="120" max="120" width="1.54296875" style="9" customWidth="1"/>
    <col min="121" max="123" width="5" style="9" customWidth="1"/>
    <col min="124" max="124" width="1.54296875" style="9" customWidth="1"/>
    <col min="125" max="127" width="5.1796875" style="9" bestFit="1" customWidth="1"/>
    <col min="128" max="128" width="1.54296875" style="9" customWidth="1"/>
    <col min="129" max="131" width="5.1796875" style="9" bestFit="1" customWidth="1"/>
    <col min="132" max="132" width="1.54296875" style="9" customWidth="1"/>
    <col min="133" max="135" width="5.1796875" style="9" bestFit="1" customWidth="1"/>
    <col min="136" max="136" width="1.54296875" style="9" customWidth="1"/>
    <col min="137" max="137" width="4.81640625" style="9" bestFit="1" customWidth="1"/>
    <col min="138" max="139" width="4.453125" style="9" customWidth="1"/>
    <col min="140" max="140" width="8.81640625" style="9" customWidth="1"/>
    <col min="141" max="141" width="12" style="9" customWidth="1"/>
    <col min="142" max="144" width="6" style="9" customWidth="1"/>
    <col min="145" max="145" width="1.54296875" style="9" customWidth="1"/>
    <col min="146" max="146" width="6.1796875" style="9" customWidth="1"/>
    <col min="147" max="148" width="5.1796875" style="9" customWidth="1"/>
    <col min="149" max="149" width="1.54296875" style="9" customWidth="1"/>
    <col min="150" max="152" width="5" style="9" customWidth="1"/>
    <col min="153" max="153" width="1.54296875" style="9" customWidth="1"/>
    <col min="154" max="156" width="5" style="9" customWidth="1"/>
    <col min="157" max="157" width="1.54296875" style="9" customWidth="1"/>
    <col min="158" max="160" width="5" style="9" customWidth="1"/>
    <col min="161" max="161" width="1.54296875" style="9" customWidth="1"/>
    <col min="162" max="164" width="5.1796875" style="9" customWidth="1"/>
    <col min="165" max="165" width="1.54296875" style="9" customWidth="1"/>
    <col min="166" max="167" width="5" style="9" customWidth="1"/>
    <col min="168" max="168" width="5.453125" style="9" customWidth="1"/>
    <col min="169" max="16384" width="11.453125" style="9"/>
  </cols>
  <sheetData>
    <row r="1" spans="1:30" s="51" customFormat="1" ht="15.5" x14ac:dyDescent="0.3">
      <c r="A1" s="294" t="s">
        <v>354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26"/>
      <c r="AD1" s="226"/>
    </row>
    <row r="2" spans="1:30" s="51" customFormat="1" ht="15.5" x14ac:dyDescent="0.3">
      <c r="A2" s="294" t="s">
        <v>175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294" t="s">
        <v>160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26"/>
      <c r="AD3" s="239" t="s">
        <v>305</v>
      </c>
    </row>
    <row r="4" spans="1:30" s="51" customFormat="1" ht="15.5" x14ac:dyDescent="0.3">
      <c r="A4" s="294" t="s">
        <v>96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26"/>
      <c r="AD4" s="226"/>
    </row>
    <row r="5" spans="1:30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26"/>
      <c r="AD5" s="226"/>
    </row>
    <row r="6" spans="1:30" ht="20.25" customHeight="1" x14ac:dyDescent="0.3">
      <c r="A6" s="292" t="s">
        <v>105</v>
      </c>
      <c r="B6" s="291" t="s">
        <v>68</v>
      </c>
      <c r="C6" s="291"/>
      <c r="D6" s="291"/>
      <c r="E6" s="54"/>
      <c r="F6" s="291" t="s">
        <v>80</v>
      </c>
      <c r="G6" s="291"/>
      <c r="H6" s="291"/>
      <c r="I6" s="54"/>
      <c r="J6" s="293" t="s">
        <v>81</v>
      </c>
      <c r="K6" s="293"/>
      <c r="L6" s="293"/>
      <c r="M6" s="54"/>
      <c r="N6" s="291" t="s">
        <v>82</v>
      </c>
      <c r="O6" s="291"/>
      <c r="P6" s="291"/>
      <c r="Q6" s="54"/>
      <c r="R6" s="291" t="s">
        <v>84</v>
      </c>
      <c r="S6" s="291"/>
      <c r="T6" s="291"/>
      <c r="U6" s="54"/>
      <c r="V6" s="291" t="s">
        <v>85</v>
      </c>
      <c r="W6" s="291"/>
      <c r="X6" s="291"/>
      <c r="Y6" s="54"/>
      <c r="Z6" s="291" t="s">
        <v>86</v>
      </c>
      <c r="AA6" s="291"/>
      <c r="AB6" s="291"/>
      <c r="AD6" s="151"/>
    </row>
    <row r="7" spans="1:30" ht="20.25" customHeight="1" x14ac:dyDescent="0.3">
      <c r="A7" s="292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</row>
    <row r="8" spans="1:30" x14ac:dyDescent="0.3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</row>
    <row r="9" spans="1:30" s="12" customFormat="1" x14ac:dyDescent="0.3">
      <c r="A9" s="68" t="s">
        <v>68</v>
      </c>
      <c r="B9" s="256">
        <f>SUM(B10:B36)</f>
        <v>22342</v>
      </c>
      <c r="C9" s="256">
        <f t="shared" ref="C9:D9" si="0">SUM(C10:C36)</f>
        <v>13330</v>
      </c>
      <c r="D9" s="256">
        <f t="shared" si="0"/>
        <v>9012</v>
      </c>
      <c r="E9" s="256"/>
      <c r="F9" s="256">
        <f>SUM(F10:F36)</f>
        <v>5443</v>
      </c>
      <c r="G9" s="256">
        <f t="shared" ref="G9:H9" si="1">SUM(G10:G36)</f>
        <v>3183</v>
      </c>
      <c r="H9" s="256">
        <f t="shared" si="1"/>
        <v>2260</v>
      </c>
      <c r="I9" s="256"/>
      <c r="J9" s="256">
        <f>SUM(J10:J36)</f>
        <v>5252</v>
      </c>
      <c r="K9" s="256">
        <f t="shared" ref="K9:L9" si="2">SUM(K10:K36)</f>
        <v>3082</v>
      </c>
      <c r="L9" s="256">
        <f t="shared" si="2"/>
        <v>2170</v>
      </c>
      <c r="M9" s="256"/>
      <c r="N9" s="256">
        <f>SUM(N10:N36)</f>
        <v>4686</v>
      </c>
      <c r="O9" s="256">
        <f t="shared" ref="O9:P9" si="3">SUM(O10:O36)</f>
        <v>2879</v>
      </c>
      <c r="P9" s="256">
        <f t="shared" si="3"/>
        <v>1807</v>
      </c>
      <c r="Q9" s="256"/>
      <c r="R9" s="256">
        <f>SUM(R10:R36)</f>
        <v>4979</v>
      </c>
      <c r="S9" s="256">
        <f t="shared" ref="S9:T9" si="4">SUM(S10:S36)</f>
        <v>3012</v>
      </c>
      <c r="T9" s="256">
        <f t="shared" si="4"/>
        <v>1967</v>
      </c>
      <c r="U9" s="256"/>
      <c r="V9" s="256">
        <f>SUM(V10:V36)</f>
        <v>1833</v>
      </c>
      <c r="W9" s="256">
        <f t="shared" ref="W9:X9" si="5">SUM(W10:W36)</f>
        <v>1083</v>
      </c>
      <c r="X9" s="256">
        <f t="shared" si="5"/>
        <v>750</v>
      </c>
      <c r="Y9" s="256"/>
      <c r="Z9" s="256">
        <f>SUM(Z10:Z36)</f>
        <v>149</v>
      </c>
      <c r="AA9" s="256">
        <f t="shared" ref="AA9:AB9" si="6">SUM(AA10:AA36)</f>
        <v>91</v>
      </c>
      <c r="AB9" s="256">
        <f t="shared" si="6"/>
        <v>58</v>
      </c>
      <c r="AC9" s="226"/>
      <c r="AD9" s="226"/>
    </row>
    <row r="10" spans="1:30" x14ac:dyDescent="0.3">
      <c r="A10" s="177" t="s">
        <v>106</v>
      </c>
      <c r="B10" s="255">
        <v>1645</v>
      </c>
      <c r="C10" s="255">
        <v>929</v>
      </c>
      <c r="D10" s="255">
        <v>716</v>
      </c>
      <c r="E10" s="255"/>
      <c r="F10" s="255">
        <v>504</v>
      </c>
      <c r="G10" s="255">
        <v>277</v>
      </c>
      <c r="H10" s="255">
        <v>227</v>
      </c>
      <c r="I10" s="255"/>
      <c r="J10" s="255">
        <v>493</v>
      </c>
      <c r="K10" s="255">
        <v>264</v>
      </c>
      <c r="L10" s="255">
        <v>229</v>
      </c>
      <c r="M10" s="255"/>
      <c r="N10" s="255">
        <v>305</v>
      </c>
      <c r="O10" s="255">
        <v>190</v>
      </c>
      <c r="P10" s="255">
        <v>115</v>
      </c>
      <c r="Q10" s="255"/>
      <c r="R10" s="255">
        <v>229</v>
      </c>
      <c r="S10" s="255">
        <v>131</v>
      </c>
      <c r="T10" s="255">
        <v>98</v>
      </c>
      <c r="U10" s="255"/>
      <c r="V10" s="255">
        <v>105</v>
      </c>
      <c r="W10" s="255">
        <v>60</v>
      </c>
      <c r="X10" s="255">
        <v>45</v>
      </c>
      <c r="Y10" s="255"/>
      <c r="Z10" s="255">
        <v>9</v>
      </c>
      <c r="AA10" s="255">
        <v>7</v>
      </c>
      <c r="AB10" s="255">
        <v>2</v>
      </c>
    </row>
    <row r="11" spans="1:30" x14ac:dyDescent="0.3">
      <c r="A11" s="177" t="s">
        <v>107</v>
      </c>
      <c r="B11" s="255">
        <v>1291</v>
      </c>
      <c r="C11" s="255">
        <v>723</v>
      </c>
      <c r="D11" s="255">
        <v>568</v>
      </c>
      <c r="E11" s="255"/>
      <c r="F11" s="255">
        <v>398</v>
      </c>
      <c r="G11" s="255">
        <v>215</v>
      </c>
      <c r="H11" s="255">
        <v>183</v>
      </c>
      <c r="I11" s="255"/>
      <c r="J11" s="255">
        <v>335</v>
      </c>
      <c r="K11" s="255">
        <v>186</v>
      </c>
      <c r="L11" s="255">
        <v>149</v>
      </c>
      <c r="M11" s="255"/>
      <c r="N11" s="255">
        <v>284</v>
      </c>
      <c r="O11" s="255">
        <v>168</v>
      </c>
      <c r="P11" s="255">
        <v>116</v>
      </c>
      <c r="Q11" s="255"/>
      <c r="R11" s="255">
        <v>218</v>
      </c>
      <c r="S11" s="255">
        <v>117</v>
      </c>
      <c r="T11" s="255">
        <v>101</v>
      </c>
      <c r="U11" s="255"/>
      <c r="V11" s="255">
        <v>55</v>
      </c>
      <c r="W11" s="255">
        <v>36</v>
      </c>
      <c r="X11" s="255">
        <v>19</v>
      </c>
      <c r="Y11" s="255"/>
      <c r="Z11" s="255">
        <v>1</v>
      </c>
      <c r="AA11" s="255">
        <v>1</v>
      </c>
      <c r="AB11" s="255">
        <v>0</v>
      </c>
    </row>
    <row r="12" spans="1:30" x14ac:dyDescent="0.3">
      <c r="A12" s="177" t="s">
        <v>108</v>
      </c>
      <c r="B12" s="255">
        <v>1050</v>
      </c>
      <c r="C12" s="255">
        <v>613</v>
      </c>
      <c r="D12" s="255">
        <v>437</v>
      </c>
      <c r="E12" s="255"/>
      <c r="F12" s="255">
        <v>266</v>
      </c>
      <c r="G12" s="255">
        <v>172</v>
      </c>
      <c r="H12" s="255">
        <v>94</v>
      </c>
      <c r="I12" s="255"/>
      <c r="J12" s="255">
        <v>291</v>
      </c>
      <c r="K12" s="255">
        <v>158</v>
      </c>
      <c r="L12" s="255">
        <v>133</v>
      </c>
      <c r="M12" s="255"/>
      <c r="N12" s="255">
        <v>184</v>
      </c>
      <c r="O12" s="255">
        <v>103</v>
      </c>
      <c r="P12" s="255">
        <v>81</v>
      </c>
      <c r="Q12" s="255"/>
      <c r="R12" s="255">
        <v>247</v>
      </c>
      <c r="S12" s="255">
        <v>146</v>
      </c>
      <c r="T12" s="255">
        <v>101</v>
      </c>
      <c r="U12" s="255"/>
      <c r="V12" s="255">
        <v>57</v>
      </c>
      <c r="W12" s="255">
        <v>34</v>
      </c>
      <c r="X12" s="255">
        <v>23</v>
      </c>
      <c r="Y12" s="255"/>
      <c r="Z12" s="255">
        <v>5</v>
      </c>
      <c r="AA12" s="255">
        <v>0</v>
      </c>
      <c r="AB12" s="255">
        <v>5</v>
      </c>
    </row>
    <row r="13" spans="1:30" x14ac:dyDescent="0.3">
      <c r="A13" s="177" t="s">
        <v>109</v>
      </c>
      <c r="B13" s="255">
        <v>1805</v>
      </c>
      <c r="C13" s="255">
        <v>1063</v>
      </c>
      <c r="D13" s="255">
        <v>742</v>
      </c>
      <c r="E13" s="255"/>
      <c r="F13" s="255">
        <v>466</v>
      </c>
      <c r="G13" s="255">
        <v>255</v>
      </c>
      <c r="H13" s="255">
        <v>211</v>
      </c>
      <c r="I13" s="255"/>
      <c r="J13" s="255">
        <v>377</v>
      </c>
      <c r="K13" s="255">
        <v>218</v>
      </c>
      <c r="L13" s="255">
        <v>159</v>
      </c>
      <c r="M13" s="255"/>
      <c r="N13" s="255">
        <v>371</v>
      </c>
      <c r="O13" s="255">
        <v>225</v>
      </c>
      <c r="P13" s="255">
        <v>146</v>
      </c>
      <c r="Q13" s="255"/>
      <c r="R13" s="255">
        <v>429</v>
      </c>
      <c r="S13" s="255">
        <v>270</v>
      </c>
      <c r="T13" s="255">
        <v>159</v>
      </c>
      <c r="U13" s="255"/>
      <c r="V13" s="255">
        <v>143</v>
      </c>
      <c r="W13" s="255">
        <v>88</v>
      </c>
      <c r="X13" s="255">
        <v>55</v>
      </c>
      <c r="Y13" s="255"/>
      <c r="Z13" s="255">
        <v>19</v>
      </c>
      <c r="AA13" s="255">
        <v>7</v>
      </c>
      <c r="AB13" s="255">
        <v>12</v>
      </c>
    </row>
    <row r="14" spans="1:30" x14ac:dyDescent="0.3">
      <c r="A14" s="177" t="s">
        <v>110</v>
      </c>
      <c r="B14" s="255">
        <v>323</v>
      </c>
      <c r="C14" s="255">
        <v>221</v>
      </c>
      <c r="D14" s="255">
        <v>102</v>
      </c>
      <c r="E14" s="255"/>
      <c r="F14" s="255">
        <v>46</v>
      </c>
      <c r="G14" s="255">
        <v>30</v>
      </c>
      <c r="H14" s="255">
        <v>16</v>
      </c>
      <c r="I14" s="255"/>
      <c r="J14" s="255">
        <v>71</v>
      </c>
      <c r="K14" s="255">
        <v>53</v>
      </c>
      <c r="L14" s="255">
        <v>18</v>
      </c>
      <c r="M14" s="255"/>
      <c r="N14" s="255">
        <v>64</v>
      </c>
      <c r="O14" s="255">
        <v>47</v>
      </c>
      <c r="P14" s="255">
        <v>17</v>
      </c>
      <c r="Q14" s="255"/>
      <c r="R14" s="255">
        <v>103</v>
      </c>
      <c r="S14" s="255">
        <v>71</v>
      </c>
      <c r="T14" s="255">
        <v>32</v>
      </c>
      <c r="U14" s="255"/>
      <c r="V14" s="255">
        <v>39</v>
      </c>
      <c r="W14" s="255">
        <v>20</v>
      </c>
      <c r="X14" s="255">
        <v>19</v>
      </c>
      <c r="Y14" s="255"/>
      <c r="Z14" s="255">
        <v>0</v>
      </c>
      <c r="AA14" s="255">
        <v>0</v>
      </c>
      <c r="AB14" s="255">
        <v>0</v>
      </c>
    </row>
    <row r="15" spans="1:30" x14ac:dyDescent="0.3">
      <c r="A15" s="177" t="s">
        <v>111</v>
      </c>
      <c r="B15" s="255">
        <v>610</v>
      </c>
      <c r="C15" s="255">
        <v>390</v>
      </c>
      <c r="D15" s="255">
        <v>220</v>
      </c>
      <c r="E15" s="255"/>
      <c r="F15" s="255">
        <v>92</v>
      </c>
      <c r="G15" s="255">
        <v>50</v>
      </c>
      <c r="H15" s="255">
        <v>42</v>
      </c>
      <c r="I15" s="255"/>
      <c r="J15" s="255">
        <v>138</v>
      </c>
      <c r="K15" s="255">
        <v>78</v>
      </c>
      <c r="L15" s="255">
        <v>60</v>
      </c>
      <c r="M15" s="255"/>
      <c r="N15" s="255">
        <v>129</v>
      </c>
      <c r="O15" s="255">
        <v>93</v>
      </c>
      <c r="P15" s="255">
        <v>36</v>
      </c>
      <c r="Q15" s="255"/>
      <c r="R15" s="255">
        <v>159</v>
      </c>
      <c r="S15" s="255">
        <v>105</v>
      </c>
      <c r="T15" s="255">
        <v>54</v>
      </c>
      <c r="U15" s="255"/>
      <c r="V15" s="255">
        <v>85</v>
      </c>
      <c r="W15" s="255">
        <v>57</v>
      </c>
      <c r="X15" s="255">
        <v>28</v>
      </c>
      <c r="Y15" s="255"/>
      <c r="Z15" s="255">
        <v>7</v>
      </c>
      <c r="AA15" s="255">
        <v>7</v>
      </c>
      <c r="AB15" s="255">
        <v>0</v>
      </c>
    </row>
    <row r="16" spans="1:30" x14ac:dyDescent="0.3">
      <c r="A16" s="177" t="s">
        <v>112</v>
      </c>
      <c r="B16" s="255">
        <v>70</v>
      </c>
      <c r="C16" s="255">
        <v>46</v>
      </c>
      <c r="D16" s="255">
        <v>24</v>
      </c>
      <c r="E16" s="255"/>
      <c r="F16" s="255">
        <v>14</v>
      </c>
      <c r="G16" s="255">
        <v>7</v>
      </c>
      <c r="H16" s="255">
        <v>7</v>
      </c>
      <c r="I16" s="255"/>
      <c r="J16" s="255">
        <v>12</v>
      </c>
      <c r="K16" s="255">
        <v>8</v>
      </c>
      <c r="L16" s="255">
        <v>4</v>
      </c>
      <c r="M16" s="255"/>
      <c r="N16" s="255">
        <v>12</v>
      </c>
      <c r="O16" s="255">
        <v>11</v>
      </c>
      <c r="P16" s="255">
        <v>1</v>
      </c>
      <c r="Q16" s="255"/>
      <c r="R16" s="255">
        <v>21</v>
      </c>
      <c r="S16" s="255">
        <v>15</v>
      </c>
      <c r="T16" s="255">
        <v>6</v>
      </c>
      <c r="U16" s="255"/>
      <c r="V16" s="255">
        <v>5</v>
      </c>
      <c r="W16" s="255">
        <v>2</v>
      </c>
      <c r="X16" s="255">
        <v>3</v>
      </c>
      <c r="Y16" s="255"/>
      <c r="Z16" s="255">
        <v>6</v>
      </c>
      <c r="AA16" s="255">
        <v>3</v>
      </c>
      <c r="AB16" s="255">
        <v>3</v>
      </c>
    </row>
    <row r="17" spans="1:28" x14ac:dyDescent="0.3">
      <c r="A17" s="177" t="s">
        <v>113</v>
      </c>
      <c r="B17" s="255">
        <v>2547</v>
      </c>
      <c r="C17" s="255">
        <v>1417</v>
      </c>
      <c r="D17" s="255">
        <v>1130</v>
      </c>
      <c r="E17" s="255"/>
      <c r="F17" s="255">
        <v>626</v>
      </c>
      <c r="G17" s="255">
        <v>352</v>
      </c>
      <c r="H17" s="255">
        <v>274</v>
      </c>
      <c r="I17" s="255"/>
      <c r="J17" s="255">
        <v>540</v>
      </c>
      <c r="K17" s="255">
        <v>304</v>
      </c>
      <c r="L17" s="255">
        <v>236</v>
      </c>
      <c r="M17" s="255"/>
      <c r="N17" s="255">
        <v>671</v>
      </c>
      <c r="O17" s="255">
        <v>375</v>
      </c>
      <c r="P17" s="255">
        <v>296</v>
      </c>
      <c r="Q17" s="255"/>
      <c r="R17" s="255">
        <v>608</v>
      </c>
      <c r="S17" s="255">
        <v>327</v>
      </c>
      <c r="T17" s="255">
        <v>281</v>
      </c>
      <c r="U17" s="255"/>
      <c r="V17" s="255">
        <v>96</v>
      </c>
      <c r="W17" s="255">
        <v>55</v>
      </c>
      <c r="X17" s="255">
        <v>41</v>
      </c>
      <c r="Y17" s="255"/>
      <c r="Z17" s="255">
        <v>6</v>
      </c>
      <c r="AA17" s="255">
        <v>4</v>
      </c>
      <c r="AB17" s="255">
        <v>2</v>
      </c>
    </row>
    <row r="18" spans="1:28" x14ac:dyDescent="0.3">
      <c r="A18" s="177" t="s">
        <v>114</v>
      </c>
      <c r="B18" s="255">
        <v>964</v>
      </c>
      <c r="C18" s="255">
        <v>590</v>
      </c>
      <c r="D18" s="255">
        <v>374</v>
      </c>
      <c r="E18" s="255"/>
      <c r="F18" s="255">
        <v>224</v>
      </c>
      <c r="G18" s="255">
        <v>145</v>
      </c>
      <c r="H18" s="255">
        <v>79</v>
      </c>
      <c r="I18" s="255"/>
      <c r="J18" s="255">
        <v>200</v>
      </c>
      <c r="K18" s="255">
        <v>126</v>
      </c>
      <c r="L18" s="255">
        <v>74</v>
      </c>
      <c r="M18" s="255"/>
      <c r="N18" s="255">
        <v>186</v>
      </c>
      <c r="O18" s="255">
        <v>117</v>
      </c>
      <c r="P18" s="255">
        <v>69</v>
      </c>
      <c r="Q18" s="255"/>
      <c r="R18" s="255">
        <v>261</v>
      </c>
      <c r="S18" s="255">
        <v>151</v>
      </c>
      <c r="T18" s="255">
        <v>110</v>
      </c>
      <c r="U18" s="255"/>
      <c r="V18" s="255">
        <v>91</v>
      </c>
      <c r="W18" s="255">
        <v>49</v>
      </c>
      <c r="X18" s="255">
        <v>42</v>
      </c>
      <c r="Y18" s="255"/>
      <c r="Z18" s="255">
        <v>2</v>
      </c>
      <c r="AA18" s="255">
        <v>2</v>
      </c>
      <c r="AB18" s="255">
        <v>0</v>
      </c>
    </row>
    <row r="19" spans="1:28" x14ac:dyDescent="0.3">
      <c r="A19" s="177" t="s">
        <v>115</v>
      </c>
      <c r="B19" s="255">
        <v>1123</v>
      </c>
      <c r="C19" s="255">
        <v>713</v>
      </c>
      <c r="D19" s="255">
        <v>410</v>
      </c>
      <c r="E19" s="255"/>
      <c r="F19" s="255">
        <v>288</v>
      </c>
      <c r="G19" s="255">
        <v>185</v>
      </c>
      <c r="H19" s="255">
        <v>103</v>
      </c>
      <c r="I19" s="255"/>
      <c r="J19" s="255">
        <v>269</v>
      </c>
      <c r="K19" s="255">
        <v>167</v>
      </c>
      <c r="L19" s="255">
        <v>102</v>
      </c>
      <c r="M19" s="255"/>
      <c r="N19" s="255">
        <v>221</v>
      </c>
      <c r="O19" s="255">
        <v>146</v>
      </c>
      <c r="P19" s="255">
        <v>75</v>
      </c>
      <c r="Q19" s="255"/>
      <c r="R19" s="255">
        <v>248</v>
      </c>
      <c r="S19" s="255">
        <v>156</v>
      </c>
      <c r="T19" s="255">
        <v>92</v>
      </c>
      <c r="U19" s="255"/>
      <c r="V19" s="255">
        <v>78</v>
      </c>
      <c r="W19" s="255">
        <v>47</v>
      </c>
      <c r="X19" s="255">
        <v>31</v>
      </c>
      <c r="Y19" s="255"/>
      <c r="Z19" s="255">
        <v>19</v>
      </c>
      <c r="AA19" s="255">
        <v>12</v>
      </c>
      <c r="AB19" s="255">
        <v>7</v>
      </c>
    </row>
    <row r="20" spans="1:28" x14ac:dyDescent="0.3">
      <c r="A20" s="177" t="s">
        <v>116</v>
      </c>
      <c r="B20" s="255">
        <v>302</v>
      </c>
      <c r="C20" s="255">
        <v>207</v>
      </c>
      <c r="D20" s="255">
        <v>95</v>
      </c>
      <c r="E20" s="255"/>
      <c r="F20" s="255">
        <v>101</v>
      </c>
      <c r="G20" s="255">
        <v>68</v>
      </c>
      <c r="H20" s="255">
        <v>33</v>
      </c>
      <c r="I20" s="255"/>
      <c r="J20" s="255">
        <v>77</v>
      </c>
      <c r="K20" s="255">
        <v>59</v>
      </c>
      <c r="L20" s="255">
        <v>18</v>
      </c>
      <c r="M20" s="255"/>
      <c r="N20" s="255">
        <v>57</v>
      </c>
      <c r="O20" s="255">
        <v>38</v>
      </c>
      <c r="P20" s="255">
        <v>19</v>
      </c>
      <c r="Q20" s="255"/>
      <c r="R20" s="255">
        <v>56</v>
      </c>
      <c r="S20" s="255">
        <v>33</v>
      </c>
      <c r="T20" s="255">
        <v>23</v>
      </c>
      <c r="U20" s="255"/>
      <c r="V20" s="255">
        <v>9</v>
      </c>
      <c r="W20" s="255">
        <v>8</v>
      </c>
      <c r="X20" s="255">
        <v>1</v>
      </c>
      <c r="Y20" s="255"/>
      <c r="Z20" s="255">
        <v>2</v>
      </c>
      <c r="AA20" s="255">
        <v>1</v>
      </c>
      <c r="AB20" s="255">
        <v>1</v>
      </c>
    </row>
    <row r="21" spans="1:28" x14ac:dyDescent="0.3">
      <c r="A21" s="177" t="s">
        <v>117</v>
      </c>
      <c r="B21" s="255">
        <v>2503</v>
      </c>
      <c r="C21" s="255">
        <v>1425</v>
      </c>
      <c r="D21" s="255">
        <v>1078</v>
      </c>
      <c r="E21" s="255"/>
      <c r="F21" s="255">
        <v>527</v>
      </c>
      <c r="G21" s="255">
        <v>310</v>
      </c>
      <c r="H21" s="255">
        <v>217</v>
      </c>
      <c r="I21" s="255"/>
      <c r="J21" s="255">
        <v>582</v>
      </c>
      <c r="K21" s="255">
        <v>318</v>
      </c>
      <c r="L21" s="255">
        <v>264</v>
      </c>
      <c r="M21" s="255"/>
      <c r="N21" s="255">
        <v>524</v>
      </c>
      <c r="O21" s="255">
        <v>329</v>
      </c>
      <c r="P21" s="255">
        <v>195</v>
      </c>
      <c r="Q21" s="255"/>
      <c r="R21" s="255">
        <v>634</v>
      </c>
      <c r="S21" s="255">
        <v>353</v>
      </c>
      <c r="T21" s="255">
        <v>281</v>
      </c>
      <c r="U21" s="255"/>
      <c r="V21" s="255">
        <v>228</v>
      </c>
      <c r="W21" s="255">
        <v>112</v>
      </c>
      <c r="X21" s="255">
        <v>116</v>
      </c>
      <c r="Y21" s="255"/>
      <c r="Z21" s="255">
        <v>8</v>
      </c>
      <c r="AA21" s="255">
        <v>3</v>
      </c>
      <c r="AB21" s="255">
        <v>5</v>
      </c>
    </row>
    <row r="22" spans="1:28" x14ac:dyDescent="0.3">
      <c r="A22" s="177" t="s">
        <v>118</v>
      </c>
      <c r="B22" s="255">
        <v>584</v>
      </c>
      <c r="C22" s="255">
        <v>327</v>
      </c>
      <c r="D22" s="255">
        <v>257</v>
      </c>
      <c r="E22" s="255"/>
      <c r="F22" s="255">
        <v>149</v>
      </c>
      <c r="G22" s="255">
        <v>71</v>
      </c>
      <c r="H22" s="255">
        <v>78</v>
      </c>
      <c r="I22" s="255"/>
      <c r="J22" s="255">
        <v>107</v>
      </c>
      <c r="K22" s="255">
        <v>55</v>
      </c>
      <c r="L22" s="255">
        <v>52</v>
      </c>
      <c r="M22" s="255"/>
      <c r="N22" s="255">
        <v>114</v>
      </c>
      <c r="O22" s="255">
        <v>65</v>
      </c>
      <c r="P22" s="255">
        <v>49</v>
      </c>
      <c r="Q22" s="255"/>
      <c r="R22" s="255">
        <v>158</v>
      </c>
      <c r="S22" s="255">
        <v>100</v>
      </c>
      <c r="T22" s="255">
        <v>58</v>
      </c>
      <c r="U22" s="255"/>
      <c r="V22" s="255">
        <v>46</v>
      </c>
      <c r="W22" s="255">
        <v>28</v>
      </c>
      <c r="X22" s="255">
        <v>18</v>
      </c>
      <c r="Y22" s="255"/>
      <c r="Z22" s="255">
        <v>10</v>
      </c>
      <c r="AA22" s="255">
        <v>8</v>
      </c>
      <c r="AB22" s="255">
        <v>2</v>
      </c>
    </row>
    <row r="23" spans="1:28" x14ac:dyDescent="0.3">
      <c r="A23" s="177" t="s">
        <v>119</v>
      </c>
      <c r="B23" s="255">
        <v>1226</v>
      </c>
      <c r="C23" s="255">
        <v>753</v>
      </c>
      <c r="D23" s="255">
        <v>473</v>
      </c>
      <c r="E23" s="255"/>
      <c r="F23" s="255">
        <v>295</v>
      </c>
      <c r="G23" s="255">
        <v>176</v>
      </c>
      <c r="H23" s="255">
        <v>119</v>
      </c>
      <c r="I23" s="255"/>
      <c r="J23" s="255">
        <v>293</v>
      </c>
      <c r="K23" s="255">
        <v>162</v>
      </c>
      <c r="L23" s="255">
        <v>131</v>
      </c>
      <c r="M23" s="255"/>
      <c r="N23" s="255">
        <v>221</v>
      </c>
      <c r="O23" s="255">
        <v>151</v>
      </c>
      <c r="P23" s="255">
        <v>70</v>
      </c>
      <c r="Q23" s="255"/>
      <c r="R23" s="255">
        <v>304</v>
      </c>
      <c r="S23" s="255">
        <v>187</v>
      </c>
      <c r="T23" s="255">
        <v>117</v>
      </c>
      <c r="U23" s="255"/>
      <c r="V23" s="255">
        <v>103</v>
      </c>
      <c r="W23" s="255">
        <v>71</v>
      </c>
      <c r="X23" s="255">
        <v>32</v>
      </c>
      <c r="Y23" s="255"/>
      <c r="Z23" s="255">
        <v>10</v>
      </c>
      <c r="AA23" s="255">
        <v>6</v>
      </c>
      <c r="AB23" s="255">
        <v>4</v>
      </c>
    </row>
    <row r="24" spans="1:28" x14ac:dyDescent="0.3">
      <c r="A24" s="177" t="s">
        <v>120</v>
      </c>
      <c r="B24" s="255">
        <v>442</v>
      </c>
      <c r="C24" s="255">
        <v>262</v>
      </c>
      <c r="D24" s="255">
        <v>180</v>
      </c>
      <c r="E24" s="255"/>
      <c r="F24" s="255">
        <v>125</v>
      </c>
      <c r="G24" s="255">
        <v>74</v>
      </c>
      <c r="H24" s="255">
        <v>51</v>
      </c>
      <c r="I24" s="255"/>
      <c r="J24" s="255">
        <v>72</v>
      </c>
      <c r="K24" s="255">
        <v>46</v>
      </c>
      <c r="L24" s="255">
        <v>26</v>
      </c>
      <c r="M24" s="255"/>
      <c r="N24" s="255">
        <v>93</v>
      </c>
      <c r="O24" s="255">
        <v>47</v>
      </c>
      <c r="P24" s="255">
        <v>46</v>
      </c>
      <c r="Q24" s="255"/>
      <c r="R24" s="255">
        <v>99</v>
      </c>
      <c r="S24" s="255">
        <v>61</v>
      </c>
      <c r="T24" s="255">
        <v>38</v>
      </c>
      <c r="U24" s="255"/>
      <c r="V24" s="255">
        <v>52</v>
      </c>
      <c r="W24" s="255">
        <v>33</v>
      </c>
      <c r="X24" s="255">
        <v>19</v>
      </c>
      <c r="Y24" s="255"/>
      <c r="Z24" s="255">
        <v>1</v>
      </c>
      <c r="AA24" s="255">
        <v>1</v>
      </c>
      <c r="AB24" s="255">
        <v>0</v>
      </c>
    </row>
    <row r="25" spans="1:28" x14ac:dyDescent="0.3">
      <c r="A25" s="177" t="s">
        <v>121</v>
      </c>
      <c r="B25" s="255">
        <v>764</v>
      </c>
      <c r="C25" s="255">
        <v>458</v>
      </c>
      <c r="D25" s="255">
        <v>306</v>
      </c>
      <c r="E25" s="255"/>
      <c r="F25" s="255">
        <v>206</v>
      </c>
      <c r="G25" s="255">
        <v>128</v>
      </c>
      <c r="H25" s="255">
        <v>78</v>
      </c>
      <c r="I25" s="255"/>
      <c r="J25" s="255">
        <v>157</v>
      </c>
      <c r="K25" s="255">
        <v>92</v>
      </c>
      <c r="L25" s="255">
        <v>65</v>
      </c>
      <c r="M25" s="255"/>
      <c r="N25" s="255">
        <v>168</v>
      </c>
      <c r="O25" s="255">
        <v>104</v>
      </c>
      <c r="P25" s="255">
        <v>64</v>
      </c>
      <c r="Q25" s="255"/>
      <c r="R25" s="255">
        <v>164</v>
      </c>
      <c r="S25" s="255">
        <v>98</v>
      </c>
      <c r="T25" s="255">
        <v>66</v>
      </c>
      <c r="U25" s="255"/>
      <c r="V25" s="255">
        <v>66</v>
      </c>
      <c r="W25" s="255">
        <v>34</v>
      </c>
      <c r="X25" s="255">
        <v>32</v>
      </c>
      <c r="Y25" s="255"/>
      <c r="Z25" s="255">
        <v>3</v>
      </c>
      <c r="AA25" s="255">
        <v>2</v>
      </c>
      <c r="AB25" s="255">
        <v>1</v>
      </c>
    </row>
    <row r="26" spans="1:28" x14ac:dyDescent="0.3">
      <c r="A26" s="177" t="s">
        <v>122</v>
      </c>
      <c r="B26" s="255">
        <v>215</v>
      </c>
      <c r="C26" s="255">
        <v>153</v>
      </c>
      <c r="D26" s="255">
        <v>62</v>
      </c>
      <c r="E26" s="255"/>
      <c r="F26" s="255">
        <v>30</v>
      </c>
      <c r="G26" s="255">
        <v>18</v>
      </c>
      <c r="H26" s="255">
        <v>12</v>
      </c>
      <c r="I26" s="255"/>
      <c r="J26" s="255">
        <v>35</v>
      </c>
      <c r="K26" s="255">
        <v>24</v>
      </c>
      <c r="L26" s="255">
        <v>11</v>
      </c>
      <c r="M26" s="255"/>
      <c r="N26" s="255">
        <v>66</v>
      </c>
      <c r="O26" s="255">
        <v>45</v>
      </c>
      <c r="P26" s="255">
        <v>21</v>
      </c>
      <c r="Q26" s="255"/>
      <c r="R26" s="255">
        <v>59</v>
      </c>
      <c r="S26" s="255">
        <v>46</v>
      </c>
      <c r="T26" s="255">
        <v>13</v>
      </c>
      <c r="U26" s="255"/>
      <c r="V26" s="255">
        <v>20</v>
      </c>
      <c r="W26" s="255">
        <v>16</v>
      </c>
      <c r="X26" s="255">
        <v>4</v>
      </c>
      <c r="Y26" s="255"/>
      <c r="Z26" s="255">
        <v>5</v>
      </c>
      <c r="AA26" s="255">
        <v>4</v>
      </c>
      <c r="AB26" s="255">
        <v>1</v>
      </c>
    </row>
    <row r="27" spans="1:28" x14ac:dyDescent="0.3">
      <c r="A27" s="177" t="s">
        <v>123</v>
      </c>
      <c r="B27" s="255">
        <v>201</v>
      </c>
      <c r="C27" s="255">
        <v>130</v>
      </c>
      <c r="D27" s="255">
        <v>71</v>
      </c>
      <c r="E27" s="255"/>
      <c r="F27" s="255">
        <v>41</v>
      </c>
      <c r="G27" s="255">
        <v>19</v>
      </c>
      <c r="H27" s="255">
        <v>22</v>
      </c>
      <c r="I27" s="255"/>
      <c r="J27" s="255">
        <v>50</v>
      </c>
      <c r="K27" s="255">
        <v>32</v>
      </c>
      <c r="L27" s="255">
        <v>18</v>
      </c>
      <c r="M27" s="255"/>
      <c r="N27" s="255">
        <v>56</v>
      </c>
      <c r="O27" s="255">
        <v>39</v>
      </c>
      <c r="P27" s="255">
        <v>17</v>
      </c>
      <c r="Q27" s="255"/>
      <c r="R27" s="255">
        <v>38</v>
      </c>
      <c r="S27" s="255">
        <v>29</v>
      </c>
      <c r="T27" s="255">
        <v>9</v>
      </c>
      <c r="U27" s="255"/>
      <c r="V27" s="255">
        <v>14</v>
      </c>
      <c r="W27" s="255">
        <v>9</v>
      </c>
      <c r="X27" s="255">
        <v>5</v>
      </c>
      <c r="Y27" s="255"/>
      <c r="Z27" s="255">
        <v>2</v>
      </c>
      <c r="AA27" s="255">
        <v>2</v>
      </c>
      <c r="AB27" s="255">
        <v>0</v>
      </c>
    </row>
    <row r="28" spans="1:28" x14ac:dyDescent="0.3">
      <c r="A28" s="177" t="s">
        <v>124</v>
      </c>
      <c r="B28" s="255">
        <v>306</v>
      </c>
      <c r="C28" s="255">
        <v>201</v>
      </c>
      <c r="D28" s="255">
        <v>105</v>
      </c>
      <c r="E28" s="255"/>
      <c r="F28" s="255">
        <v>72</v>
      </c>
      <c r="G28" s="255">
        <v>41</v>
      </c>
      <c r="H28" s="255">
        <v>31</v>
      </c>
      <c r="I28" s="255"/>
      <c r="J28" s="255">
        <v>66</v>
      </c>
      <c r="K28" s="255">
        <v>49</v>
      </c>
      <c r="L28" s="255">
        <v>17</v>
      </c>
      <c r="M28" s="255"/>
      <c r="N28" s="255">
        <v>49</v>
      </c>
      <c r="O28" s="255">
        <v>35</v>
      </c>
      <c r="P28" s="255">
        <v>14</v>
      </c>
      <c r="Q28" s="255"/>
      <c r="R28" s="255">
        <v>78</v>
      </c>
      <c r="S28" s="255">
        <v>54</v>
      </c>
      <c r="T28" s="255">
        <v>24</v>
      </c>
      <c r="U28" s="255"/>
      <c r="V28" s="255">
        <v>40</v>
      </c>
      <c r="W28" s="255">
        <v>22</v>
      </c>
      <c r="X28" s="255">
        <v>18</v>
      </c>
      <c r="Y28" s="255"/>
      <c r="Z28" s="255">
        <v>1</v>
      </c>
      <c r="AA28" s="255">
        <v>0</v>
      </c>
      <c r="AB28" s="255">
        <v>1</v>
      </c>
    </row>
    <row r="29" spans="1:28" x14ac:dyDescent="0.3">
      <c r="A29" s="177" t="s">
        <v>125</v>
      </c>
      <c r="B29" s="255">
        <v>594</v>
      </c>
      <c r="C29" s="255">
        <v>375</v>
      </c>
      <c r="D29" s="255">
        <v>219</v>
      </c>
      <c r="E29" s="255"/>
      <c r="F29" s="255">
        <v>160</v>
      </c>
      <c r="G29" s="255">
        <v>90</v>
      </c>
      <c r="H29" s="255">
        <v>70</v>
      </c>
      <c r="I29" s="255"/>
      <c r="J29" s="255">
        <v>125</v>
      </c>
      <c r="K29" s="255">
        <v>71</v>
      </c>
      <c r="L29" s="255">
        <v>54</v>
      </c>
      <c r="M29" s="255"/>
      <c r="N29" s="255">
        <v>110</v>
      </c>
      <c r="O29" s="255">
        <v>81</v>
      </c>
      <c r="P29" s="255">
        <v>29</v>
      </c>
      <c r="Q29" s="255"/>
      <c r="R29" s="255">
        <v>116</v>
      </c>
      <c r="S29" s="255">
        <v>72</v>
      </c>
      <c r="T29" s="255">
        <v>44</v>
      </c>
      <c r="U29" s="255"/>
      <c r="V29" s="255">
        <v>83</v>
      </c>
      <c r="W29" s="255">
        <v>61</v>
      </c>
      <c r="X29" s="255">
        <v>22</v>
      </c>
      <c r="Y29" s="255"/>
      <c r="Z29" s="255">
        <v>0</v>
      </c>
      <c r="AA29" s="255">
        <v>0</v>
      </c>
      <c r="AB29" s="255">
        <v>0</v>
      </c>
    </row>
    <row r="30" spans="1:28" x14ac:dyDescent="0.3">
      <c r="A30" s="177" t="s">
        <v>126</v>
      </c>
      <c r="B30" s="255">
        <v>811</v>
      </c>
      <c r="C30" s="255">
        <v>490</v>
      </c>
      <c r="D30" s="255">
        <v>321</v>
      </c>
      <c r="E30" s="255"/>
      <c r="F30" s="255">
        <v>129</v>
      </c>
      <c r="G30" s="255">
        <v>82</v>
      </c>
      <c r="H30" s="255">
        <v>47</v>
      </c>
      <c r="I30" s="255"/>
      <c r="J30" s="255">
        <v>212</v>
      </c>
      <c r="K30" s="255">
        <v>129</v>
      </c>
      <c r="L30" s="255">
        <v>83</v>
      </c>
      <c r="M30" s="255"/>
      <c r="N30" s="255">
        <v>168</v>
      </c>
      <c r="O30" s="255">
        <v>96</v>
      </c>
      <c r="P30" s="255">
        <v>72</v>
      </c>
      <c r="Q30" s="255"/>
      <c r="R30" s="255">
        <v>197</v>
      </c>
      <c r="S30" s="255">
        <v>122</v>
      </c>
      <c r="T30" s="255">
        <v>75</v>
      </c>
      <c r="U30" s="255"/>
      <c r="V30" s="255">
        <v>101</v>
      </c>
      <c r="W30" s="255">
        <v>58</v>
      </c>
      <c r="X30" s="255">
        <v>43</v>
      </c>
      <c r="Y30" s="255"/>
      <c r="Z30" s="255">
        <v>4</v>
      </c>
      <c r="AA30" s="255">
        <v>3</v>
      </c>
      <c r="AB30" s="255">
        <v>1</v>
      </c>
    </row>
    <row r="31" spans="1:28" x14ac:dyDescent="0.3">
      <c r="A31" s="177" t="s">
        <v>127</v>
      </c>
      <c r="B31" s="255">
        <v>549</v>
      </c>
      <c r="C31" s="255">
        <v>321</v>
      </c>
      <c r="D31" s="255">
        <v>228</v>
      </c>
      <c r="E31" s="255"/>
      <c r="F31" s="255">
        <v>96</v>
      </c>
      <c r="G31" s="255">
        <v>59</v>
      </c>
      <c r="H31" s="255">
        <v>37</v>
      </c>
      <c r="I31" s="255"/>
      <c r="J31" s="255">
        <v>143</v>
      </c>
      <c r="K31" s="255">
        <v>90</v>
      </c>
      <c r="L31" s="255">
        <v>53</v>
      </c>
      <c r="M31" s="255"/>
      <c r="N31" s="255">
        <v>118</v>
      </c>
      <c r="O31" s="255">
        <v>68</v>
      </c>
      <c r="P31" s="255">
        <v>50</v>
      </c>
      <c r="Q31" s="255"/>
      <c r="R31" s="255">
        <v>100</v>
      </c>
      <c r="S31" s="255">
        <v>60</v>
      </c>
      <c r="T31" s="255">
        <v>40</v>
      </c>
      <c r="U31" s="255"/>
      <c r="V31" s="255">
        <v>86</v>
      </c>
      <c r="W31" s="255">
        <v>40</v>
      </c>
      <c r="X31" s="255">
        <v>46</v>
      </c>
      <c r="Y31" s="255"/>
      <c r="Z31" s="255">
        <v>6</v>
      </c>
      <c r="AA31" s="255">
        <v>4</v>
      </c>
      <c r="AB31" s="255">
        <v>2</v>
      </c>
    </row>
    <row r="32" spans="1:28" x14ac:dyDescent="0.3">
      <c r="A32" s="177" t="s">
        <v>128</v>
      </c>
      <c r="B32" s="255">
        <v>563</v>
      </c>
      <c r="C32" s="255">
        <v>345</v>
      </c>
      <c r="D32" s="255">
        <v>218</v>
      </c>
      <c r="E32" s="255"/>
      <c r="F32" s="255">
        <v>120</v>
      </c>
      <c r="G32" s="255">
        <v>76</v>
      </c>
      <c r="H32" s="255">
        <v>44</v>
      </c>
      <c r="I32" s="255"/>
      <c r="J32" s="255">
        <v>116</v>
      </c>
      <c r="K32" s="255">
        <v>69</v>
      </c>
      <c r="L32" s="255">
        <v>47</v>
      </c>
      <c r="M32" s="255"/>
      <c r="N32" s="255">
        <v>119</v>
      </c>
      <c r="O32" s="255">
        <v>70</v>
      </c>
      <c r="P32" s="255">
        <v>49</v>
      </c>
      <c r="Q32" s="255"/>
      <c r="R32" s="255">
        <v>140</v>
      </c>
      <c r="S32" s="255">
        <v>87</v>
      </c>
      <c r="T32" s="255">
        <v>53</v>
      </c>
      <c r="U32" s="255"/>
      <c r="V32" s="255">
        <v>67</v>
      </c>
      <c r="W32" s="255">
        <v>42</v>
      </c>
      <c r="X32" s="255">
        <v>25</v>
      </c>
      <c r="Y32" s="255"/>
      <c r="Z32" s="255">
        <v>1</v>
      </c>
      <c r="AA32" s="255">
        <v>1</v>
      </c>
      <c r="AB32" s="255">
        <v>0</v>
      </c>
    </row>
    <row r="33" spans="1:30" x14ac:dyDescent="0.3">
      <c r="A33" s="177" t="s">
        <v>129</v>
      </c>
      <c r="B33" s="255">
        <v>157</v>
      </c>
      <c r="C33" s="255">
        <v>116</v>
      </c>
      <c r="D33" s="255">
        <v>41</v>
      </c>
      <c r="E33" s="255"/>
      <c r="F33" s="255">
        <v>32</v>
      </c>
      <c r="G33" s="255">
        <v>20</v>
      </c>
      <c r="H33" s="255">
        <v>12</v>
      </c>
      <c r="I33" s="255"/>
      <c r="J33" s="255">
        <v>58</v>
      </c>
      <c r="K33" s="255">
        <v>54</v>
      </c>
      <c r="L33" s="255">
        <v>4</v>
      </c>
      <c r="M33" s="255"/>
      <c r="N33" s="255">
        <v>39</v>
      </c>
      <c r="O33" s="255">
        <v>21</v>
      </c>
      <c r="P33" s="255">
        <v>18</v>
      </c>
      <c r="Q33" s="255"/>
      <c r="R33" s="255">
        <v>19</v>
      </c>
      <c r="S33" s="255">
        <v>15</v>
      </c>
      <c r="T33" s="255">
        <v>4</v>
      </c>
      <c r="U33" s="255"/>
      <c r="V33" s="255">
        <v>6</v>
      </c>
      <c r="W33" s="255">
        <v>4</v>
      </c>
      <c r="X33" s="255">
        <v>2</v>
      </c>
      <c r="Y33" s="255"/>
      <c r="Z33" s="255">
        <v>3</v>
      </c>
      <c r="AA33" s="255">
        <v>2</v>
      </c>
      <c r="AB33" s="255">
        <v>1</v>
      </c>
    </row>
    <row r="34" spans="1:30" x14ac:dyDescent="0.3">
      <c r="A34" s="177" t="s">
        <v>130</v>
      </c>
      <c r="B34" s="255">
        <v>804</v>
      </c>
      <c r="C34" s="255">
        <v>507</v>
      </c>
      <c r="D34" s="255">
        <v>297</v>
      </c>
      <c r="E34" s="255"/>
      <c r="F34" s="255">
        <v>191</v>
      </c>
      <c r="G34" s="255">
        <v>113</v>
      </c>
      <c r="H34" s="255">
        <v>78</v>
      </c>
      <c r="I34" s="255"/>
      <c r="J34" s="255">
        <v>192</v>
      </c>
      <c r="K34" s="255">
        <v>128</v>
      </c>
      <c r="L34" s="255">
        <v>64</v>
      </c>
      <c r="M34" s="255"/>
      <c r="N34" s="255">
        <v>190</v>
      </c>
      <c r="O34" s="255">
        <v>119</v>
      </c>
      <c r="P34" s="255">
        <v>71</v>
      </c>
      <c r="Q34" s="255"/>
      <c r="R34" s="255">
        <v>140</v>
      </c>
      <c r="S34" s="255">
        <v>92</v>
      </c>
      <c r="T34" s="255">
        <v>48</v>
      </c>
      <c r="U34" s="255"/>
      <c r="V34" s="255">
        <v>77</v>
      </c>
      <c r="W34" s="255">
        <v>47</v>
      </c>
      <c r="X34" s="255">
        <v>30</v>
      </c>
      <c r="Y34" s="255"/>
      <c r="Z34" s="255">
        <v>14</v>
      </c>
      <c r="AA34" s="255">
        <v>8</v>
      </c>
      <c r="AB34" s="255">
        <v>6</v>
      </c>
    </row>
    <row r="35" spans="1:30" x14ac:dyDescent="0.3">
      <c r="A35" s="177" t="s">
        <v>131</v>
      </c>
      <c r="B35" s="255">
        <v>832</v>
      </c>
      <c r="C35" s="255">
        <v>517</v>
      </c>
      <c r="D35" s="255">
        <v>315</v>
      </c>
      <c r="E35" s="255"/>
      <c r="F35" s="255">
        <v>222</v>
      </c>
      <c r="G35" s="255">
        <v>138</v>
      </c>
      <c r="H35" s="255">
        <v>84</v>
      </c>
      <c r="I35" s="255"/>
      <c r="J35" s="255">
        <v>228</v>
      </c>
      <c r="K35" s="255">
        <v>135</v>
      </c>
      <c r="L35" s="255">
        <v>93</v>
      </c>
      <c r="M35" s="255"/>
      <c r="N35" s="255">
        <v>153</v>
      </c>
      <c r="O35" s="255">
        <v>86</v>
      </c>
      <c r="P35" s="255">
        <v>67</v>
      </c>
      <c r="Q35" s="255"/>
      <c r="R35" s="255">
        <v>145</v>
      </c>
      <c r="S35" s="255">
        <v>106</v>
      </c>
      <c r="T35" s="255">
        <v>39</v>
      </c>
      <c r="U35" s="255"/>
      <c r="V35" s="255">
        <v>79</v>
      </c>
      <c r="W35" s="255">
        <v>49</v>
      </c>
      <c r="X35" s="255">
        <v>30</v>
      </c>
      <c r="Y35" s="255"/>
      <c r="Z35" s="255">
        <v>5</v>
      </c>
      <c r="AA35" s="255">
        <v>3</v>
      </c>
      <c r="AB35" s="255">
        <v>2</v>
      </c>
    </row>
    <row r="36" spans="1:30" ht="14.5" thickBot="1" x14ac:dyDescent="0.35">
      <c r="A36" s="177" t="s">
        <v>132</v>
      </c>
      <c r="B36" s="255">
        <v>61</v>
      </c>
      <c r="C36" s="255">
        <v>38</v>
      </c>
      <c r="D36" s="255">
        <v>23</v>
      </c>
      <c r="E36" s="255"/>
      <c r="F36" s="255">
        <v>23</v>
      </c>
      <c r="G36" s="255">
        <v>12</v>
      </c>
      <c r="H36" s="255">
        <v>11</v>
      </c>
      <c r="I36" s="255"/>
      <c r="J36" s="255">
        <v>13</v>
      </c>
      <c r="K36" s="255">
        <v>7</v>
      </c>
      <c r="L36" s="255">
        <v>6</v>
      </c>
      <c r="M36" s="255"/>
      <c r="N36" s="255">
        <v>14</v>
      </c>
      <c r="O36" s="255">
        <v>10</v>
      </c>
      <c r="P36" s="255">
        <v>4</v>
      </c>
      <c r="Q36" s="255"/>
      <c r="R36" s="255">
        <v>9</v>
      </c>
      <c r="S36" s="255">
        <v>8</v>
      </c>
      <c r="T36" s="255">
        <v>1</v>
      </c>
      <c r="U36" s="255"/>
      <c r="V36" s="255">
        <v>2</v>
      </c>
      <c r="W36" s="255">
        <v>1</v>
      </c>
      <c r="X36" s="255">
        <v>1</v>
      </c>
      <c r="Y36" s="255"/>
      <c r="Z36" s="255">
        <v>0</v>
      </c>
      <c r="AA36" s="255">
        <v>0</v>
      </c>
      <c r="AB36" s="255">
        <v>0</v>
      </c>
    </row>
    <row r="37" spans="1:30" x14ac:dyDescent="0.3">
      <c r="A37" s="19" t="s">
        <v>77</v>
      </c>
      <c r="B37" s="19"/>
      <c r="C37" s="19"/>
      <c r="D37" s="19"/>
      <c r="E37" s="19"/>
      <c r="F37" s="19"/>
      <c r="G37" s="19"/>
      <c r="H37" s="19"/>
      <c r="I37" s="19"/>
      <c r="J37" s="115"/>
      <c r="K37" s="115"/>
      <c r="L37" s="115"/>
      <c r="M37" s="115"/>
      <c r="N37" s="115"/>
      <c r="O37" s="11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30" x14ac:dyDescent="0.3">
      <c r="J38" s="20"/>
      <c r="K38" s="20"/>
      <c r="L38" s="20"/>
      <c r="M38" s="20"/>
      <c r="N38" s="20"/>
      <c r="O38" s="8"/>
    </row>
    <row r="39" spans="1:30" x14ac:dyDescent="0.3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</row>
    <row r="40" spans="1:30" s="51" customFormat="1" ht="15.5" x14ac:dyDescent="0.3">
      <c r="A40" s="294" t="s">
        <v>355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26"/>
      <c r="AD40" s="226"/>
    </row>
    <row r="41" spans="1:30" s="51" customFormat="1" ht="15.5" x14ac:dyDescent="0.3">
      <c r="A41" s="294" t="s">
        <v>381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26"/>
      <c r="AD41" s="226"/>
    </row>
    <row r="42" spans="1:30" s="51" customFormat="1" ht="15.5" x14ac:dyDescent="0.3">
      <c r="A42" s="294" t="s">
        <v>160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26"/>
      <c r="AD42" s="239" t="s">
        <v>305</v>
      </c>
    </row>
    <row r="43" spans="1:30" s="51" customFormat="1" ht="15.5" x14ac:dyDescent="0.3">
      <c r="A43" s="294" t="s">
        <v>96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26"/>
      <c r="AD43" s="226"/>
    </row>
    <row r="44" spans="1:30" s="51" customFormat="1" ht="15.5" x14ac:dyDescent="0.3">
      <c r="A44" s="294" t="s">
        <v>397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26"/>
      <c r="AD44" s="226"/>
    </row>
    <row r="45" spans="1:30" ht="20.25" customHeight="1" x14ac:dyDescent="0.3">
      <c r="A45" s="292" t="s">
        <v>105</v>
      </c>
      <c r="B45" s="291" t="s">
        <v>68</v>
      </c>
      <c r="C45" s="291"/>
      <c r="D45" s="291"/>
      <c r="E45" s="54"/>
      <c r="F45" s="291" t="s">
        <v>80</v>
      </c>
      <c r="G45" s="291"/>
      <c r="H45" s="291"/>
      <c r="I45" s="54"/>
      <c r="J45" s="293" t="s">
        <v>81</v>
      </c>
      <c r="K45" s="293"/>
      <c r="L45" s="293"/>
      <c r="M45" s="54"/>
      <c r="N45" s="291" t="s">
        <v>82</v>
      </c>
      <c r="O45" s="291"/>
      <c r="P45" s="291"/>
      <c r="Q45" s="54"/>
      <c r="R45" s="291" t="s">
        <v>84</v>
      </c>
      <c r="S45" s="291"/>
      <c r="T45" s="291"/>
      <c r="U45" s="54"/>
      <c r="V45" s="291" t="s">
        <v>85</v>
      </c>
      <c r="W45" s="291"/>
      <c r="X45" s="291"/>
      <c r="Y45" s="54"/>
      <c r="Z45" s="291" t="s">
        <v>86</v>
      </c>
      <c r="AA45" s="291"/>
      <c r="AB45" s="291"/>
      <c r="AD45" s="151"/>
    </row>
    <row r="46" spans="1:30" ht="20.25" customHeight="1" x14ac:dyDescent="0.3">
      <c r="A46" s="292"/>
      <c r="B46" s="263" t="s">
        <v>68</v>
      </c>
      <c r="C46" s="263" t="s">
        <v>136</v>
      </c>
      <c r="D46" s="263" t="s">
        <v>137</v>
      </c>
      <c r="E46" s="7"/>
      <c r="F46" s="7" t="s">
        <v>68</v>
      </c>
      <c r="G46" s="7" t="s">
        <v>136</v>
      </c>
      <c r="H46" s="7" t="s">
        <v>137</v>
      </c>
      <c r="I46" s="7"/>
      <c r="J46" s="244" t="s">
        <v>68</v>
      </c>
      <c r="K46" s="7" t="s">
        <v>136</v>
      </c>
      <c r="L46" s="7" t="s">
        <v>137</v>
      </c>
      <c r="M46" s="7"/>
      <c r="N46" s="263" t="s">
        <v>68</v>
      </c>
      <c r="O46" s="263" t="s">
        <v>136</v>
      </c>
      <c r="P46" s="263" t="s">
        <v>137</v>
      </c>
      <c r="Q46" s="7"/>
      <c r="R46" s="7" t="s">
        <v>68</v>
      </c>
      <c r="S46" s="7" t="s">
        <v>136</v>
      </c>
      <c r="T46" s="7" t="s">
        <v>137</v>
      </c>
      <c r="U46" s="7"/>
      <c r="V46" s="263" t="s">
        <v>68</v>
      </c>
      <c r="W46" s="263" t="s">
        <v>136</v>
      </c>
      <c r="X46" s="263" t="s">
        <v>137</v>
      </c>
      <c r="Y46" s="7"/>
      <c r="Z46" s="7" t="s">
        <v>68</v>
      </c>
      <c r="AA46" s="7" t="s">
        <v>136</v>
      </c>
      <c r="AB46" s="244" t="s">
        <v>137</v>
      </c>
    </row>
    <row r="47" spans="1:30" x14ac:dyDescent="0.3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</row>
    <row r="48" spans="1:30" s="12" customFormat="1" x14ac:dyDescent="0.3">
      <c r="A48" s="68" t="s">
        <v>68</v>
      </c>
      <c r="B48" s="260">
        <v>6.3349391372891501</v>
      </c>
      <c r="C48" s="260">
        <v>7.6275599246971577</v>
      </c>
      <c r="D48" s="260">
        <v>5.0652547802920447</v>
      </c>
      <c r="E48" s="260"/>
      <c r="F48" s="260">
        <v>7.6633908709486667</v>
      </c>
      <c r="G48" s="260">
        <v>8.6680645951907618</v>
      </c>
      <c r="H48" s="260">
        <v>6.587960938638683</v>
      </c>
      <c r="I48" s="260"/>
      <c r="J48" s="260">
        <v>7.8437229307924365</v>
      </c>
      <c r="K48" s="260">
        <v>9.0607085109510521</v>
      </c>
      <c r="L48" s="260">
        <v>6.587135355007133</v>
      </c>
      <c r="M48" s="260"/>
      <c r="N48" s="260">
        <v>7.4070561456752655</v>
      </c>
      <c r="O48" s="260">
        <v>9.0682877661584982</v>
      </c>
      <c r="P48" s="260">
        <v>5.7335956339637004</v>
      </c>
      <c r="Q48" s="260"/>
      <c r="R48" s="260">
        <v>6.7361158086991821</v>
      </c>
      <c r="S48" s="260">
        <v>8.3478839278290522</v>
      </c>
      <c r="T48" s="260">
        <v>5.199027329914891</v>
      </c>
      <c r="U48" s="260"/>
      <c r="V48" s="260">
        <v>3.0848718423399921</v>
      </c>
      <c r="W48" s="260">
        <v>3.861100217476559</v>
      </c>
      <c r="X48" s="260">
        <v>2.3908192540643927</v>
      </c>
      <c r="Y48" s="260"/>
      <c r="Z48" s="260">
        <v>0.82334088522959603</v>
      </c>
      <c r="AA48" s="260">
        <v>1.116975573830858</v>
      </c>
      <c r="AB48" s="260">
        <v>0.58291457286432158</v>
      </c>
      <c r="AC48" s="226"/>
      <c r="AD48" s="226"/>
    </row>
    <row r="49" spans="1:28" x14ac:dyDescent="0.3">
      <c r="A49" s="177" t="s">
        <v>106</v>
      </c>
      <c r="B49" s="259">
        <v>9.630583689479538</v>
      </c>
      <c r="C49" s="259">
        <v>11.147108231341493</v>
      </c>
      <c r="D49" s="259">
        <v>8.1856636561106679</v>
      </c>
      <c r="E49" s="259"/>
      <c r="F49" s="259">
        <v>12.966297916130692</v>
      </c>
      <c r="G49" s="259">
        <v>14.307851239669422</v>
      </c>
      <c r="H49" s="259">
        <v>11.635058944131215</v>
      </c>
      <c r="I49" s="259"/>
      <c r="J49" s="259">
        <v>15.522670025188917</v>
      </c>
      <c r="K49" s="259">
        <v>17.165149544863461</v>
      </c>
      <c r="L49" s="259">
        <v>13.980463980463981</v>
      </c>
      <c r="M49" s="259"/>
      <c r="N49" s="259">
        <v>9.433962264150944</v>
      </c>
      <c r="O49" s="259">
        <v>11.897307451471509</v>
      </c>
      <c r="P49" s="259">
        <v>7.0293398533007343</v>
      </c>
      <c r="Q49" s="259"/>
      <c r="R49" s="259">
        <v>7.0985740855548665</v>
      </c>
      <c r="S49" s="259">
        <v>8.3866837387964139</v>
      </c>
      <c r="T49" s="259">
        <v>5.8894230769230766</v>
      </c>
      <c r="U49" s="259"/>
      <c r="V49" s="259">
        <v>3.8489736070381233</v>
      </c>
      <c r="W49" s="259">
        <v>4.611837048424289</v>
      </c>
      <c r="X49" s="259">
        <v>3.1534688156972668</v>
      </c>
      <c r="Y49" s="259"/>
      <c r="Z49" s="259">
        <v>1.0830324909747291</v>
      </c>
      <c r="AA49" s="259">
        <v>1.7500000000000002</v>
      </c>
      <c r="AB49" s="259">
        <v>0.46403712296983757</v>
      </c>
    </row>
    <row r="50" spans="1:28" x14ac:dyDescent="0.3">
      <c r="A50" s="177" t="s">
        <v>107</v>
      </c>
      <c r="B50" s="259">
        <v>7.3628379149081784</v>
      </c>
      <c r="C50" s="259">
        <v>8.2421340629274962</v>
      </c>
      <c r="D50" s="259">
        <v>6.4825382332800734</v>
      </c>
      <c r="E50" s="259"/>
      <c r="F50" s="259">
        <v>10.9551334984861</v>
      </c>
      <c r="G50" s="259">
        <v>11.528150134048257</v>
      </c>
      <c r="H50" s="259">
        <v>10.350678733031673</v>
      </c>
      <c r="I50" s="259"/>
      <c r="J50" s="259">
        <v>10.263480392156863</v>
      </c>
      <c r="K50" s="259">
        <v>11.313868613138686</v>
      </c>
      <c r="L50" s="259">
        <v>9.1975308641975317</v>
      </c>
      <c r="M50" s="259"/>
      <c r="N50" s="259">
        <v>8.7492298213185471</v>
      </c>
      <c r="O50" s="259">
        <v>10.132689987937274</v>
      </c>
      <c r="P50" s="259">
        <v>7.3047858942065487</v>
      </c>
      <c r="Q50" s="259"/>
      <c r="R50" s="259">
        <v>5.8839406207827256</v>
      </c>
      <c r="S50" s="259">
        <v>6.3345966432051979</v>
      </c>
      <c r="T50" s="259">
        <v>5.4359526372443492</v>
      </c>
      <c r="U50" s="259"/>
      <c r="V50" s="259">
        <v>1.8581081081081081</v>
      </c>
      <c r="W50" s="259">
        <v>2.5227750525578139</v>
      </c>
      <c r="X50" s="259">
        <v>1.2393998695368558</v>
      </c>
      <c r="Y50" s="259"/>
      <c r="Z50" s="259">
        <v>0.13774104683195593</v>
      </c>
      <c r="AA50" s="259">
        <v>0.30211480362537763</v>
      </c>
      <c r="AB50" s="259">
        <v>0</v>
      </c>
    </row>
    <row r="51" spans="1:28" x14ac:dyDescent="0.3">
      <c r="A51" s="177" t="s">
        <v>108</v>
      </c>
      <c r="B51" s="259">
        <v>7.3772219489917799</v>
      </c>
      <c r="C51" s="259">
        <v>8.7222538417757534</v>
      </c>
      <c r="D51" s="259">
        <v>6.0652324774462185</v>
      </c>
      <c r="E51" s="259"/>
      <c r="F51" s="259">
        <v>8.2788671023965144</v>
      </c>
      <c r="G51" s="259">
        <v>10.189573459715639</v>
      </c>
      <c r="H51" s="259">
        <v>6.1639344262295079</v>
      </c>
      <c r="I51" s="259"/>
      <c r="J51" s="259">
        <v>10.235666549419626</v>
      </c>
      <c r="K51" s="259">
        <v>11.010452961672474</v>
      </c>
      <c r="L51" s="259">
        <v>9.4460227272727284</v>
      </c>
      <c r="M51" s="259"/>
      <c r="N51" s="259">
        <v>7.73109243697479</v>
      </c>
      <c r="O51" s="259">
        <v>8.4773662551440321</v>
      </c>
      <c r="P51" s="259">
        <v>6.9527896995708165</v>
      </c>
      <c r="Q51" s="259"/>
      <c r="R51" s="259">
        <v>8.6971830985915481</v>
      </c>
      <c r="S51" s="259">
        <v>10.369318181818182</v>
      </c>
      <c r="T51" s="259">
        <v>7.0530726256983245</v>
      </c>
      <c r="U51" s="259"/>
      <c r="V51" s="259">
        <v>2.5032938076416338</v>
      </c>
      <c r="W51" s="259">
        <v>3.3170731707317076</v>
      </c>
      <c r="X51" s="259">
        <v>1.8370607028753994</v>
      </c>
      <c r="Y51" s="259"/>
      <c r="Z51" s="259">
        <v>0.73529411764705876</v>
      </c>
      <c r="AA51" s="259">
        <v>0</v>
      </c>
      <c r="AB51" s="259">
        <v>1.1820330969267139</v>
      </c>
    </row>
    <row r="52" spans="1:28" x14ac:dyDescent="0.3">
      <c r="A52" s="177" t="s">
        <v>109</v>
      </c>
      <c r="B52" s="259">
        <v>7.4983383183781989</v>
      </c>
      <c r="C52" s="259">
        <v>8.8857310039287807</v>
      </c>
      <c r="D52" s="259">
        <v>6.1276736311834172</v>
      </c>
      <c r="E52" s="259"/>
      <c r="F52" s="259">
        <v>10.217057662793247</v>
      </c>
      <c r="G52" s="259">
        <v>11.010362694300518</v>
      </c>
      <c r="H52" s="259">
        <v>9.3986636971046771</v>
      </c>
      <c r="I52" s="259"/>
      <c r="J52" s="259">
        <v>8.8414634146341466</v>
      </c>
      <c r="K52" s="259">
        <v>10.069284064665126</v>
      </c>
      <c r="L52" s="259">
        <v>7.5750357313006198</v>
      </c>
      <c r="M52" s="259"/>
      <c r="N52" s="259">
        <v>8.9032877369810421</v>
      </c>
      <c r="O52" s="259">
        <v>10.445682451253482</v>
      </c>
      <c r="P52" s="259">
        <v>7.2528564331843013</v>
      </c>
      <c r="Q52" s="259"/>
      <c r="R52" s="259">
        <v>8.2770596179818625</v>
      </c>
      <c r="S52" s="259">
        <v>10.693069306930694</v>
      </c>
      <c r="T52" s="259">
        <v>5.9819413092550793</v>
      </c>
      <c r="U52" s="259"/>
      <c r="V52" s="259">
        <v>3.7210512620348681</v>
      </c>
      <c r="W52" s="259">
        <v>4.7159699892818869</v>
      </c>
      <c r="X52" s="259">
        <v>2.7819929185634797</v>
      </c>
      <c r="Y52" s="259"/>
      <c r="Z52" s="259">
        <v>0.92502434274586176</v>
      </c>
      <c r="AA52" s="259">
        <v>0.74706510138740656</v>
      </c>
      <c r="AB52" s="259">
        <v>1.0743061772605194</v>
      </c>
    </row>
    <row r="53" spans="1:28" x14ac:dyDescent="0.3">
      <c r="A53" s="177" t="s">
        <v>110</v>
      </c>
      <c r="B53" s="259">
        <v>5.4140127388535033</v>
      </c>
      <c r="C53" s="259">
        <v>7.1267333118348919</v>
      </c>
      <c r="D53" s="259">
        <v>3.5602094240837698</v>
      </c>
      <c r="E53" s="259"/>
      <c r="F53" s="259">
        <v>4.3560606060606064</v>
      </c>
      <c r="G53" s="259">
        <v>5.1724137931034484</v>
      </c>
      <c r="H53" s="259">
        <v>3.3613445378151261</v>
      </c>
      <c r="I53" s="259"/>
      <c r="J53" s="259">
        <v>6.2720848056537104</v>
      </c>
      <c r="K53" s="259">
        <v>8.520900321543408</v>
      </c>
      <c r="L53" s="259">
        <v>3.5294117647058822</v>
      </c>
      <c r="M53" s="259"/>
      <c r="N53" s="259">
        <v>5.8023572076155938</v>
      </c>
      <c r="O53" s="259">
        <v>8.0895008605851988</v>
      </c>
      <c r="P53" s="259">
        <v>3.2567049808429118</v>
      </c>
      <c r="Q53" s="259"/>
      <c r="R53" s="259">
        <v>8.6627417998317906</v>
      </c>
      <c r="S53" s="259">
        <v>11.892797319932999</v>
      </c>
      <c r="T53" s="259">
        <v>5.4054054054054053</v>
      </c>
      <c r="U53" s="259"/>
      <c r="V53" s="259">
        <v>3.6516853932584268</v>
      </c>
      <c r="W53" s="259">
        <v>3.8535645472061653</v>
      </c>
      <c r="X53" s="259">
        <v>3.4608378870673953</v>
      </c>
      <c r="Y53" s="259"/>
      <c r="Z53" s="259">
        <v>0</v>
      </c>
      <c r="AA53" s="259">
        <v>0</v>
      </c>
      <c r="AB53" s="259">
        <v>0</v>
      </c>
    </row>
    <row r="54" spans="1:28" x14ac:dyDescent="0.3">
      <c r="A54" s="177" t="s">
        <v>111</v>
      </c>
      <c r="B54" s="259">
        <v>4.3837585339561631</v>
      </c>
      <c r="C54" s="259">
        <v>5.6942619360490578</v>
      </c>
      <c r="D54" s="259">
        <v>3.1135012737050665</v>
      </c>
      <c r="E54" s="259"/>
      <c r="F54" s="259">
        <v>3.6918138041733553</v>
      </c>
      <c r="G54" s="259">
        <v>4.0160642570281126</v>
      </c>
      <c r="H54" s="259">
        <v>3.3680834001603848</v>
      </c>
      <c r="I54" s="259"/>
      <c r="J54" s="259">
        <v>5.3405572755417952</v>
      </c>
      <c r="K54" s="259">
        <v>5.8558558558558556</v>
      </c>
      <c r="L54" s="259">
        <v>4.7923322683706067</v>
      </c>
      <c r="M54" s="259"/>
      <c r="N54" s="259">
        <v>5.1828043390920051</v>
      </c>
      <c r="O54" s="259">
        <v>7.5487012987012996</v>
      </c>
      <c r="P54" s="259">
        <v>2.8639618138424821</v>
      </c>
      <c r="Q54" s="259"/>
      <c r="R54" s="259">
        <v>5.0701530612244898</v>
      </c>
      <c r="S54" s="259">
        <v>6.8762278978389002</v>
      </c>
      <c r="T54" s="259">
        <v>3.3561218147917957</v>
      </c>
      <c r="U54" s="259"/>
      <c r="V54" s="259">
        <v>3.3255086071987483</v>
      </c>
      <c r="W54" s="259">
        <v>4.7185430463576159</v>
      </c>
      <c r="X54" s="259">
        <v>2.0771513353115725</v>
      </c>
      <c r="Y54" s="259"/>
      <c r="Z54" s="259">
        <v>1.0638297872340425</v>
      </c>
      <c r="AA54" s="259">
        <v>2.2950819672131146</v>
      </c>
      <c r="AB54" s="259">
        <v>0</v>
      </c>
    </row>
    <row r="55" spans="1:28" x14ac:dyDescent="0.3">
      <c r="A55" s="177" t="s">
        <v>112</v>
      </c>
      <c r="B55" s="259">
        <v>2.3317788141239171</v>
      </c>
      <c r="C55" s="259">
        <v>3.0183727034120733</v>
      </c>
      <c r="D55" s="259">
        <v>1.6238159675236805</v>
      </c>
      <c r="E55" s="259"/>
      <c r="F55" s="259">
        <v>2.6923076923076925</v>
      </c>
      <c r="G55" s="259">
        <v>2.5454545454545454</v>
      </c>
      <c r="H55" s="259">
        <v>2.8571428571428572</v>
      </c>
      <c r="I55" s="259"/>
      <c r="J55" s="259">
        <v>2.054794520547945</v>
      </c>
      <c r="K55" s="259">
        <v>2.6755852842809364</v>
      </c>
      <c r="L55" s="259">
        <v>1.4035087719298245</v>
      </c>
      <c r="M55" s="259"/>
      <c r="N55" s="259">
        <v>2.4640657084188913</v>
      </c>
      <c r="O55" s="259">
        <v>4.3137254901960782</v>
      </c>
      <c r="P55" s="259">
        <v>0.43103448275862066</v>
      </c>
      <c r="Q55" s="259"/>
      <c r="R55" s="259">
        <v>3.3762057877813509</v>
      </c>
      <c r="S55" s="259">
        <v>4.7021943573667713</v>
      </c>
      <c r="T55" s="259">
        <v>1.9801980198019802</v>
      </c>
      <c r="U55" s="259"/>
      <c r="V55" s="259">
        <v>0.85470085470085477</v>
      </c>
      <c r="W55" s="259">
        <v>0.6872852233676976</v>
      </c>
      <c r="X55" s="259">
        <v>1.0204081632653061</v>
      </c>
      <c r="Y55" s="259"/>
      <c r="Z55" s="259">
        <v>2.9411764705882351</v>
      </c>
      <c r="AA55" s="259">
        <v>3.5294117647058822</v>
      </c>
      <c r="AB55" s="259">
        <v>2.5210084033613445</v>
      </c>
    </row>
    <row r="56" spans="1:28" x14ac:dyDescent="0.3">
      <c r="A56" s="177" t="s">
        <v>113</v>
      </c>
      <c r="B56" s="259">
        <v>7.4525983146067416</v>
      </c>
      <c r="C56" s="259">
        <v>8.2383720930232549</v>
      </c>
      <c r="D56" s="259">
        <v>6.6564561734213008</v>
      </c>
      <c r="E56" s="259"/>
      <c r="F56" s="259">
        <v>8.9620615604867577</v>
      </c>
      <c r="G56" s="259">
        <v>9.7425961804594525</v>
      </c>
      <c r="H56" s="259">
        <v>8.1257413997627523</v>
      </c>
      <c r="I56" s="259"/>
      <c r="J56" s="259">
        <v>8.4573218480814401</v>
      </c>
      <c r="K56" s="259">
        <v>9.3394777265745006</v>
      </c>
      <c r="L56" s="259">
        <v>7.539936102236422</v>
      </c>
      <c r="M56" s="259"/>
      <c r="N56" s="259">
        <v>10.98919095971176</v>
      </c>
      <c r="O56" s="259">
        <v>12.319316688567675</v>
      </c>
      <c r="P56" s="259">
        <v>9.6668843892880467</v>
      </c>
      <c r="Q56" s="259"/>
      <c r="R56" s="259">
        <v>8.5948543963811144</v>
      </c>
      <c r="S56" s="259">
        <v>9.177659275891104</v>
      </c>
      <c r="T56" s="259">
        <v>8.0034178296781544</v>
      </c>
      <c r="U56" s="259"/>
      <c r="V56" s="259">
        <v>1.6099278886466544</v>
      </c>
      <c r="W56" s="259">
        <v>1.8932874354561102</v>
      </c>
      <c r="X56" s="259">
        <v>1.3407455853499017</v>
      </c>
      <c r="Y56" s="259"/>
      <c r="Z56" s="259">
        <v>0.36079374624173183</v>
      </c>
      <c r="AA56" s="259">
        <v>0.48780487804878048</v>
      </c>
      <c r="AB56" s="259">
        <v>0.23724792408066431</v>
      </c>
    </row>
    <row r="57" spans="1:28" x14ac:dyDescent="0.3">
      <c r="A57" s="177" t="s">
        <v>114</v>
      </c>
      <c r="B57" s="259">
        <v>6.0389651068094974</v>
      </c>
      <c r="C57" s="259">
        <v>7.2633263572571716</v>
      </c>
      <c r="D57" s="259">
        <v>4.7704081632653068</v>
      </c>
      <c r="E57" s="259"/>
      <c r="F57" s="259">
        <v>7.1748878923766819</v>
      </c>
      <c r="G57" s="259">
        <v>8.8360755636806836</v>
      </c>
      <c r="H57" s="259">
        <v>5.3342336259284266</v>
      </c>
      <c r="I57" s="259"/>
      <c r="J57" s="259">
        <v>6.4516129032258061</v>
      </c>
      <c r="K57" s="259">
        <v>7.919547454431175</v>
      </c>
      <c r="L57" s="259">
        <v>4.903909874088801</v>
      </c>
      <c r="M57" s="259"/>
      <c r="N57" s="259">
        <v>6.1691542288557217</v>
      </c>
      <c r="O57" s="259">
        <v>7.6973684210526319</v>
      </c>
      <c r="P57" s="259">
        <v>4.6153846153846159</v>
      </c>
      <c r="Q57" s="259"/>
      <c r="R57" s="259">
        <v>7.7448071216617214</v>
      </c>
      <c r="S57" s="259">
        <v>8.7182448036951499</v>
      </c>
      <c r="T57" s="259">
        <v>6.7155067155067156</v>
      </c>
      <c r="U57" s="259"/>
      <c r="V57" s="259">
        <v>3.248839700107105</v>
      </c>
      <c r="W57" s="259">
        <v>3.5818713450292394</v>
      </c>
      <c r="X57" s="259">
        <v>2.9309141660851359</v>
      </c>
      <c r="Y57" s="259"/>
      <c r="Z57" s="259">
        <v>0.36036036036036034</v>
      </c>
      <c r="AA57" s="259">
        <v>0.73800738007380073</v>
      </c>
      <c r="AB57" s="259">
        <v>0</v>
      </c>
    </row>
    <row r="58" spans="1:28" x14ac:dyDescent="0.3">
      <c r="A58" s="177" t="s">
        <v>115</v>
      </c>
      <c r="B58" s="259">
        <v>5.6688541140837962</v>
      </c>
      <c r="C58" s="259">
        <v>7.3467284904688306</v>
      </c>
      <c r="D58" s="259">
        <v>4.0573973280554183</v>
      </c>
      <c r="E58" s="259"/>
      <c r="F58" s="259">
        <v>6.668210233850429</v>
      </c>
      <c r="G58" s="259">
        <v>8.1677704194260485</v>
      </c>
      <c r="H58" s="259">
        <v>5.0146056475170395</v>
      </c>
      <c r="I58" s="259"/>
      <c r="J58" s="259">
        <v>6.8992049243395748</v>
      </c>
      <c r="K58" s="259">
        <v>8.5291113381001029</v>
      </c>
      <c r="L58" s="259">
        <v>5.2550231839258119</v>
      </c>
      <c r="M58" s="259"/>
      <c r="N58" s="259">
        <v>6.4206856478791403</v>
      </c>
      <c r="O58" s="259">
        <v>8.309618668184406</v>
      </c>
      <c r="P58" s="259">
        <v>4.4510385756676563</v>
      </c>
      <c r="Q58" s="259"/>
      <c r="R58" s="259">
        <v>6.3753213367609254</v>
      </c>
      <c r="S58" s="259">
        <v>8.3735909822866343</v>
      </c>
      <c r="T58" s="259">
        <v>4.5387271830291072</v>
      </c>
      <c r="U58" s="259"/>
      <c r="V58" s="259">
        <v>2.5490196078431371</v>
      </c>
      <c r="W58" s="259">
        <v>3.4407027818448026</v>
      </c>
      <c r="X58" s="259">
        <v>1.829988193624557</v>
      </c>
      <c r="Y58" s="259"/>
      <c r="Z58" s="259">
        <v>1.5833333333333335</v>
      </c>
      <c r="AA58" s="259">
        <v>2.4193548387096775</v>
      </c>
      <c r="AB58" s="259">
        <v>0.99431818181818177</v>
      </c>
    </row>
    <row r="59" spans="1:28" x14ac:dyDescent="0.3">
      <c r="A59" s="177" t="s">
        <v>116</v>
      </c>
      <c r="B59" s="259">
        <v>4.7454431175361407</v>
      </c>
      <c r="C59" s="259">
        <v>6.5299684542586753</v>
      </c>
      <c r="D59" s="259">
        <v>2.9743268628678772</v>
      </c>
      <c r="E59" s="259"/>
      <c r="F59" s="259">
        <v>6.9896193771626303</v>
      </c>
      <c r="G59" s="259">
        <v>8.8888888888888893</v>
      </c>
      <c r="H59" s="259">
        <v>4.8529411764705888</v>
      </c>
      <c r="I59" s="259"/>
      <c r="J59" s="259">
        <v>5.5959302325581399</v>
      </c>
      <c r="K59" s="259">
        <v>8.0601092896174862</v>
      </c>
      <c r="L59" s="259">
        <v>2.7950310559006213</v>
      </c>
      <c r="M59" s="259"/>
      <c r="N59" s="259">
        <v>4.8428207306711979</v>
      </c>
      <c r="O59" s="259">
        <v>6.8840579710144931</v>
      </c>
      <c r="P59" s="259">
        <v>3.04</v>
      </c>
      <c r="Q59" s="259"/>
      <c r="R59" s="259">
        <v>4.6940486169321041</v>
      </c>
      <c r="S59" s="259">
        <v>5.6027164685908319</v>
      </c>
      <c r="T59" s="259">
        <v>3.8079470198675498</v>
      </c>
      <c r="U59" s="259"/>
      <c r="V59" s="259">
        <v>1.0044642857142858</v>
      </c>
      <c r="W59" s="259">
        <v>1.9047619047619049</v>
      </c>
      <c r="X59" s="259">
        <v>0.21008403361344538</v>
      </c>
      <c r="Y59" s="259"/>
      <c r="Z59" s="259">
        <v>0.72202166064981954</v>
      </c>
      <c r="AA59" s="259">
        <v>0.89285714285714279</v>
      </c>
      <c r="AB59" s="259">
        <v>0.60606060606060608</v>
      </c>
    </row>
    <row r="60" spans="1:28" x14ac:dyDescent="0.3">
      <c r="A60" s="177" t="s">
        <v>117</v>
      </c>
      <c r="B60" s="259">
        <v>9.0642427754037804</v>
      </c>
      <c r="C60" s="259">
        <v>10.474090407938258</v>
      </c>
      <c r="D60" s="259">
        <v>7.6950531800985082</v>
      </c>
      <c r="E60" s="259"/>
      <c r="F60" s="259">
        <v>9.4023193577163244</v>
      </c>
      <c r="G60" s="259">
        <v>10.554988083077971</v>
      </c>
      <c r="H60" s="259">
        <v>8.1334332833583218</v>
      </c>
      <c r="I60" s="259"/>
      <c r="J60" s="259">
        <v>10.870377288008966</v>
      </c>
      <c r="K60" s="259">
        <v>11.90565331336578</v>
      </c>
      <c r="L60" s="259">
        <v>9.8397316436824447</v>
      </c>
      <c r="M60" s="259"/>
      <c r="N60" s="259">
        <v>10.442407333599043</v>
      </c>
      <c r="O60" s="259">
        <v>13.292929292929292</v>
      </c>
      <c r="P60" s="259">
        <v>7.6681085332284713</v>
      </c>
      <c r="Q60" s="259"/>
      <c r="R60" s="259">
        <v>10.536812364965929</v>
      </c>
      <c r="S60" s="259">
        <v>12.176612625043118</v>
      </c>
      <c r="T60" s="259">
        <v>9.0121872995509946</v>
      </c>
      <c r="U60" s="259"/>
      <c r="V60" s="259">
        <v>5.0802139037433154</v>
      </c>
      <c r="W60" s="259">
        <v>5.3820278712157616</v>
      </c>
      <c r="X60" s="259">
        <v>4.8192771084337354</v>
      </c>
      <c r="Y60" s="259"/>
      <c r="Z60" s="259">
        <v>0.70671378091872794</v>
      </c>
      <c r="AA60" s="259">
        <v>0.55350553505535049</v>
      </c>
      <c r="AB60" s="259">
        <v>0.84745762711864403</v>
      </c>
    </row>
    <row r="61" spans="1:28" x14ac:dyDescent="0.3">
      <c r="A61" s="177" t="s">
        <v>118</v>
      </c>
      <c r="B61" s="259">
        <v>7.5972420970469621</v>
      </c>
      <c r="C61" s="259">
        <v>8.5691823899371062</v>
      </c>
      <c r="D61" s="259">
        <v>6.639111340738828</v>
      </c>
      <c r="E61" s="259"/>
      <c r="F61" s="259">
        <v>9.1748768472906406</v>
      </c>
      <c r="G61" s="259">
        <v>8.5336538461538467</v>
      </c>
      <c r="H61" s="259">
        <v>9.8484848484848477</v>
      </c>
      <c r="I61" s="259"/>
      <c r="J61" s="259">
        <v>7.1908602150537639</v>
      </c>
      <c r="K61" s="259">
        <v>7.3627844712182062</v>
      </c>
      <c r="L61" s="259">
        <v>7.0175438596491224</v>
      </c>
      <c r="M61" s="259"/>
      <c r="N61" s="259">
        <v>7.9111727966689802</v>
      </c>
      <c r="O61" s="259">
        <v>9.0152565880721216</v>
      </c>
      <c r="P61" s="259">
        <v>6.8055555555555554</v>
      </c>
      <c r="Q61" s="259"/>
      <c r="R61" s="259">
        <v>9.5931997571341832</v>
      </c>
      <c r="S61" s="259">
        <v>12.547051442910917</v>
      </c>
      <c r="T61" s="259">
        <v>6.8235294117647065</v>
      </c>
      <c r="U61" s="259"/>
      <c r="V61" s="259">
        <v>3.6163522012578615</v>
      </c>
      <c r="W61" s="259">
        <v>4.4799999999999995</v>
      </c>
      <c r="X61" s="259">
        <v>2.7820710973724885</v>
      </c>
      <c r="Y61" s="259"/>
      <c r="Z61" s="259">
        <v>4.6511627906976747</v>
      </c>
      <c r="AA61" s="259">
        <v>8.5106382978723403</v>
      </c>
      <c r="AB61" s="259">
        <v>1.6528925619834711</v>
      </c>
    </row>
    <row r="62" spans="1:28" x14ac:dyDescent="0.3">
      <c r="A62" s="177" t="s">
        <v>119</v>
      </c>
      <c r="B62" s="259">
        <v>4.846232903786861</v>
      </c>
      <c r="C62" s="259">
        <v>5.9995219504421957</v>
      </c>
      <c r="D62" s="259">
        <v>3.7106770220444028</v>
      </c>
      <c r="E62" s="259"/>
      <c r="F62" s="259">
        <v>6.2249419708799323</v>
      </c>
      <c r="G62" s="259">
        <v>7.2607260726072615</v>
      </c>
      <c r="H62" s="259">
        <v>5.1403887688984877</v>
      </c>
      <c r="I62" s="259"/>
      <c r="J62" s="259">
        <v>6.0612329333884984</v>
      </c>
      <c r="K62" s="259">
        <v>6.62847790507365</v>
      </c>
      <c r="L62" s="259">
        <v>5.481171548117155</v>
      </c>
      <c r="M62" s="259"/>
      <c r="N62" s="259">
        <v>5.02044525215811</v>
      </c>
      <c r="O62" s="259">
        <v>6.7926225820962669</v>
      </c>
      <c r="P62" s="259">
        <v>3.2124827902707667</v>
      </c>
      <c r="Q62" s="259"/>
      <c r="R62" s="259">
        <v>5.6705838462973324</v>
      </c>
      <c r="S62" s="259">
        <v>7.0940819423368744</v>
      </c>
      <c r="T62" s="259">
        <v>4.2935779816513762</v>
      </c>
      <c r="U62" s="259"/>
      <c r="V62" s="259">
        <v>2.2822955905162865</v>
      </c>
      <c r="W62" s="259">
        <v>3.2628676470588238</v>
      </c>
      <c r="X62" s="259">
        <v>1.3692768506632436</v>
      </c>
      <c r="Y62" s="259"/>
      <c r="Z62" s="259">
        <v>0.69013112491373363</v>
      </c>
      <c r="AA62" s="259">
        <v>0.92592592592592582</v>
      </c>
      <c r="AB62" s="259">
        <v>0.49937578027465668</v>
      </c>
    </row>
    <row r="63" spans="1:28" x14ac:dyDescent="0.3">
      <c r="A63" s="177" t="s">
        <v>120</v>
      </c>
      <c r="B63" s="259">
        <v>6.6157760814249356</v>
      </c>
      <c r="C63" s="259">
        <v>8.1900593935604871</v>
      </c>
      <c r="D63" s="259">
        <v>5.1694428489373925</v>
      </c>
      <c r="E63" s="259"/>
      <c r="F63" s="259">
        <v>8.6445366528354075</v>
      </c>
      <c r="G63" s="259">
        <v>9.9195710455764079</v>
      </c>
      <c r="H63" s="259">
        <v>7.2857142857142856</v>
      </c>
      <c r="I63" s="259"/>
      <c r="J63" s="259">
        <v>5.3771471247199401</v>
      </c>
      <c r="K63" s="259">
        <v>6.7846607669616521</v>
      </c>
      <c r="L63" s="259">
        <v>3.9334341906202726</v>
      </c>
      <c r="M63" s="259"/>
      <c r="N63" s="259">
        <v>7.5918367346938771</v>
      </c>
      <c r="O63" s="259">
        <v>8.4532374100719423</v>
      </c>
      <c r="P63" s="259">
        <v>6.8759342301943196</v>
      </c>
      <c r="Q63" s="259"/>
      <c r="R63" s="259">
        <v>7.1428571428571423</v>
      </c>
      <c r="S63" s="259">
        <v>9.5461658841940533</v>
      </c>
      <c r="T63" s="259">
        <v>5.0870147255689426</v>
      </c>
      <c r="U63" s="259"/>
      <c r="V63" s="259">
        <v>4.5060658578856154</v>
      </c>
      <c r="W63" s="259">
        <v>6.4705882352941186</v>
      </c>
      <c r="X63" s="259">
        <v>2.9503105590062111</v>
      </c>
      <c r="Y63" s="259"/>
      <c r="Z63" s="259">
        <v>0.76335877862595414</v>
      </c>
      <c r="AA63" s="259">
        <v>1.4285714285714286</v>
      </c>
      <c r="AB63" s="259">
        <v>0</v>
      </c>
    </row>
    <row r="64" spans="1:28" x14ac:dyDescent="0.3">
      <c r="A64" s="177" t="s">
        <v>121</v>
      </c>
      <c r="B64" s="259">
        <v>6.9944154536299559</v>
      </c>
      <c r="C64" s="259">
        <v>8.5816001498969445</v>
      </c>
      <c r="D64" s="259">
        <v>5.4779806659505912</v>
      </c>
      <c r="E64" s="259"/>
      <c r="F64" s="259">
        <v>9.1433644030181984</v>
      </c>
      <c r="G64" s="259">
        <v>10.838272650296359</v>
      </c>
      <c r="H64" s="259">
        <v>7.2761194029850751</v>
      </c>
      <c r="I64" s="259"/>
      <c r="J64" s="259">
        <v>7.5227599425011977</v>
      </c>
      <c r="K64" s="259">
        <v>8.6547507055503292</v>
      </c>
      <c r="L64" s="259">
        <v>6.34765625</v>
      </c>
      <c r="M64" s="259"/>
      <c r="N64" s="259">
        <v>7.6782449725776969</v>
      </c>
      <c r="O64" s="259">
        <v>9.7469540768509848</v>
      </c>
      <c r="P64" s="259">
        <v>5.7091882247992869</v>
      </c>
      <c r="Q64" s="259"/>
      <c r="R64" s="259">
        <v>7.3940486925157796</v>
      </c>
      <c r="S64" s="259">
        <v>9.4140249759846313</v>
      </c>
      <c r="T64" s="259">
        <v>5.6074766355140184</v>
      </c>
      <c r="U64" s="259"/>
      <c r="V64" s="259">
        <v>3.8596491228070176</v>
      </c>
      <c r="W64" s="259">
        <v>4.3478260869565215</v>
      </c>
      <c r="X64" s="259">
        <v>3.4482758620689653</v>
      </c>
      <c r="Y64" s="259"/>
      <c r="Z64" s="259">
        <v>0.64239828693790146</v>
      </c>
      <c r="AA64" s="259">
        <v>0.98522167487684731</v>
      </c>
      <c r="AB64" s="259">
        <v>0.37878787878787878</v>
      </c>
    </row>
    <row r="65" spans="1:28" x14ac:dyDescent="0.3">
      <c r="A65" s="177" t="s">
        <v>122</v>
      </c>
      <c r="B65" s="259">
        <v>3.1552685647196945</v>
      </c>
      <c r="C65" s="259">
        <v>4.5522166022017263</v>
      </c>
      <c r="D65" s="259">
        <v>1.7955401100492325</v>
      </c>
      <c r="E65" s="259"/>
      <c r="F65" s="259">
        <v>2.6315789473684208</v>
      </c>
      <c r="G65" s="259">
        <v>3.1141868512110724</v>
      </c>
      <c r="H65" s="259">
        <v>2.1352313167259789</v>
      </c>
      <c r="I65" s="259"/>
      <c r="J65" s="259">
        <v>3.027681660899654</v>
      </c>
      <c r="K65" s="259">
        <v>4.0133779264214047</v>
      </c>
      <c r="L65" s="259">
        <v>1.9713261648745519</v>
      </c>
      <c r="M65" s="259"/>
      <c r="N65" s="259">
        <v>5.8149779735682818</v>
      </c>
      <c r="O65" s="259">
        <v>7.6400679117147705</v>
      </c>
      <c r="P65" s="259">
        <v>3.8461538461538463</v>
      </c>
      <c r="Q65" s="259"/>
      <c r="R65" s="259">
        <v>3.7083595223130108</v>
      </c>
      <c r="S65" s="259">
        <v>5.8748403575989778</v>
      </c>
      <c r="T65" s="259">
        <v>1.608910891089109</v>
      </c>
      <c r="U65" s="259"/>
      <c r="V65" s="259">
        <v>1.6680567139282736</v>
      </c>
      <c r="W65" s="259">
        <v>2.7972027972027971</v>
      </c>
      <c r="X65" s="259">
        <v>0.63795853269537484</v>
      </c>
      <c r="Y65" s="259"/>
      <c r="Z65" s="259">
        <v>0.84317032040472173</v>
      </c>
      <c r="AA65" s="259">
        <v>1.6597510373443984</v>
      </c>
      <c r="AB65" s="259">
        <v>0.28409090909090912</v>
      </c>
    </row>
    <row r="66" spans="1:28" x14ac:dyDescent="0.3">
      <c r="A66" s="177" t="s">
        <v>123</v>
      </c>
      <c r="B66" s="259">
        <v>2.2027397260273975</v>
      </c>
      <c r="C66" s="259">
        <v>2.9391815509834953</v>
      </c>
      <c r="D66" s="259">
        <v>1.5099957464908549</v>
      </c>
      <c r="E66" s="259"/>
      <c r="F66" s="259">
        <v>2.4419297200714714</v>
      </c>
      <c r="G66" s="259">
        <v>2.2511848341232228</v>
      </c>
      <c r="H66" s="259">
        <v>2.6347305389221556</v>
      </c>
      <c r="I66" s="259"/>
      <c r="J66" s="259">
        <v>3.0229746070133015</v>
      </c>
      <c r="K66" s="259">
        <v>3.615819209039548</v>
      </c>
      <c r="L66" s="259">
        <v>2.3407022106631992</v>
      </c>
      <c r="M66" s="259"/>
      <c r="N66" s="259">
        <v>3.5532994923857872</v>
      </c>
      <c r="O66" s="259">
        <v>4.9935979513444302</v>
      </c>
      <c r="P66" s="259">
        <v>2.1383647798742138</v>
      </c>
      <c r="Q66" s="259"/>
      <c r="R66" s="259">
        <v>1.9407558733401431</v>
      </c>
      <c r="S66" s="259">
        <v>3.2547699214365879</v>
      </c>
      <c r="T66" s="259">
        <v>0.8434864104967198</v>
      </c>
      <c r="U66" s="259"/>
      <c r="V66" s="259">
        <v>0.87664370695053218</v>
      </c>
      <c r="W66" s="259">
        <v>1.2178619756427604</v>
      </c>
      <c r="X66" s="259">
        <v>0.58275058275058278</v>
      </c>
      <c r="Y66" s="259"/>
      <c r="Z66" s="259">
        <v>0.30257186081694404</v>
      </c>
      <c r="AA66" s="259">
        <v>0.70671378091872794</v>
      </c>
      <c r="AB66" s="259">
        <v>0</v>
      </c>
    </row>
    <row r="67" spans="1:28" x14ac:dyDescent="0.3">
      <c r="A67" s="177" t="s">
        <v>124</v>
      </c>
      <c r="B67" s="259">
        <v>5.420726306465899</v>
      </c>
      <c r="C67" s="259">
        <v>7.099964676792653</v>
      </c>
      <c r="D67" s="259">
        <v>3.7313432835820892</v>
      </c>
      <c r="E67" s="259"/>
      <c r="F67" s="259">
        <v>6.4631956912028716</v>
      </c>
      <c r="G67" s="259">
        <v>6.9256756756756754</v>
      </c>
      <c r="H67" s="259">
        <v>5.9386973180076632</v>
      </c>
      <c r="I67" s="259"/>
      <c r="J67" s="259">
        <v>6.0717571297148121</v>
      </c>
      <c r="K67" s="259">
        <v>8.9743589743589745</v>
      </c>
      <c r="L67" s="259">
        <v>3.1423290203327174</v>
      </c>
      <c r="M67" s="259"/>
      <c r="N67" s="259">
        <v>5.378704720087816</v>
      </c>
      <c r="O67" s="259">
        <v>7.4152542372881349</v>
      </c>
      <c r="P67" s="259">
        <v>3.1890660592255129</v>
      </c>
      <c r="Q67" s="259"/>
      <c r="R67" s="259">
        <v>6.0889929742388755</v>
      </c>
      <c r="S67" s="259">
        <v>8.6677367576243967</v>
      </c>
      <c r="T67" s="259">
        <v>3.6474164133738598</v>
      </c>
      <c r="U67" s="259"/>
      <c r="V67" s="259">
        <v>4.0160642570281126</v>
      </c>
      <c r="W67" s="259">
        <v>4.7516198704103676</v>
      </c>
      <c r="X67" s="259">
        <v>3.3771106941838651</v>
      </c>
      <c r="Y67" s="259"/>
      <c r="Z67" s="259">
        <v>0.390625</v>
      </c>
      <c r="AA67" s="259">
        <v>0</v>
      </c>
      <c r="AB67" s="259">
        <v>0.82644628099173556</v>
      </c>
    </row>
    <row r="68" spans="1:28" x14ac:dyDescent="0.3">
      <c r="A68" s="177" t="s">
        <v>125</v>
      </c>
      <c r="B68" s="259">
        <v>5.6372781626648951</v>
      </c>
      <c r="C68" s="259">
        <v>7.1455792682926829</v>
      </c>
      <c r="D68" s="259">
        <v>4.1406693136698802</v>
      </c>
      <c r="E68" s="259"/>
      <c r="F68" s="259">
        <v>7.4453234062354587</v>
      </c>
      <c r="G68" s="259">
        <v>8.2493125572868937</v>
      </c>
      <c r="H68" s="259">
        <v>6.6162570888468801</v>
      </c>
      <c r="I68" s="259"/>
      <c r="J68" s="259">
        <v>6.1064973131411824</v>
      </c>
      <c r="K68" s="259">
        <v>7.0436507936507935</v>
      </c>
      <c r="L68" s="259">
        <v>5.1973051010587099</v>
      </c>
      <c r="M68" s="259"/>
      <c r="N68" s="259">
        <v>5.4808171400099654</v>
      </c>
      <c r="O68" s="259">
        <v>7.9881656804733732</v>
      </c>
      <c r="P68" s="259">
        <v>2.9204431017119838</v>
      </c>
      <c r="Q68" s="259"/>
      <c r="R68" s="259">
        <v>5.3903345724907066</v>
      </c>
      <c r="S68" s="259">
        <v>6.7415730337078648</v>
      </c>
      <c r="T68" s="259">
        <v>4.0590405904059041</v>
      </c>
      <c r="U68" s="259"/>
      <c r="V68" s="259">
        <v>4.5206971677559906</v>
      </c>
      <c r="W68" s="259">
        <v>6.8080357142857135</v>
      </c>
      <c r="X68" s="259">
        <v>2.3404255319148937</v>
      </c>
      <c r="Y68" s="259"/>
      <c r="Z68" s="259">
        <v>0</v>
      </c>
      <c r="AA68" s="259">
        <v>0</v>
      </c>
      <c r="AB68" s="259">
        <v>0</v>
      </c>
    </row>
    <row r="69" spans="1:28" x14ac:dyDescent="0.3">
      <c r="A69" s="177" t="s">
        <v>126</v>
      </c>
      <c r="B69" s="259">
        <v>5.8763857691471628</v>
      </c>
      <c r="C69" s="259">
        <v>7.1752818860740959</v>
      </c>
      <c r="D69" s="259">
        <v>4.6041308089500861</v>
      </c>
      <c r="E69" s="259"/>
      <c r="F69" s="259">
        <v>5.1869722557297955</v>
      </c>
      <c r="G69" s="259">
        <v>6.170052671181339</v>
      </c>
      <c r="H69" s="259">
        <v>4.0587219343696033</v>
      </c>
      <c r="I69" s="259"/>
      <c r="J69" s="259">
        <v>8.3137254901960773</v>
      </c>
      <c r="K69" s="259">
        <v>9.6992481203007515</v>
      </c>
      <c r="L69" s="259">
        <v>6.8032786885245899</v>
      </c>
      <c r="M69" s="259"/>
      <c r="N69" s="259">
        <v>7.1948608137044969</v>
      </c>
      <c r="O69" s="259">
        <v>8.2262210796915163</v>
      </c>
      <c r="P69" s="259">
        <v>6.1643835616438354</v>
      </c>
      <c r="Q69" s="259"/>
      <c r="R69" s="259">
        <v>6.3141025641025639</v>
      </c>
      <c r="S69" s="259">
        <v>8.036890645586297</v>
      </c>
      <c r="T69" s="259">
        <v>4.6816479400749067</v>
      </c>
      <c r="U69" s="259"/>
      <c r="V69" s="259">
        <v>4.0319361277445109</v>
      </c>
      <c r="W69" s="259">
        <v>5.2017937219730941</v>
      </c>
      <c r="X69" s="259">
        <v>3.093525179856115</v>
      </c>
      <c r="Y69" s="259"/>
      <c r="Z69" s="259">
        <v>0.49751243781094528</v>
      </c>
      <c r="AA69" s="259">
        <v>0.81081081081081086</v>
      </c>
      <c r="AB69" s="259">
        <v>0.2304147465437788</v>
      </c>
    </row>
    <row r="70" spans="1:28" x14ac:dyDescent="0.3">
      <c r="A70" s="177" t="s">
        <v>127</v>
      </c>
      <c r="B70" s="259">
        <v>7.0829570378015738</v>
      </c>
      <c r="C70" s="259">
        <v>8.5622832755401443</v>
      </c>
      <c r="D70" s="259">
        <v>5.6971514242878563</v>
      </c>
      <c r="E70" s="259"/>
      <c r="F70" s="259">
        <v>7.0381231671554261</v>
      </c>
      <c r="G70" s="259">
        <v>8.5880640465793299</v>
      </c>
      <c r="H70" s="259">
        <v>5.4652880354505173</v>
      </c>
      <c r="I70" s="259"/>
      <c r="J70" s="259">
        <v>10.384894698620188</v>
      </c>
      <c r="K70" s="259">
        <v>13.100436681222707</v>
      </c>
      <c r="L70" s="259">
        <v>7.6811594202898554</v>
      </c>
      <c r="M70" s="259"/>
      <c r="N70" s="259">
        <v>8.6637298091042574</v>
      </c>
      <c r="O70" s="259">
        <v>9.7004279600570626</v>
      </c>
      <c r="P70" s="259">
        <v>7.5642965204236008</v>
      </c>
      <c r="Q70" s="259"/>
      <c r="R70" s="259">
        <v>5.9988002399520095</v>
      </c>
      <c r="S70" s="259">
        <v>7.6923076923076925</v>
      </c>
      <c r="T70" s="259">
        <v>4.5095828635851181</v>
      </c>
      <c r="U70" s="259"/>
      <c r="V70" s="259">
        <v>5.94744121715076</v>
      </c>
      <c r="W70" s="259">
        <v>6.1443932411674345</v>
      </c>
      <c r="X70" s="259">
        <v>5.7861635220125791</v>
      </c>
      <c r="Y70" s="259"/>
      <c r="Z70" s="259">
        <v>1.1214953271028036</v>
      </c>
      <c r="AA70" s="259">
        <v>1.6460905349794239</v>
      </c>
      <c r="AB70" s="259">
        <v>0.68493150684931503</v>
      </c>
    </row>
    <row r="71" spans="1:28" x14ac:dyDescent="0.3">
      <c r="A71" s="177" t="s">
        <v>128</v>
      </c>
      <c r="B71" s="259">
        <v>7.4461050125644759</v>
      </c>
      <c r="C71" s="259">
        <v>9.1657810839532416</v>
      </c>
      <c r="D71" s="259">
        <v>5.7413747695549118</v>
      </c>
      <c r="E71" s="259"/>
      <c r="F71" s="259">
        <v>7.9946702198534307</v>
      </c>
      <c r="G71" s="259">
        <v>9.6202531645569618</v>
      </c>
      <c r="H71" s="259">
        <v>6.1884669479606194</v>
      </c>
      <c r="I71" s="259"/>
      <c r="J71" s="259">
        <v>8.2444918265813794</v>
      </c>
      <c r="K71" s="259">
        <v>9.691011235955056</v>
      </c>
      <c r="L71" s="259">
        <v>6.7625899280575537</v>
      </c>
      <c r="M71" s="259"/>
      <c r="N71" s="259">
        <v>8.7307410124724871</v>
      </c>
      <c r="O71" s="259">
        <v>10.057471264367816</v>
      </c>
      <c r="P71" s="259">
        <v>7.34632683658171</v>
      </c>
      <c r="Q71" s="259"/>
      <c r="R71" s="259">
        <v>7.9500283929585471</v>
      </c>
      <c r="S71" s="259">
        <v>10.092807424593968</v>
      </c>
      <c r="T71" s="259">
        <v>5.8954393770856504</v>
      </c>
      <c r="U71" s="259"/>
      <c r="V71" s="259">
        <v>5.1578137028483448</v>
      </c>
      <c r="W71" s="259">
        <v>6.9767441860465116</v>
      </c>
      <c r="X71" s="259">
        <v>3.5868005738880915</v>
      </c>
      <c r="Y71" s="259"/>
      <c r="Z71" s="259">
        <v>0.43478260869565216</v>
      </c>
      <c r="AA71" s="259">
        <v>0.98039215686274506</v>
      </c>
      <c r="AB71" s="259">
        <v>0</v>
      </c>
    </row>
    <row r="72" spans="1:28" x14ac:dyDescent="0.3">
      <c r="A72" s="177" t="s">
        <v>129</v>
      </c>
      <c r="B72" s="259">
        <v>5.6987295825771325</v>
      </c>
      <c r="C72" s="259">
        <v>8.6567164179104488</v>
      </c>
      <c r="D72" s="259">
        <v>2.8975265017667842</v>
      </c>
      <c r="E72" s="259"/>
      <c r="F72" s="259">
        <v>6.7226890756302522</v>
      </c>
      <c r="G72" s="259">
        <v>8.1967213114754092</v>
      </c>
      <c r="H72" s="259">
        <v>5.1724137931034484</v>
      </c>
      <c r="I72" s="259"/>
      <c r="J72" s="259">
        <v>13.272311212814644</v>
      </c>
      <c r="K72" s="259">
        <v>22.784810126582279</v>
      </c>
      <c r="L72" s="259">
        <v>2</v>
      </c>
      <c r="M72" s="259"/>
      <c r="N72" s="259">
        <v>8.125</v>
      </c>
      <c r="O72" s="259">
        <v>8.0459770114942533</v>
      </c>
      <c r="P72" s="259">
        <v>8.2191780821917799</v>
      </c>
      <c r="Q72" s="259"/>
      <c r="R72" s="259">
        <v>2.7298850574712645</v>
      </c>
      <c r="S72" s="259">
        <v>4.7318611987381702</v>
      </c>
      <c r="T72" s="259">
        <v>1.0554089709762533</v>
      </c>
      <c r="U72" s="259"/>
      <c r="V72" s="259">
        <v>1.5</v>
      </c>
      <c r="W72" s="259">
        <v>2.4844720496894408</v>
      </c>
      <c r="X72" s="259">
        <v>0.83682008368200833</v>
      </c>
      <c r="Y72" s="259"/>
      <c r="Z72" s="259">
        <v>1.1278195488721803</v>
      </c>
      <c r="AA72" s="259">
        <v>1.6666666666666667</v>
      </c>
      <c r="AB72" s="259">
        <v>0.68493150684931503</v>
      </c>
    </row>
    <row r="73" spans="1:28" x14ac:dyDescent="0.3">
      <c r="A73" s="177" t="s">
        <v>130</v>
      </c>
      <c r="B73" s="259">
        <v>4.169691940670055</v>
      </c>
      <c r="C73" s="259">
        <v>5.436414325541497</v>
      </c>
      <c r="D73" s="259">
        <v>2.9831257533145843</v>
      </c>
      <c r="E73" s="259"/>
      <c r="F73" s="259">
        <v>4.9354005167958652</v>
      </c>
      <c r="G73" s="259">
        <v>5.686965274282838</v>
      </c>
      <c r="H73" s="259">
        <v>4.1423260754115772</v>
      </c>
      <c r="I73" s="259"/>
      <c r="J73" s="259">
        <v>5.2032520325203251</v>
      </c>
      <c r="K73" s="259">
        <v>6.7439409905163323</v>
      </c>
      <c r="L73" s="259">
        <v>3.5714285714285712</v>
      </c>
      <c r="M73" s="259"/>
      <c r="N73" s="259">
        <v>5.4629097182288673</v>
      </c>
      <c r="O73" s="259">
        <v>6.9672131147540979</v>
      </c>
      <c r="P73" s="259">
        <v>4.0112994350282483</v>
      </c>
      <c r="Q73" s="259"/>
      <c r="R73" s="259">
        <v>3.532677264698461</v>
      </c>
      <c r="S73" s="259">
        <v>4.930332261521972</v>
      </c>
      <c r="T73" s="259">
        <v>2.28898426323319</v>
      </c>
      <c r="U73" s="259"/>
      <c r="V73" s="259">
        <v>2.358346094946401</v>
      </c>
      <c r="W73" s="259">
        <v>3.1735313977042536</v>
      </c>
      <c r="X73" s="259">
        <v>1.6816143497757847</v>
      </c>
      <c r="Y73" s="259"/>
      <c r="Z73" s="259">
        <v>1.3779527559055118</v>
      </c>
      <c r="AA73" s="259">
        <v>2.0725388601036272</v>
      </c>
      <c r="AB73" s="259">
        <v>0.95238095238095244</v>
      </c>
    </row>
    <row r="74" spans="1:28" x14ac:dyDescent="0.3">
      <c r="A74" s="177" t="s">
        <v>131</v>
      </c>
      <c r="B74" s="259">
        <v>5.2284295858731857</v>
      </c>
      <c r="C74" s="259">
        <v>6.4520154748533631</v>
      </c>
      <c r="D74" s="259">
        <v>3.9873417721518987</v>
      </c>
      <c r="E74" s="259"/>
      <c r="F74" s="259">
        <v>6.2623413258110006</v>
      </c>
      <c r="G74" s="259">
        <v>7.4514038876889845</v>
      </c>
      <c r="H74" s="259">
        <v>4.9616066154754872</v>
      </c>
      <c r="I74" s="259"/>
      <c r="J74" s="259">
        <v>7.2083465064811891</v>
      </c>
      <c r="K74" s="259">
        <v>8.3746898263027294</v>
      </c>
      <c r="L74" s="259">
        <v>5.9961315280464218</v>
      </c>
      <c r="M74" s="259"/>
      <c r="N74" s="259">
        <v>5.2487135506003435</v>
      </c>
      <c r="O74" s="259">
        <v>5.8783321941216684</v>
      </c>
      <c r="P74" s="259">
        <v>4.6143250688705235</v>
      </c>
      <c r="Q74" s="259"/>
      <c r="R74" s="259">
        <v>4.6713917525773194</v>
      </c>
      <c r="S74" s="259">
        <v>6.9508196721311482</v>
      </c>
      <c r="T74" s="259">
        <v>2.4699176694110196</v>
      </c>
      <c r="U74" s="259"/>
      <c r="V74" s="259">
        <v>3.0408006158583527</v>
      </c>
      <c r="W74" s="259">
        <v>3.7576687116564416</v>
      </c>
      <c r="X74" s="259">
        <v>2.3183925811437405</v>
      </c>
      <c r="Y74" s="259"/>
      <c r="Z74" s="259">
        <v>0.85034013605442182</v>
      </c>
      <c r="AA74" s="259">
        <v>1.1673151750972763</v>
      </c>
      <c r="AB74" s="259">
        <v>0.60422960725075525</v>
      </c>
    </row>
    <row r="75" spans="1:28" ht="14.5" thickBot="1" x14ac:dyDescent="0.35">
      <c r="A75" s="177" t="s">
        <v>132</v>
      </c>
      <c r="B75" s="259">
        <v>1.920654911838791</v>
      </c>
      <c r="C75" s="259">
        <v>2.375</v>
      </c>
      <c r="D75" s="259">
        <v>1.4593908629441625</v>
      </c>
      <c r="E75" s="259"/>
      <c r="F75" s="259">
        <v>2.8714107365792758</v>
      </c>
      <c r="G75" s="259">
        <v>2.8708133971291865</v>
      </c>
      <c r="H75" s="259">
        <v>2.8720626631853787</v>
      </c>
      <c r="I75" s="259"/>
      <c r="J75" s="259">
        <v>1.908957415565345</v>
      </c>
      <c r="K75" s="259">
        <v>2.1341463414634148</v>
      </c>
      <c r="L75" s="259">
        <v>1.6997167138810201</v>
      </c>
      <c r="M75" s="259"/>
      <c r="N75" s="259">
        <v>2.4013722126929671</v>
      </c>
      <c r="O75" s="259">
        <v>3.4602076124567476</v>
      </c>
      <c r="P75" s="259">
        <v>1.3605442176870748</v>
      </c>
      <c r="Q75" s="259"/>
      <c r="R75" s="259">
        <v>1.5929203539823009</v>
      </c>
      <c r="S75" s="259">
        <v>2.6315789473684208</v>
      </c>
      <c r="T75" s="259">
        <v>0.38314176245210724</v>
      </c>
      <c r="U75" s="259"/>
      <c r="V75" s="259">
        <v>0.49504950495049505</v>
      </c>
      <c r="W75" s="259">
        <v>0.51282051282051277</v>
      </c>
      <c r="X75" s="259">
        <v>0.4784688995215311</v>
      </c>
      <c r="Y75" s="259"/>
      <c r="Z75" s="259">
        <v>0</v>
      </c>
      <c r="AA75" s="259">
        <v>0</v>
      </c>
      <c r="AB75" s="259">
        <v>0</v>
      </c>
    </row>
    <row r="76" spans="1:28" x14ac:dyDescent="0.3">
      <c r="A76" s="19" t="s">
        <v>77</v>
      </c>
      <c r="B76" s="19"/>
      <c r="C76" s="19"/>
      <c r="D76" s="19"/>
      <c r="E76" s="19"/>
      <c r="F76" s="19"/>
      <c r="G76" s="19"/>
      <c r="H76" s="19"/>
      <c r="I76" s="19"/>
      <c r="J76" s="115"/>
      <c r="K76" s="115"/>
      <c r="L76" s="115"/>
      <c r="M76" s="115"/>
      <c r="N76" s="115"/>
      <c r="O76" s="116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</row>
  </sheetData>
  <mergeCells count="26">
    <mergeCell ref="R6:T6"/>
    <mergeCell ref="V6:X6"/>
    <mergeCell ref="Z6:AB6"/>
    <mergeCell ref="A40:AB40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  <mergeCell ref="A41:AB41"/>
    <mergeCell ref="A42:AB42"/>
    <mergeCell ref="A43:AB43"/>
    <mergeCell ref="A44:AB44"/>
    <mergeCell ref="A45:A46"/>
    <mergeCell ref="B45:D45"/>
    <mergeCell ref="F45:H45"/>
    <mergeCell ref="J45:L45"/>
    <mergeCell ref="N45:P45"/>
    <mergeCell ref="R45:T45"/>
    <mergeCell ref="V45:X45"/>
    <mergeCell ref="Z45:AB45"/>
  </mergeCells>
  <hyperlinks>
    <hyperlink ref="AD3" location="Contenido!A1" display="Contenido" xr:uid="{B3365807-5A7A-465F-835A-D97D46ECF857}"/>
    <hyperlink ref="AD42" location="Contenido!A1" display="Contenido" xr:uid="{80B8B887-03B4-4969-BB77-FAB4F77A6384}"/>
  </hyperlinks>
  <printOptions horizontalCentered="1"/>
  <pageMargins left="0.39370078740157483" right="0.39370078740157483" top="0.59055118110236227" bottom="0.59055118110236227" header="0.31496062992125984" footer="0.31496062992125984"/>
  <pageSetup scale="67" fitToHeight="0" orientation="landscape" r:id="rId1"/>
  <rowBreaks count="1" manualBreakCount="1">
    <brk id="39" max="27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5361E-918C-4CAD-B6E8-BF8B24E490E0}">
  <sheetPr>
    <pageSetUpPr fitToPage="1"/>
  </sheetPr>
  <dimension ref="A1:AD70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1.179687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1.7265625" style="9" customWidth="1"/>
    <col min="18" max="20" width="7.7265625" style="9" customWidth="1"/>
    <col min="21" max="21" width="1.7265625" style="9" customWidth="1"/>
    <col min="22" max="24" width="7.7265625" style="9" customWidth="1"/>
    <col min="25" max="25" width="1.7265625" style="9" customWidth="1"/>
    <col min="26" max="28" width="7.7265625" style="9" customWidth="1"/>
    <col min="29" max="29" width="5" style="226" customWidth="1"/>
    <col min="30" max="30" width="13.54296875" style="226" customWidth="1"/>
    <col min="31" max="32" width="9.54296875" style="9" bestFit="1" customWidth="1"/>
    <col min="33" max="33" width="10.1796875" style="9" bestFit="1" customWidth="1"/>
    <col min="34" max="34" width="11.453125" style="9"/>
    <col min="35" max="36" width="9.54296875" style="9" bestFit="1" customWidth="1"/>
    <col min="37" max="37" width="10.1796875" style="9" bestFit="1" customWidth="1"/>
    <col min="38" max="38" width="11.453125" style="9"/>
    <col min="39" max="40" width="9.54296875" style="9" bestFit="1" customWidth="1"/>
    <col min="41" max="41" width="10.1796875" style="9" bestFit="1" customWidth="1"/>
    <col min="42" max="42" width="11.453125" style="9"/>
    <col min="43" max="44" width="9.54296875" style="9" bestFit="1" customWidth="1"/>
    <col min="45" max="45" width="10.1796875" style="9" bestFit="1" customWidth="1"/>
    <col min="46" max="46" width="11.453125" style="9"/>
    <col min="47" max="48" width="9.54296875" style="9" bestFit="1" customWidth="1"/>
    <col min="49" max="49" width="10.1796875" style="9" bestFit="1" customWidth="1"/>
    <col min="50" max="50" width="11.453125" style="9"/>
    <col min="51" max="52" width="9.54296875" style="9" bestFit="1" customWidth="1"/>
    <col min="53" max="53" width="10.1796875" style="9" bestFit="1" customWidth="1"/>
    <col min="54" max="115" width="11.453125" style="9"/>
    <col min="116" max="116" width="16.1796875" style="9" customWidth="1"/>
    <col min="117" max="117" width="6" style="9" customWidth="1"/>
    <col min="118" max="118" width="6" style="9" bestFit="1" customWidth="1"/>
    <col min="119" max="119" width="5.54296875" style="9" bestFit="1" customWidth="1"/>
    <col min="120" max="120" width="1.54296875" style="9" customWidth="1"/>
    <col min="121" max="121" width="6" style="9" bestFit="1" customWidth="1"/>
    <col min="122" max="123" width="5" style="9" customWidth="1"/>
    <col min="124" max="124" width="1.54296875" style="9" customWidth="1"/>
    <col min="125" max="127" width="5" style="9" customWidth="1"/>
    <col min="128" max="128" width="1.54296875" style="9" customWidth="1"/>
    <col min="129" max="131" width="5.1796875" style="9" bestFit="1" customWidth="1"/>
    <col min="132" max="132" width="1.54296875" style="9" customWidth="1"/>
    <col min="133" max="135" width="5.1796875" style="9" bestFit="1" customWidth="1"/>
    <col min="136" max="136" width="1.54296875" style="9" customWidth="1"/>
    <col min="137" max="139" width="5.1796875" style="9" bestFit="1" customWidth="1"/>
    <col min="140" max="140" width="1.54296875" style="9" customWidth="1"/>
    <col min="141" max="141" width="4.81640625" style="9" bestFit="1" customWidth="1"/>
    <col min="142" max="143" width="4.453125" style="9" customWidth="1"/>
    <col min="144" max="144" width="8.81640625" style="9" customWidth="1"/>
    <col min="145" max="145" width="12" style="9" customWidth="1"/>
    <col min="146" max="148" width="6" style="9" customWidth="1"/>
    <col min="149" max="149" width="1.54296875" style="9" customWidth="1"/>
    <col min="150" max="150" width="6.1796875" style="9" customWidth="1"/>
    <col min="151" max="152" width="5.1796875" style="9" customWidth="1"/>
    <col min="153" max="153" width="1.54296875" style="9" customWidth="1"/>
    <col min="154" max="156" width="5" style="9" customWidth="1"/>
    <col min="157" max="157" width="1.54296875" style="9" customWidth="1"/>
    <col min="158" max="160" width="5" style="9" customWidth="1"/>
    <col min="161" max="161" width="1.54296875" style="9" customWidth="1"/>
    <col min="162" max="164" width="5" style="9" customWidth="1"/>
    <col min="165" max="165" width="1.54296875" style="9" customWidth="1"/>
    <col min="166" max="168" width="5.1796875" style="9" customWidth="1"/>
    <col min="169" max="169" width="1.54296875" style="9" customWidth="1"/>
    <col min="170" max="171" width="5" style="9" customWidth="1"/>
    <col min="172" max="172" width="5.453125" style="9" customWidth="1"/>
    <col min="173" max="16384" width="11.453125" style="9"/>
  </cols>
  <sheetData>
    <row r="1" spans="1:30" s="51" customFormat="1" ht="15.5" x14ac:dyDescent="0.3">
      <c r="A1" s="294" t="s">
        <v>398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26"/>
      <c r="AD1" s="226"/>
    </row>
    <row r="2" spans="1:30" s="51" customFormat="1" ht="15.5" x14ac:dyDescent="0.3">
      <c r="A2" s="294" t="s">
        <v>175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294" t="s">
        <v>160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26"/>
      <c r="AD3" s="239" t="s">
        <v>305</v>
      </c>
    </row>
    <row r="4" spans="1:30" s="51" customFormat="1" ht="15.5" x14ac:dyDescent="0.3">
      <c r="A4" s="294" t="s">
        <v>161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26"/>
      <c r="AD4" s="226"/>
    </row>
    <row r="5" spans="1:30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26"/>
      <c r="AD5" s="226"/>
    </row>
    <row r="6" spans="1:30" ht="20.25" customHeight="1" x14ac:dyDescent="0.3">
      <c r="A6" s="292" t="s">
        <v>105</v>
      </c>
      <c r="B6" s="291" t="s">
        <v>68</v>
      </c>
      <c r="C6" s="291"/>
      <c r="D6" s="291"/>
      <c r="E6" s="54"/>
      <c r="F6" s="291" t="s">
        <v>80</v>
      </c>
      <c r="G6" s="291"/>
      <c r="H6" s="291"/>
      <c r="I6" s="54"/>
      <c r="J6" s="293" t="s">
        <v>81</v>
      </c>
      <c r="K6" s="293"/>
      <c r="L6" s="293"/>
      <c r="M6" s="54"/>
      <c r="N6" s="291" t="s">
        <v>82</v>
      </c>
      <c r="O6" s="291"/>
      <c r="P6" s="291"/>
      <c r="Q6" s="54"/>
      <c r="R6" s="291" t="s">
        <v>84</v>
      </c>
      <c r="S6" s="291"/>
      <c r="T6" s="291"/>
      <c r="U6" s="54"/>
      <c r="V6" s="291" t="s">
        <v>85</v>
      </c>
      <c r="W6" s="291"/>
      <c r="X6" s="291"/>
      <c r="Y6" s="54"/>
      <c r="Z6" s="291" t="s">
        <v>86</v>
      </c>
      <c r="AA6" s="291"/>
      <c r="AB6" s="291"/>
      <c r="AD6" s="151"/>
    </row>
    <row r="7" spans="1:30" ht="20.25" customHeight="1" x14ac:dyDescent="0.3">
      <c r="A7" s="292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</row>
    <row r="8" spans="1:30" x14ac:dyDescent="0.3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</row>
    <row r="9" spans="1:30" s="12" customFormat="1" x14ac:dyDescent="0.3">
      <c r="A9" s="68" t="s">
        <v>68</v>
      </c>
      <c r="B9" s="256">
        <f>SUM(B10:B33)</f>
        <v>132</v>
      </c>
      <c r="C9" s="256">
        <f>SUM(C10:C33)</f>
        <v>84</v>
      </c>
      <c r="D9" s="256">
        <f>SUM(D10:D33)</f>
        <v>48</v>
      </c>
      <c r="E9" s="256"/>
      <c r="F9" s="256">
        <f>SUM(F10:F33)</f>
        <v>39</v>
      </c>
      <c r="G9" s="256">
        <f>SUM(G10:G33)</f>
        <v>23</v>
      </c>
      <c r="H9" s="256">
        <f>SUM(H10:H33)</f>
        <v>16</v>
      </c>
      <c r="I9" s="256"/>
      <c r="J9" s="256">
        <f>SUM(J10:J33)</f>
        <v>26</v>
      </c>
      <c r="K9" s="256">
        <f>SUM(K10:K33)</f>
        <v>15</v>
      </c>
      <c r="L9" s="256">
        <f>SUM(L10:L33)</f>
        <v>11</v>
      </c>
      <c r="M9" s="256"/>
      <c r="N9" s="256">
        <f>SUM(N10:N33)</f>
        <v>32</v>
      </c>
      <c r="O9" s="256">
        <f>SUM(O10:O33)</f>
        <v>23</v>
      </c>
      <c r="P9" s="256">
        <f>SUM(P10:P33)</f>
        <v>9</v>
      </c>
      <c r="Q9" s="256"/>
      <c r="R9" s="256">
        <f>SUM(R10:R33)</f>
        <v>32</v>
      </c>
      <c r="S9" s="256">
        <f>SUM(S10:S33)</f>
        <v>21</v>
      </c>
      <c r="T9" s="256">
        <f>SUM(T10:T33)</f>
        <v>11</v>
      </c>
      <c r="U9" s="256"/>
      <c r="V9" s="256">
        <f>SUM(V10:V33)</f>
        <v>3</v>
      </c>
      <c r="W9" s="256">
        <f>SUM(W10:W33)</f>
        <v>2</v>
      </c>
      <c r="X9" s="256">
        <f>SUM(X10:X33)</f>
        <v>1</v>
      </c>
      <c r="Y9" s="256"/>
      <c r="Z9" s="256">
        <f>SUM(Z10:Z33)</f>
        <v>0</v>
      </c>
      <c r="AA9" s="256">
        <f>SUM(AA10:AA33)</f>
        <v>0</v>
      </c>
      <c r="AB9" s="256">
        <f>SUM(AB10:AB33)</f>
        <v>0</v>
      </c>
      <c r="AC9" s="226"/>
      <c r="AD9" s="226"/>
    </row>
    <row r="10" spans="1:30" x14ac:dyDescent="0.3">
      <c r="A10" s="177" t="s">
        <v>106</v>
      </c>
      <c r="B10" s="255">
        <v>39</v>
      </c>
      <c r="C10" s="255">
        <v>24</v>
      </c>
      <c r="D10" s="255">
        <v>15</v>
      </c>
      <c r="E10" s="255"/>
      <c r="F10" s="255">
        <v>9</v>
      </c>
      <c r="G10" s="255">
        <v>7</v>
      </c>
      <c r="H10" s="255">
        <v>2</v>
      </c>
      <c r="I10" s="255"/>
      <c r="J10" s="255">
        <v>10</v>
      </c>
      <c r="K10" s="255">
        <v>5</v>
      </c>
      <c r="L10" s="255">
        <v>5</v>
      </c>
      <c r="M10" s="255"/>
      <c r="N10" s="255">
        <v>8</v>
      </c>
      <c r="O10" s="255">
        <v>5</v>
      </c>
      <c r="P10" s="255">
        <v>3</v>
      </c>
      <c r="Q10" s="255"/>
      <c r="R10" s="255">
        <v>10</v>
      </c>
      <c r="S10" s="255">
        <v>6</v>
      </c>
      <c r="T10" s="255">
        <v>4</v>
      </c>
      <c r="U10" s="255"/>
      <c r="V10" s="255">
        <v>2</v>
      </c>
      <c r="W10" s="255">
        <v>1</v>
      </c>
      <c r="X10" s="255">
        <v>1</v>
      </c>
      <c r="Y10" s="255"/>
      <c r="Z10" s="255">
        <v>0</v>
      </c>
      <c r="AA10" s="255">
        <v>0</v>
      </c>
      <c r="AB10" s="255">
        <v>0</v>
      </c>
    </row>
    <row r="11" spans="1:30" x14ac:dyDescent="0.3">
      <c r="A11" s="177" t="s">
        <v>107</v>
      </c>
      <c r="B11" s="255">
        <v>20</v>
      </c>
      <c r="C11" s="255">
        <v>12</v>
      </c>
      <c r="D11" s="255">
        <v>8</v>
      </c>
      <c r="E11" s="255"/>
      <c r="F11" s="255">
        <v>8</v>
      </c>
      <c r="G11" s="255">
        <v>4</v>
      </c>
      <c r="H11" s="255">
        <v>4</v>
      </c>
      <c r="I11" s="255"/>
      <c r="J11" s="255">
        <v>3</v>
      </c>
      <c r="K11" s="255">
        <v>2</v>
      </c>
      <c r="L11" s="255">
        <v>1</v>
      </c>
      <c r="M11" s="255"/>
      <c r="N11" s="255">
        <v>5</v>
      </c>
      <c r="O11" s="255">
        <v>4</v>
      </c>
      <c r="P11" s="255">
        <v>1</v>
      </c>
      <c r="Q11" s="255"/>
      <c r="R11" s="255">
        <v>4</v>
      </c>
      <c r="S11" s="255">
        <v>2</v>
      </c>
      <c r="T11" s="255">
        <v>2</v>
      </c>
      <c r="U11" s="255"/>
      <c r="V11" s="255">
        <v>0</v>
      </c>
      <c r="W11" s="255">
        <v>0</v>
      </c>
      <c r="X11" s="255">
        <v>0</v>
      </c>
      <c r="Y11" s="255"/>
      <c r="Z11" s="255">
        <v>0</v>
      </c>
      <c r="AA11" s="255">
        <v>0</v>
      </c>
      <c r="AB11" s="255">
        <v>0</v>
      </c>
    </row>
    <row r="12" spans="1:30" x14ac:dyDescent="0.3">
      <c r="A12" s="177" t="s">
        <v>108</v>
      </c>
      <c r="B12" s="255">
        <v>11</v>
      </c>
      <c r="C12" s="255">
        <v>6</v>
      </c>
      <c r="D12" s="255">
        <v>5</v>
      </c>
      <c r="E12" s="255"/>
      <c r="F12" s="255">
        <v>2</v>
      </c>
      <c r="G12" s="255">
        <v>0</v>
      </c>
      <c r="H12" s="255">
        <v>2</v>
      </c>
      <c r="I12" s="255"/>
      <c r="J12" s="255">
        <v>0</v>
      </c>
      <c r="K12" s="255">
        <v>0</v>
      </c>
      <c r="L12" s="255">
        <v>0</v>
      </c>
      <c r="M12" s="255"/>
      <c r="N12" s="255">
        <v>8</v>
      </c>
      <c r="O12" s="255">
        <v>6</v>
      </c>
      <c r="P12" s="255">
        <v>2</v>
      </c>
      <c r="Q12" s="255"/>
      <c r="R12" s="255">
        <v>1</v>
      </c>
      <c r="S12" s="255">
        <v>0</v>
      </c>
      <c r="T12" s="255">
        <v>1</v>
      </c>
      <c r="U12" s="255"/>
      <c r="V12" s="255">
        <v>0</v>
      </c>
      <c r="W12" s="255">
        <v>0</v>
      </c>
      <c r="X12" s="255">
        <v>0</v>
      </c>
      <c r="Y12" s="255"/>
      <c r="Z12" s="255">
        <v>0</v>
      </c>
      <c r="AA12" s="255">
        <v>0</v>
      </c>
      <c r="AB12" s="255">
        <v>0</v>
      </c>
    </row>
    <row r="13" spans="1:30" x14ac:dyDescent="0.3">
      <c r="A13" s="177" t="s">
        <v>109</v>
      </c>
      <c r="B13" s="255">
        <v>1</v>
      </c>
      <c r="C13" s="255">
        <v>1</v>
      </c>
      <c r="D13" s="255">
        <v>0</v>
      </c>
      <c r="E13" s="255"/>
      <c r="F13" s="255">
        <v>0</v>
      </c>
      <c r="G13" s="255">
        <v>0</v>
      </c>
      <c r="H13" s="255">
        <v>0</v>
      </c>
      <c r="I13" s="255"/>
      <c r="J13" s="255">
        <v>0</v>
      </c>
      <c r="K13" s="255">
        <v>0</v>
      </c>
      <c r="L13" s="255">
        <v>0</v>
      </c>
      <c r="M13" s="255"/>
      <c r="N13" s="255">
        <v>0</v>
      </c>
      <c r="O13" s="255">
        <v>0</v>
      </c>
      <c r="P13" s="255">
        <v>0</v>
      </c>
      <c r="Q13" s="255"/>
      <c r="R13" s="255">
        <v>1</v>
      </c>
      <c r="S13" s="255">
        <v>1</v>
      </c>
      <c r="T13" s="255">
        <v>0</v>
      </c>
      <c r="U13" s="255"/>
      <c r="V13" s="255">
        <v>0</v>
      </c>
      <c r="W13" s="255">
        <v>0</v>
      </c>
      <c r="X13" s="255">
        <v>0</v>
      </c>
      <c r="Y13" s="255"/>
      <c r="Z13" s="255">
        <v>0</v>
      </c>
      <c r="AA13" s="255">
        <v>0</v>
      </c>
      <c r="AB13" s="255">
        <v>0</v>
      </c>
    </row>
    <row r="14" spans="1:30" x14ac:dyDescent="0.3">
      <c r="A14" s="177" t="s">
        <v>110</v>
      </c>
      <c r="B14" s="255">
        <v>1</v>
      </c>
      <c r="C14" s="255">
        <v>1</v>
      </c>
      <c r="D14" s="255">
        <v>0</v>
      </c>
      <c r="E14" s="255"/>
      <c r="F14" s="255">
        <v>0</v>
      </c>
      <c r="G14" s="255">
        <v>0</v>
      </c>
      <c r="H14" s="255">
        <v>0</v>
      </c>
      <c r="I14" s="255"/>
      <c r="J14" s="255">
        <v>0</v>
      </c>
      <c r="K14" s="255">
        <v>0</v>
      </c>
      <c r="L14" s="255">
        <v>0</v>
      </c>
      <c r="M14" s="255"/>
      <c r="N14" s="255">
        <v>0</v>
      </c>
      <c r="O14" s="255">
        <v>0</v>
      </c>
      <c r="P14" s="255">
        <v>0</v>
      </c>
      <c r="Q14" s="255"/>
      <c r="R14" s="255">
        <v>1</v>
      </c>
      <c r="S14" s="255">
        <v>1</v>
      </c>
      <c r="T14" s="255">
        <v>0</v>
      </c>
      <c r="U14" s="255"/>
      <c r="V14" s="255">
        <v>0</v>
      </c>
      <c r="W14" s="255">
        <v>0</v>
      </c>
      <c r="X14" s="255">
        <v>0</v>
      </c>
      <c r="Y14" s="255"/>
      <c r="Z14" s="255">
        <v>0</v>
      </c>
      <c r="AA14" s="255">
        <v>0</v>
      </c>
      <c r="AB14" s="255">
        <v>0</v>
      </c>
    </row>
    <row r="15" spans="1:30" x14ac:dyDescent="0.3">
      <c r="A15" s="177" t="s">
        <v>111</v>
      </c>
      <c r="B15" s="255">
        <v>0</v>
      </c>
      <c r="C15" s="255">
        <v>0</v>
      </c>
      <c r="D15" s="255">
        <v>0</v>
      </c>
      <c r="E15" s="255"/>
      <c r="F15" s="255">
        <v>0</v>
      </c>
      <c r="G15" s="255">
        <v>0</v>
      </c>
      <c r="H15" s="255">
        <v>0</v>
      </c>
      <c r="I15" s="255"/>
      <c r="J15" s="255">
        <v>0</v>
      </c>
      <c r="K15" s="255">
        <v>0</v>
      </c>
      <c r="L15" s="255">
        <v>0</v>
      </c>
      <c r="M15" s="255"/>
      <c r="N15" s="255">
        <v>0</v>
      </c>
      <c r="O15" s="255">
        <v>0</v>
      </c>
      <c r="P15" s="255">
        <v>0</v>
      </c>
      <c r="Q15" s="255"/>
      <c r="R15" s="255">
        <v>0</v>
      </c>
      <c r="S15" s="255">
        <v>0</v>
      </c>
      <c r="T15" s="255">
        <v>0</v>
      </c>
      <c r="U15" s="255"/>
      <c r="V15" s="255">
        <v>0</v>
      </c>
      <c r="W15" s="255">
        <v>0</v>
      </c>
      <c r="X15" s="255">
        <v>0</v>
      </c>
      <c r="Y15" s="255"/>
      <c r="Z15" s="255">
        <v>0</v>
      </c>
      <c r="AA15" s="255">
        <v>0</v>
      </c>
      <c r="AB15" s="255">
        <v>0</v>
      </c>
    </row>
    <row r="16" spans="1:30" x14ac:dyDescent="0.3">
      <c r="A16" s="177" t="s">
        <v>113</v>
      </c>
      <c r="B16" s="255">
        <v>12</v>
      </c>
      <c r="C16" s="255">
        <v>5</v>
      </c>
      <c r="D16" s="255">
        <v>7</v>
      </c>
      <c r="E16" s="255"/>
      <c r="F16" s="255">
        <v>7</v>
      </c>
      <c r="G16" s="255">
        <v>4</v>
      </c>
      <c r="H16" s="255">
        <v>3</v>
      </c>
      <c r="I16" s="255"/>
      <c r="J16" s="255">
        <v>2</v>
      </c>
      <c r="K16" s="255">
        <v>0</v>
      </c>
      <c r="L16" s="255">
        <v>2</v>
      </c>
      <c r="M16" s="255"/>
      <c r="N16" s="255">
        <v>2</v>
      </c>
      <c r="O16" s="255">
        <v>1</v>
      </c>
      <c r="P16" s="255">
        <v>1</v>
      </c>
      <c r="Q16" s="255"/>
      <c r="R16" s="255">
        <v>1</v>
      </c>
      <c r="S16" s="255">
        <v>0</v>
      </c>
      <c r="T16" s="255">
        <v>1</v>
      </c>
      <c r="U16" s="255"/>
      <c r="V16" s="255">
        <v>0</v>
      </c>
      <c r="W16" s="255">
        <v>0</v>
      </c>
      <c r="X16" s="255">
        <v>0</v>
      </c>
      <c r="Y16" s="255"/>
      <c r="Z16" s="255">
        <v>0</v>
      </c>
      <c r="AA16" s="255">
        <v>0</v>
      </c>
      <c r="AB16" s="255">
        <v>0</v>
      </c>
    </row>
    <row r="17" spans="1:28" x14ac:dyDescent="0.3">
      <c r="A17" s="177" t="s">
        <v>114</v>
      </c>
      <c r="B17" s="255">
        <v>0</v>
      </c>
      <c r="C17" s="255">
        <v>0</v>
      </c>
      <c r="D17" s="255">
        <v>0</v>
      </c>
      <c r="E17" s="255"/>
      <c r="F17" s="255">
        <v>0</v>
      </c>
      <c r="G17" s="255">
        <v>0</v>
      </c>
      <c r="H17" s="255">
        <v>0</v>
      </c>
      <c r="I17" s="255"/>
      <c r="J17" s="255">
        <v>0</v>
      </c>
      <c r="K17" s="255">
        <v>0</v>
      </c>
      <c r="L17" s="255">
        <v>0</v>
      </c>
      <c r="M17" s="255"/>
      <c r="N17" s="255">
        <v>0</v>
      </c>
      <c r="O17" s="255">
        <v>0</v>
      </c>
      <c r="P17" s="255">
        <v>0</v>
      </c>
      <c r="Q17" s="255"/>
      <c r="R17" s="255">
        <v>0</v>
      </c>
      <c r="S17" s="255">
        <v>0</v>
      </c>
      <c r="T17" s="255">
        <v>0</v>
      </c>
      <c r="U17" s="255"/>
      <c r="V17" s="255">
        <v>0</v>
      </c>
      <c r="W17" s="255">
        <v>0</v>
      </c>
      <c r="X17" s="255">
        <v>0</v>
      </c>
      <c r="Y17" s="255"/>
      <c r="Z17" s="255">
        <v>0</v>
      </c>
      <c r="AA17" s="255">
        <v>0</v>
      </c>
      <c r="AB17" s="255">
        <v>0</v>
      </c>
    </row>
    <row r="18" spans="1:28" x14ac:dyDescent="0.3">
      <c r="A18" s="177" t="s">
        <v>115</v>
      </c>
      <c r="B18" s="255">
        <v>5</v>
      </c>
      <c r="C18" s="255">
        <v>3</v>
      </c>
      <c r="D18" s="255">
        <v>2</v>
      </c>
      <c r="E18" s="255"/>
      <c r="F18" s="255">
        <v>1</v>
      </c>
      <c r="G18" s="255">
        <v>1</v>
      </c>
      <c r="H18" s="255">
        <v>0</v>
      </c>
      <c r="I18" s="255"/>
      <c r="J18" s="255">
        <v>3</v>
      </c>
      <c r="K18" s="255">
        <v>2</v>
      </c>
      <c r="L18" s="255">
        <v>1</v>
      </c>
      <c r="M18" s="255"/>
      <c r="N18" s="255">
        <v>0</v>
      </c>
      <c r="O18" s="255">
        <v>0</v>
      </c>
      <c r="P18" s="255">
        <v>0</v>
      </c>
      <c r="Q18" s="255"/>
      <c r="R18" s="255">
        <v>1</v>
      </c>
      <c r="S18" s="255">
        <v>0</v>
      </c>
      <c r="T18" s="255">
        <v>1</v>
      </c>
      <c r="U18" s="255"/>
      <c r="V18" s="255">
        <v>0</v>
      </c>
      <c r="W18" s="255">
        <v>0</v>
      </c>
      <c r="X18" s="255">
        <v>0</v>
      </c>
      <c r="Y18" s="255"/>
      <c r="Z18" s="255">
        <v>0</v>
      </c>
      <c r="AA18" s="255">
        <v>0</v>
      </c>
      <c r="AB18" s="255">
        <v>0</v>
      </c>
    </row>
    <row r="19" spans="1:28" x14ac:dyDescent="0.3">
      <c r="A19" s="177" t="s">
        <v>117</v>
      </c>
      <c r="B19" s="255">
        <v>20</v>
      </c>
      <c r="C19" s="255">
        <v>16</v>
      </c>
      <c r="D19" s="255">
        <v>4</v>
      </c>
      <c r="E19" s="255"/>
      <c r="F19" s="255">
        <v>2</v>
      </c>
      <c r="G19" s="255">
        <v>2</v>
      </c>
      <c r="H19" s="255">
        <v>0</v>
      </c>
      <c r="I19" s="255"/>
      <c r="J19" s="255">
        <v>4</v>
      </c>
      <c r="K19" s="255">
        <v>3</v>
      </c>
      <c r="L19" s="255">
        <v>1</v>
      </c>
      <c r="M19" s="255"/>
      <c r="N19" s="255">
        <v>4</v>
      </c>
      <c r="O19" s="255">
        <v>3</v>
      </c>
      <c r="P19" s="255">
        <v>1</v>
      </c>
      <c r="Q19" s="255"/>
      <c r="R19" s="255">
        <v>10</v>
      </c>
      <c r="S19" s="255">
        <v>8</v>
      </c>
      <c r="T19" s="255">
        <v>2</v>
      </c>
      <c r="U19" s="255"/>
      <c r="V19" s="255">
        <v>0</v>
      </c>
      <c r="W19" s="255">
        <v>0</v>
      </c>
      <c r="X19" s="255">
        <v>0</v>
      </c>
      <c r="Y19" s="255"/>
      <c r="Z19" s="255">
        <v>0</v>
      </c>
      <c r="AA19" s="255">
        <v>0</v>
      </c>
      <c r="AB19" s="255">
        <v>0</v>
      </c>
    </row>
    <row r="20" spans="1:28" x14ac:dyDescent="0.3">
      <c r="A20" s="177" t="s">
        <v>118</v>
      </c>
      <c r="B20" s="255">
        <v>0</v>
      </c>
      <c r="C20" s="255">
        <v>0</v>
      </c>
      <c r="D20" s="255">
        <v>0</v>
      </c>
      <c r="E20" s="255"/>
      <c r="F20" s="255">
        <v>0</v>
      </c>
      <c r="G20" s="255">
        <v>0</v>
      </c>
      <c r="H20" s="255">
        <v>0</v>
      </c>
      <c r="I20" s="255"/>
      <c r="J20" s="255">
        <v>0</v>
      </c>
      <c r="K20" s="255">
        <v>0</v>
      </c>
      <c r="L20" s="255">
        <v>0</v>
      </c>
      <c r="M20" s="255"/>
      <c r="N20" s="255">
        <v>0</v>
      </c>
      <c r="O20" s="255">
        <v>0</v>
      </c>
      <c r="P20" s="255">
        <v>0</v>
      </c>
      <c r="Q20" s="255"/>
      <c r="R20" s="255">
        <v>0</v>
      </c>
      <c r="S20" s="255">
        <v>0</v>
      </c>
      <c r="T20" s="255">
        <v>0</v>
      </c>
      <c r="U20" s="255"/>
      <c r="V20" s="255">
        <v>0</v>
      </c>
      <c r="W20" s="255">
        <v>0</v>
      </c>
      <c r="X20" s="255">
        <v>0</v>
      </c>
      <c r="Y20" s="255"/>
      <c r="Z20" s="255">
        <v>0</v>
      </c>
      <c r="AA20" s="255">
        <v>0</v>
      </c>
      <c r="AB20" s="255">
        <v>0</v>
      </c>
    </row>
    <row r="21" spans="1:28" x14ac:dyDescent="0.3">
      <c r="A21" s="177" t="s">
        <v>119</v>
      </c>
      <c r="B21" s="255">
        <v>11</v>
      </c>
      <c r="C21" s="255">
        <v>8</v>
      </c>
      <c r="D21" s="255">
        <v>3</v>
      </c>
      <c r="E21" s="255"/>
      <c r="F21" s="255">
        <v>4</v>
      </c>
      <c r="G21" s="255">
        <v>2</v>
      </c>
      <c r="H21" s="255">
        <v>2</v>
      </c>
      <c r="I21" s="255"/>
      <c r="J21" s="255">
        <v>2</v>
      </c>
      <c r="K21" s="255">
        <v>1</v>
      </c>
      <c r="L21" s="255">
        <v>1</v>
      </c>
      <c r="M21" s="255"/>
      <c r="N21" s="255">
        <v>2</v>
      </c>
      <c r="O21" s="255">
        <v>2</v>
      </c>
      <c r="P21" s="255">
        <v>0</v>
      </c>
      <c r="Q21" s="255"/>
      <c r="R21" s="255">
        <v>2</v>
      </c>
      <c r="S21" s="255">
        <v>2</v>
      </c>
      <c r="T21" s="255">
        <v>0</v>
      </c>
      <c r="U21" s="255"/>
      <c r="V21" s="255">
        <v>1</v>
      </c>
      <c r="W21" s="255">
        <v>1</v>
      </c>
      <c r="X21" s="255">
        <v>0</v>
      </c>
      <c r="Y21" s="255"/>
      <c r="Z21" s="255">
        <v>0</v>
      </c>
      <c r="AA21" s="255">
        <v>0</v>
      </c>
      <c r="AB21" s="255">
        <v>0</v>
      </c>
    </row>
    <row r="22" spans="1:28" x14ac:dyDescent="0.3">
      <c r="A22" s="177" t="s">
        <v>120</v>
      </c>
      <c r="B22" s="255">
        <v>0</v>
      </c>
      <c r="C22" s="255">
        <v>0</v>
      </c>
      <c r="D22" s="255">
        <v>0</v>
      </c>
      <c r="E22" s="255"/>
      <c r="F22" s="255">
        <v>0</v>
      </c>
      <c r="G22" s="255">
        <v>0</v>
      </c>
      <c r="H22" s="255">
        <v>0</v>
      </c>
      <c r="I22" s="255"/>
      <c r="J22" s="255">
        <v>0</v>
      </c>
      <c r="K22" s="255">
        <v>0</v>
      </c>
      <c r="L22" s="255">
        <v>0</v>
      </c>
      <c r="M22" s="255"/>
      <c r="N22" s="255">
        <v>0</v>
      </c>
      <c r="O22" s="255">
        <v>0</v>
      </c>
      <c r="P22" s="255">
        <v>0</v>
      </c>
      <c r="Q22" s="255"/>
      <c r="R22" s="255">
        <v>0</v>
      </c>
      <c r="S22" s="255">
        <v>0</v>
      </c>
      <c r="T22" s="255">
        <v>0</v>
      </c>
      <c r="U22" s="255"/>
      <c r="V22" s="255">
        <v>0</v>
      </c>
      <c r="W22" s="255">
        <v>0</v>
      </c>
      <c r="X22" s="255">
        <v>0</v>
      </c>
      <c r="Y22" s="255"/>
      <c r="Z22" s="255">
        <v>0</v>
      </c>
      <c r="AA22" s="255">
        <v>0</v>
      </c>
      <c r="AB22" s="255">
        <v>0</v>
      </c>
    </row>
    <row r="23" spans="1:28" x14ac:dyDescent="0.3">
      <c r="A23" s="177" t="s">
        <v>121</v>
      </c>
      <c r="B23" s="255">
        <v>0</v>
      </c>
      <c r="C23" s="255">
        <v>0</v>
      </c>
      <c r="D23" s="255">
        <v>0</v>
      </c>
      <c r="E23" s="255"/>
      <c r="F23" s="255">
        <v>0</v>
      </c>
      <c r="G23" s="255">
        <v>0</v>
      </c>
      <c r="H23" s="255">
        <v>0</v>
      </c>
      <c r="I23" s="255"/>
      <c r="J23" s="255">
        <v>0</v>
      </c>
      <c r="K23" s="255">
        <v>0</v>
      </c>
      <c r="L23" s="255">
        <v>0</v>
      </c>
      <c r="M23" s="255"/>
      <c r="N23" s="255">
        <v>0</v>
      </c>
      <c r="O23" s="255">
        <v>0</v>
      </c>
      <c r="P23" s="255">
        <v>0</v>
      </c>
      <c r="Q23" s="255"/>
      <c r="R23" s="255">
        <v>0</v>
      </c>
      <c r="S23" s="255">
        <v>0</v>
      </c>
      <c r="T23" s="255">
        <v>0</v>
      </c>
      <c r="U23" s="255"/>
      <c r="V23" s="255">
        <v>0</v>
      </c>
      <c r="W23" s="255">
        <v>0</v>
      </c>
      <c r="X23" s="255">
        <v>0</v>
      </c>
      <c r="Y23" s="255"/>
      <c r="Z23" s="255">
        <v>0</v>
      </c>
      <c r="AA23" s="255">
        <v>0</v>
      </c>
      <c r="AB23" s="255">
        <v>0</v>
      </c>
    </row>
    <row r="24" spans="1:28" x14ac:dyDescent="0.3">
      <c r="A24" s="177" t="s">
        <v>122</v>
      </c>
      <c r="B24" s="255">
        <v>0</v>
      </c>
      <c r="C24" s="255">
        <v>0</v>
      </c>
      <c r="D24" s="255">
        <v>0</v>
      </c>
      <c r="E24" s="255"/>
      <c r="F24" s="255">
        <v>0</v>
      </c>
      <c r="G24" s="255">
        <v>0</v>
      </c>
      <c r="H24" s="255">
        <v>0</v>
      </c>
      <c r="I24" s="255"/>
      <c r="J24" s="255">
        <v>0</v>
      </c>
      <c r="K24" s="255">
        <v>0</v>
      </c>
      <c r="L24" s="255">
        <v>0</v>
      </c>
      <c r="M24" s="255"/>
      <c r="N24" s="255">
        <v>0</v>
      </c>
      <c r="O24" s="255">
        <v>0</v>
      </c>
      <c r="P24" s="255">
        <v>0</v>
      </c>
      <c r="Q24" s="255"/>
      <c r="R24" s="255">
        <v>0</v>
      </c>
      <c r="S24" s="255">
        <v>0</v>
      </c>
      <c r="T24" s="255">
        <v>0</v>
      </c>
      <c r="U24" s="255"/>
      <c r="V24" s="255">
        <v>0</v>
      </c>
      <c r="W24" s="255">
        <v>0</v>
      </c>
      <c r="X24" s="255">
        <v>0</v>
      </c>
      <c r="Y24" s="255"/>
      <c r="Z24" s="255">
        <v>0</v>
      </c>
      <c r="AA24" s="255">
        <v>0</v>
      </c>
      <c r="AB24" s="255">
        <v>0</v>
      </c>
    </row>
    <row r="25" spans="1:28" x14ac:dyDescent="0.3">
      <c r="A25" s="177" t="s">
        <v>123</v>
      </c>
      <c r="B25" s="255">
        <v>1</v>
      </c>
      <c r="C25" s="255">
        <v>1</v>
      </c>
      <c r="D25" s="255">
        <v>0</v>
      </c>
      <c r="E25" s="255"/>
      <c r="F25" s="255">
        <v>0</v>
      </c>
      <c r="G25" s="255">
        <v>0</v>
      </c>
      <c r="H25" s="255">
        <v>0</v>
      </c>
      <c r="I25" s="255"/>
      <c r="J25" s="255">
        <v>1</v>
      </c>
      <c r="K25" s="255">
        <v>1</v>
      </c>
      <c r="L25" s="255">
        <v>0</v>
      </c>
      <c r="M25" s="255"/>
      <c r="N25" s="255">
        <v>0</v>
      </c>
      <c r="O25" s="255">
        <v>0</v>
      </c>
      <c r="P25" s="255">
        <v>0</v>
      </c>
      <c r="Q25" s="255"/>
      <c r="R25" s="255">
        <v>0</v>
      </c>
      <c r="S25" s="255">
        <v>0</v>
      </c>
      <c r="T25" s="255">
        <v>0</v>
      </c>
      <c r="U25" s="255"/>
      <c r="V25" s="255">
        <v>0</v>
      </c>
      <c r="W25" s="255">
        <v>0</v>
      </c>
      <c r="X25" s="255">
        <v>0</v>
      </c>
      <c r="Y25" s="255"/>
      <c r="Z25" s="255">
        <v>0</v>
      </c>
      <c r="AA25" s="255">
        <v>0</v>
      </c>
      <c r="AB25" s="255">
        <v>0</v>
      </c>
    </row>
    <row r="26" spans="1:28" x14ac:dyDescent="0.3">
      <c r="A26" s="177" t="s">
        <v>124</v>
      </c>
      <c r="B26" s="255">
        <v>0</v>
      </c>
      <c r="C26" s="255">
        <v>0</v>
      </c>
      <c r="D26" s="255">
        <v>0</v>
      </c>
      <c r="E26" s="255"/>
      <c r="F26" s="255">
        <v>0</v>
      </c>
      <c r="G26" s="255">
        <v>0</v>
      </c>
      <c r="H26" s="255">
        <v>0</v>
      </c>
      <c r="I26" s="255"/>
      <c r="J26" s="255">
        <v>0</v>
      </c>
      <c r="K26" s="255">
        <v>0</v>
      </c>
      <c r="L26" s="255">
        <v>0</v>
      </c>
      <c r="M26" s="255"/>
      <c r="N26" s="255">
        <v>0</v>
      </c>
      <c r="O26" s="255">
        <v>0</v>
      </c>
      <c r="P26" s="255">
        <v>0</v>
      </c>
      <c r="Q26" s="255"/>
      <c r="R26" s="255">
        <v>0</v>
      </c>
      <c r="S26" s="255">
        <v>0</v>
      </c>
      <c r="T26" s="255">
        <v>0</v>
      </c>
      <c r="U26" s="255"/>
      <c r="V26" s="255">
        <v>0</v>
      </c>
      <c r="W26" s="255">
        <v>0</v>
      </c>
      <c r="X26" s="255">
        <v>0</v>
      </c>
      <c r="Y26" s="255"/>
      <c r="Z26" s="255">
        <v>0</v>
      </c>
      <c r="AA26" s="255">
        <v>0</v>
      </c>
      <c r="AB26" s="255">
        <v>0</v>
      </c>
    </row>
    <row r="27" spans="1:28" x14ac:dyDescent="0.3">
      <c r="A27" s="177" t="s">
        <v>125</v>
      </c>
      <c r="B27" s="255">
        <v>1</v>
      </c>
      <c r="C27" s="255">
        <v>1</v>
      </c>
      <c r="D27" s="255">
        <v>0</v>
      </c>
      <c r="E27" s="255"/>
      <c r="F27" s="255">
        <v>1</v>
      </c>
      <c r="G27" s="255">
        <v>1</v>
      </c>
      <c r="H27" s="255">
        <v>0</v>
      </c>
      <c r="I27" s="255"/>
      <c r="J27" s="255">
        <v>0</v>
      </c>
      <c r="K27" s="255">
        <v>0</v>
      </c>
      <c r="L27" s="255">
        <v>0</v>
      </c>
      <c r="M27" s="255"/>
      <c r="N27" s="255">
        <v>0</v>
      </c>
      <c r="O27" s="255">
        <v>0</v>
      </c>
      <c r="P27" s="255">
        <v>0</v>
      </c>
      <c r="Q27" s="255"/>
      <c r="R27" s="255">
        <v>0</v>
      </c>
      <c r="S27" s="255">
        <v>0</v>
      </c>
      <c r="T27" s="255">
        <v>0</v>
      </c>
      <c r="U27" s="255"/>
      <c r="V27" s="255">
        <v>0</v>
      </c>
      <c r="W27" s="255">
        <v>0</v>
      </c>
      <c r="X27" s="255">
        <v>0</v>
      </c>
      <c r="Y27" s="255"/>
      <c r="Z27" s="255">
        <v>0</v>
      </c>
      <c r="AA27" s="255">
        <v>0</v>
      </c>
      <c r="AB27" s="255">
        <v>0</v>
      </c>
    </row>
    <row r="28" spans="1:28" x14ac:dyDescent="0.3">
      <c r="A28" s="177" t="s">
        <v>126</v>
      </c>
      <c r="B28" s="255">
        <v>0</v>
      </c>
      <c r="C28" s="255">
        <v>0</v>
      </c>
      <c r="D28" s="255">
        <v>0</v>
      </c>
      <c r="E28" s="255"/>
      <c r="F28" s="255">
        <v>0</v>
      </c>
      <c r="G28" s="255">
        <v>0</v>
      </c>
      <c r="H28" s="255">
        <v>0</v>
      </c>
      <c r="I28" s="255"/>
      <c r="J28" s="255">
        <v>0</v>
      </c>
      <c r="K28" s="255">
        <v>0</v>
      </c>
      <c r="L28" s="255">
        <v>0</v>
      </c>
      <c r="M28" s="255"/>
      <c r="N28" s="255">
        <v>0</v>
      </c>
      <c r="O28" s="255">
        <v>0</v>
      </c>
      <c r="P28" s="255">
        <v>0</v>
      </c>
      <c r="Q28" s="255"/>
      <c r="R28" s="255">
        <v>0</v>
      </c>
      <c r="S28" s="255">
        <v>0</v>
      </c>
      <c r="T28" s="255">
        <v>0</v>
      </c>
      <c r="U28" s="255"/>
      <c r="V28" s="255">
        <v>0</v>
      </c>
      <c r="W28" s="255">
        <v>0</v>
      </c>
      <c r="X28" s="255">
        <v>0</v>
      </c>
      <c r="Y28" s="255"/>
      <c r="Z28" s="255">
        <v>0</v>
      </c>
      <c r="AA28" s="255">
        <v>0</v>
      </c>
      <c r="AB28" s="255">
        <v>0</v>
      </c>
    </row>
    <row r="29" spans="1:28" x14ac:dyDescent="0.3">
      <c r="A29" s="177" t="s">
        <v>127</v>
      </c>
      <c r="B29" s="255">
        <v>4</v>
      </c>
      <c r="C29" s="255">
        <v>1</v>
      </c>
      <c r="D29" s="255">
        <v>3</v>
      </c>
      <c r="E29" s="255"/>
      <c r="F29" s="255">
        <v>4</v>
      </c>
      <c r="G29" s="255">
        <v>1</v>
      </c>
      <c r="H29" s="255">
        <v>3</v>
      </c>
      <c r="I29" s="255"/>
      <c r="J29" s="255">
        <v>0</v>
      </c>
      <c r="K29" s="255">
        <v>0</v>
      </c>
      <c r="L29" s="255">
        <v>0</v>
      </c>
      <c r="M29" s="255"/>
      <c r="N29" s="255">
        <v>0</v>
      </c>
      <c r="O29" s="255">
        <v>0</v>
      </c>
      <c r="P29" s="255">
        <v>0</v>
      </c>
      <c r="Q29" s="255"/>
      <c r="R29" s="255">
        <v>0</v>
      </c>
      <c r="S29" s="255">
        <v>0</v>
      </c>
      <c r="T29" s="255">
        <v>0</v>
      </c>
      <c r="U29" s="255"/>
      <c r="V29" s="255">
        <v>0</v>
      </c>
      <c r="W29" s="255">
        <v>0</v>
      </c>
      <c r="X29" s="255">
        <v>0</v>
      </c>
      <c r="Y29" s="255"/>
      <c r="Z29" s="255">
        <v>0</v>
      </c>
      <c r="AA29" s="255">
        <v>0</v>
      </c>
      <c r="AB29" s="255">
        <v>0</v>
      </c>
    </row>
    <row r="30" spans="1:28" x14ac:dyDescent="0.3">
      <c r="A30" s="177" t="s">
        <v>128</v>
      </c>
      <c r="B30" s="255">
        <v>0</v>
      </c>
      <c r="C30" s="255">
        <v>0</v>
      </c>
      <c r="D30" s="255">
        <v>0</v>
      </c>
      <c r="E30" s="255"/>
      <c r="F30" s="255">
        <v>0</v>
      </c>
      <c r="G30" s="255">
        <v>0</v>
      </c>
      <c r="H30" s="255">
        <v>0</v>
      </c>
      <c r="I30" s="255"/>
      <c r="J30" s="255">
        <v>0</v>
      </c>
      <c r="K30" s="255">
        <v>0</v>
      </c>
      <c r="L30" s="255">
        <v>0</v>
      </c>
      <c r="M30" s="255"/>
      <c r="N30" s="255">
        <v>0</v>
      </c>
      <c r="O30" s="255">
        <v>0</v>
      </c>
      <c r="P30" s="255">
        <v>0</v>
      </c>
      <c r="Q30" s="255"/>
      <c r="R30" s="255">
        <v>0</v>
      </c>
      <c r="S30" s="255">
        <v>0</v>
      </c>
      <c r="T30" s="255">
        <v>0</v>
      </c>
      <c r="U30" s="255"/>
      <c r="V30" s="255">
        <v>0</v>
      </c>
      <c r="W30" s="255">
        <v>0</v>
      </c>
      <c r="X30" s="255">
        <v>0</v>
      </c>
      <c r="Y30" s="255"/>
      <c r="Z30" s="255">
        <v>0</v>
      </c>
      <c r="AA30" s="255">
        <v>0</v>
      </c>
      <c r="AB30" s="255">
        <v>0</v>
      </c>
    </row>
    <row r="31" spans="1:28" x14ac:dyDescent="0.3">
      <c r="A31" s="177" t="s">
        <v>129</v>
      </c>
      <c r="B31" s="255">
        <v>1</v>
      </c>
      <c r="C31" s="255">
        <v>0</v>
      </c>
      <c r="D31" s="255">
        <v>1</v>
      </c>
      <c r="E31" s="255"/>
      <c r="F31" s="255">
        <v>0</v>
      </c>
      <c r="G31" s="255">
        <v>0</v>
      </c>
      <c r="H31" s="255">
        <v>0</v>
      </c>
      <c r="I31" s="255"/>
      <c r="J31" s="255">
        <v>0</v>
      </c>
      <c r="K31" s="255">
        <v>0</v>
      </c>
      <c r="L31" s="255">
        <v>0</v>
      </c>
      <c r="M31" s="255"/>
      <c r="N31" s="255">
        <v>1</v>
      </c>
      <c r="O31" s="255">
        <v>0</v>
      </c>
      <c r="P31" s="255">
        <v>1</v>
      </c>
      <c r="Q31" s="255"/>
      <c r="R31" s="255">
        <v>0</v>
      </c>
      <c r="S31" s="255">
        <v>0</v>
      </c>
      <c r="T31" s="255">
        <v>0</v>
      </c>
      <c r="U31" s="255"/>
      <c r="V31" s="255">
        <v>0</v>
      </c>
      <c r="W31" s="255">
        <v>0</v>
      </c>
      <c r="X31" s="255">
        <v>0</v>
      </c>
      <c r="Y31" s="255"/>
      <c r="Z31" s="255">
        <v>0</v>
      </c>
      <c r="AA31" s="255">
        <v>0</v>
      </c>
      <c r="AB31" s="255">
        <v>0</v>
      </c>
    </row>
    <row r="32" spans="1:28" x14ac:dyDescent="0.3">
      <c r="A32" s="177" t="s">
        <v>130</v>
      </c>
      <c r="B32" s="255">
        <v>0</v>
      </c>
      <c r="C32" s="255">
        <v>0</v>
      </c>
      <c r="D32" s="255">
        <v>0</v>
      </c>
      <c r="E32" s="255"/>
      <c r="F32" s="255">
        <v>0</v>
      </c>
      <c r="G32" s="255">
        <v>0</v>
      </c>
      <c r="H32" s="255">
        <v>0</v>
      </c>
      <c r="I32" s="255"/>
      <c r="J32" s="255">
        <v>0</v>
      </c>
      <c r="K32" s="255">
        <v>0</v>
      </c>
      <c r="L32" s="255">
        <v>0</v>
      </c>
      <c r="M32" s="255"/>
      <c r="N32" s="255">
        <v>0</v>
      </c>
      <c r="O32" s="255">
        <v>0</v>
      </c>
      <c r="P32" s="255">
        <v>0</v>
      </c>
      <c r="Q32" s="255"/>
      <c r="R32" s="255">
        <v>0</v>
      </c>
      <c r="S32" s="255">
        <v>0</v>
      </c>
      <c r="T32" s="255">
        <v>0</v>
      </c>
      <c r="U32" s="255"/>
      <c r="V32" s="255">
        <v>0</v>
      </c>
      <c r="W32" s="255">
        <v>0</v>
      </c>
      <c r="X32" s="255">
        <v>0</v>
      </c>
      <c r="Y32" s="255"/>
      <c r="Z32" s="255">
        <v>0</v>
      </c>
      <c r="AA32" s="255">
        <v>0</v>
      </c>
      <c r="AB32" s="255">
        <v>0</v>
      </c>
    </row>
    <row r="33" spans="1:30" ht="14.5" thickBot="1" x14ac:dyDescent="0.35">
      <c r="A33" s="177" t="s">
        <v>131</v>
      </c>
      <c r="B33" s="255">
        <v>5</v>
      </c>
      <c r="C33" s="255">
        <v>5</v>
      </c>
      <c r="D33" s="255">
        <v>0</v>
      </c>
      <c r="E33" s="255"/>
      <c r="F33" s="255">
        <v>1</v>
      </c>
      <c r="G33" s="255">
        <v>1</v>
      </c>
      <c r="H33" s="255">
        <v>0</v>
      </c>
      <c r="I33" s="255"/>
      <c r="J33" s="255">
        <v>1</v>
      </c>
      <c r="K33" s="255">
        <v>1</v>
      </c>
      <c r="L33" s="255">
        <v>0</v>
      </c>
      <c r="M33" s="255"/>
      <c r="N33" s="255">
        <v>2</v>
      </c>
      <c r="O33" s="255">
        <v>2</v>
      </c>
      <c r="P33" s="255">
        <v>0</v>
      </c>
      <c r="Q33" s="255"/>
      <c r="R33" s="255">
        <v>1</v>
      </c>
      <c r="S33" s="255">
        <v>1</v>
      </c>
      <c r="T33" s="255">
        <v>0</v>
      </c>
      <c r="U33" s="255"/>
      <c r="V33" s="255">
        <v>0</v>
      </c>
      <c r="W33" s="255">
        <v>0</v>
      </c>
      <c r="X33" s="255">
        <v>0</v>
      </c>
      <c r="Y33" s="255"/>
      <c r="Z33" s="255">
        <v>0</v>
      </c>
      <c r="AA33" s="255">
        <v>0</v>
      </c>
      <c r="AB33" s="255">
        <v>0</v>
      </c>
    </row>
    <row r="34" spans="1:30" x14ac:dyDescent="0.3">
      <c r="A34" s="19" t="s">
        <v>77</v>
      </c>
      <c r="B34" s="19"/>
      <c r="C34" s="19"/>
      <c r="D34" s="19"/>
      <c r="E34" s="19"/>
      <c r="F34" s="19"/>
      <c r="G34" s="19"/>
      <c r="H34" s="19"/>
      <c r="I34" s="19"/>
      <c r="J34" s="115"/>
      <c r="K34" s="115"/>
      <c r="L34" s="115"/>
      <c r="M34" s="115"/>
      <c r="N34" s="115"/>
      <c r="O34" s="116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30" x14ac:dyDescent="0.3">
      <c r="A35" s="66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</row>
    <row r="36" spans="1:30" x14ac:dyDescent="0.3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</row>
    <row r="37" spans="1:30" s="51" customFormat="1" ht="15.5" x14ac:dyDescent="0.3">
      <c r="A37" s="294" t="s">
        <v>356</v>
      </c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26"/>
      <c r="AD37" s="226"/>
    </row>
    <row r="38" spans="1:30" s="51" customFormat="1" ht="15.5" x14ac:dyDescent="0.3">
      <c r="A38" s="294" t="s">
        <v>381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26"/>
      <c r="AD38" s="226"/>
    </row>
    <row r="39" spans="1:30" s="51" customFormat="1" ht="15.5" x14ac:dyDescent="0.3">
      <c r="A39" s="294" t="s">
        <v>160</v>
      </c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26"/>
      <c r="AD39" s="239" t="s">
        <v>305</v>
      </c>
    </row>
    <row r="40" spans="1:30" s="51" customFormat="1" ht="15.5" x14ac:dyDescent="0.3">
      <c r="A40" s="294" t="s">
        <v>161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26"/>
      <c r="AD40" s="226"/>
    </row>
    <row r="41" spans="1:30" s="51" customFormat="1" ht="15.5" x14ac:dyDescent="0.3">
      <c r="A41" s="294" t="s">
        <v>397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26"/>
      <c r="AD41" s="226"/>
    </row>
    <row r="42" spans="1:30" ht="20.25" customHeight="1" x14ac:dyDescent="0.3">
      <c r="A42" s="292" t="s">
        <v>105</v>
      </c>
      <c r="B42" s="291" t="s">
        <v>68</v>
      </c>
      <c r="C42" s="291"/>
      <c r="D42" s="291"/>
      <c r="E42" s="54"/>
      <c r="F42" s="291" t="s">
        <v>80</v>
      </c>
      <c r="G42" s="291"/>
      <c r="H42" s="291"/>
      <c r="I42" s="54"/>
      <c r="J42" s="293" t="s">
        <v>81</v>
      </c>
      <c r="K42" s="293"/>
      <c r="L42" s="293"/>
      <c r="M42" s="54"/>
      <c r="N42" s="291" t="s">
        <v>82</v>
      </c>
      <c r="O42" s="291"/>
      <c r="P42" s="291"/>
      <c r="Q42" s="54"/>
      <c r="R42" s="291" t="s">
        <v>84</v>
      </c>
      <c r="S42" s="291"/>
      <c r="T42" s="291"/>
      <c r="U42" s="54"/>
      <c r="V42" s="291" t="s">
        <v>85</v>
      </c>
      <c r="W42" s="291"/>
      <c r="X42" s="291"/>
      <c r="Y42" s="54"/>
      <c r="Z42" s="291" t="s">
        <v>86</v>
      </c>
      <c r="AA42" s="291"/>
      <c r="AB42" s="291"/>
      <c r="AD42" s="151"/>
    </row>
    <row r="43" spans="1:30" ht="20.25" customHeight="1" x14ac:dyDescent="0.3">
      <c r="A43" s="292"/>
      <c r="B43" s="263" t="s">
        <v>68</v>
      </c>
      <c r="C43" s="263" t="s">
        <v>136</v>
      </c>
      <c r="D43" s="263" t="s">
        <v>137</v>
      </c>
      <c r="E43" s="7"/>
      <c r="F43" s="7" t="s">
        <v>68</v>
      </c>
      <c r="G43" s="7" t="s">
        <v>136</v>
      </c>
      <c r="H43" s="7" t="s">
        <v>137</v>
      </c>
      <c r="I43" s="7"/>
      <c r="J43" s="244" t="s">
        <v>68</v>
      </c>
      <c r="K43" s="7" t="s">
        <v>136</v>
      </c>
      <c r="L43" s="7" t="s">
        <v>137</v>
      </c>
      <c r="M43" s="7"/>
      <c r="N43" s="263" t="s">
        <v>68</v>
      </c>
      <c r="O43" s="263" t="s">
        <v>136</v>
      </c>
      <c r="P43" s="263" t="s">
        <v>137</v>
      </c>
      <c r="Q43" s="7"/>
      <c r="R43" s="7" t="s">
        <v>68</v>
      </c>
      <c r="S43" s="7" t="s">
        <v>136</v>
      </c>
      <c r="T43" s="7" t="s">
        <v>137</v>
      </c>
      <c r="U43" s="7"/>
      <c r="V43" s="263" t="s">
        <v>68</v>
      </c>
      <c r="W43" s="263" t="s">
        <v>136</v>
      </c>
      <c r="X43" s="263" t="s">
        <v>137</v>
      </c>
      <c r="Y43" s="7"/>
      <c r="Z43" s="7" t="s">
        <v>68</v>
      </c>
      <c r="AA43" s="7" t="s">
        <v>136</v>
      </c>
      <c r="AB43" s="244" t="s">
        <v>137</v>
      </c>
    </row>
    <row r="44" spans="1:30" x14ac:dyDescent="0.3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</row>
    <row r="45" spans="1:30" s="12" customFormat="1" x14ac:dyDescent="0.3">
      <c r="A45" s="68" t="s">
        <v>68</v>
      </c>
      <c r="B45" s="260">
        <v>0.47245785461183293</v>
      </c>
      <c r="C45" s="260">
        <v>0.58720727018524987</v>
      </c>
      <c r="D45" s="260">
        <v>0.35206102391081123</v>
      </c>
      <c r="E45" s="260"/>
      <c r="F45" s="260">
        <v>0.64398943196829583</v>
      </c>
      <c r="G45" s="260">
        <v>0.74409576188935622</v>
      </c>
      <c r="H45" s="260">
        <v>0.53962900505902189</v>
      </c>
      <c r="I45" s="260"/>
      <c r="J45" s="260">
        <v>0.41256743890828312</v>
      </c>
      <c r="K45" s="260">
        <v>0.4591368227731864</v>
      </c>
      <c r="L45" s="260">
        <v>0.36243822075782539</v>
      </c>
      <c r="M45" s="260"/>
      <c r="N45" s="260">
        <v>0.54145516074450084</v>
      </c>
      <c r="O45" s="260">
        <v>0.76083360899768437</v>
      </c>
      <c r="P45" s="260">
        <v>0.31174229303775547</v>
      </c>
      <c r="Q45" s="260"/>
      <c r="R45" s="260">
        <v>0.64816690297751678</v>
      </c>
      <c r="S45" s="260">
        <v>0.83765456721180687</v>
      </c>
      <c r="T45" s="260">
        <v>0.45267489711934156</v>
      </c>
      <c r="U45" s="260"/>
      <c r="V45" s="260">
        <v>6.5516488316226251E-2</v>
      </c>
      <c r="W45" s="260">
        <v>8.5689802913453308E-2</v>
      </c>
      <c r="X45" s="260">
        <v>4.4543429844097995E-2</v>
      </c>
      <c r="Y45" s="260"/>
      <c r="Z45" s="256">
        <f>SUM(Z46:Z69)</f>
        <v>0</v>
      </c>
      <c r="AA45" s="256">
        <f>SUM(AA46:AA69)</f>
        <v>0</v>
      </c>
      <c r="AB45" s="256">
        <f>SUM(AB46:AB69)</f>
        <v>0</v>
      </c>
      <c r="AC45" s="226"/>
      <c r="AD45" s="226"/>
    </row>
    <row r="46" spans="1:30" x14ac:dyDescent="0.3">
      <c r="A46" s="177" t="s">
        <v>106</v>
      </c>
      <c r="B46" s="259">
        <v>1.1020062164453235</v>
      </c>
      <c r="C46" s="259">
        <v>1.2552301255230125</v>
      </c>
      <c r="D46" s="259">
        <v>0.92194222495390299</v>
      </c>
      <c r="E46" s="259"/>
      <c r="F46" s="259">
        <v>1.1673151750972763</v>
      </c>
      <c r="G46" s="259">
        <v>1.6706443914081146</v>
      </c>
      <c r="H46" s="259">
        <v>0.56818181818181823</v>
      </c>
      <c r="I46" s="259"/>
      <c r="J46" s="259">
        <v>1.287001287001287</v>
      </c>
      <c r="K46" s="259">
        <v>1.1764705882352942</v>
      </c>
      <c r="L46" s="259">
        <v>1.4204545454545454</v>
      </c>
      <c r="M46" s="259"/>
      <c r="N46" s="259">
        <v>1.0012515644555695</v>
      </c>
      <c r="O46" s="259">
        <v>1.1337868480725624</v>
      </c>
      <c r="P46" s="259">
        <v>0.83798882681564246</v>
      </c>
      <c r="Q46" s="259"/>
      <c r="R46" s="259">
        <v>1.6891891891891893</v>
      </c>
      <c r="S46" s="259">
        <v>1.9047619047619049</v>
      </c>
      <c r="T46" s="259">
        <v>1.4440433212996391</v>
      </c>
      <c r="U46" s="259"/>
      <c r="V46" s="259">
        <v>0.33333333333333337</v>
      </c>
      <c r="W46" s="259">
        <v>0.32051282051282048</v>
      </c>
      <c r="X46" s="259">
        <v>0.34722222222222221</v>
      </c>
      <c r="Y46" s="259" t="str">
        <f>IFERROR(Y10/#REF!*100,"")</f>
        <v/>
      </c>
      <c r="Z46" s="255">
        <v>0</v>
      </c>
      <c r="AA46" s="255">
        <v>0</v>
      </c>
      <c r="AB46" s="255">
        <v>0</v>
      </c>
    </row>
    <row r="47" spans="1:30" x14ac:dyDescent="0.3">
      <c r="A47" s="177" t="s">
        <v>107</v>
      </c>
      <c r="B47" s="259">
        <v>0.3769317753486619</v>
      </c>
      <c r="C47" s="259">
        <v>0.43604651162790697</v>
      </c>
      <c r="D47" s="259">
        <v>0.31323414252153486</v>
      </c>
      <c r="E47" s="259"/>
      <c r="F47" s="259">
        <v>0.7421150278293136</v>
      </c>
      <c r="G47" s="259">
        <v>0.72202166064981954</v>
      </c>
      <c r="H47" s="259">
        <v>0.76335877862595414</v>
      </c>
      <c r="I47" s="259"/>
      <c r="J47" s="259">
        <v>0.25641025641025639</v>
      </c>
      <c r="K47" s="259">
        <v>0.32573289902280134</v>
      </c>
      <c r="L47" s="259">
        <v>0.17985611510791369</v>
      </c>
      <c r="M47" s="259"/>
      <c r="N47" s="259">
        <v>0.45662100456621002</v>
      </c>
      <c r="O47" s="259">
        <v>0.70546737213403876</v>
      </c>
      <c r="P47" s="259">
        <v>0.18939393939393939</v>
      </c>
      <c r="Q47" s="259"/>
      <c r="R47" s="259">
        <v>0.39447731755424065</v>
      </c>
      <c r="S47" s="259">
        <v>0.37735849056603776</v>
      </c>
      <c r="T47" s="259">
        <v>0.41322314049586778</v>
      </c>
      <c r="U47" s="259"/>
      <c r="V47" s="259">
        <v>0</v>
      </c>
      <c r="W47" s="259">
        <v>0</v>
      </c>
      <c r="X47" s="259">
        <v>0</v>
      </c>
      <c r="Y47" s="259" t="str">
        <f>IFERROR(Y11/#REF!*100,"")</f>
        <v/>
      </c>
      <c r="Z47" s="255">
        <v>0</v>
      </c>
      <c r="AA47" s="255">
        <v>0</v>
      </c>
      <c r="AB47" s="255">
        <v>0</v>
      </c>
    </row>
    <row r="48" spans="1:30" x14ac:dyDescent="0.3">
      <c r="A48" s="177" t="s">
        <v>108</v>
      </c>
      <c r="B48" s="259">
        <v>0.28735632183908044</v>
      </c>
      <c r="C48" s="259">
        <v>0.31545741324921134</v>
      </c>
      <c r="D48" s="259">
        <v>0.25960539979231567</v>
      </c>
      <c r="E48" s="259"/>
      <c r="F48" s="259">
        <v>0.23501762632197415</v>
      </c>
      <c r="G48" s="259">
        <v>0</v>
      </c>
      <c r="H48" s="259">
        <v>0.44943820224719105</v>
      </c>
      <c r="I48" s="259"/>
      <c r="J48" s="259">
        <v>0</v>
      </c>
      <c r="K48" s="259">
        <v>0</v>
      </c>
      <c r="L48" s="259">
        <v>0</v>
      </c>
      <c r="M48" s="259"/>
      <c r="N48" s="259">
        <v>0.93457943925233633</v>
      </c>
      <c r="O48" s="259">
        <v>1.405152224824356</v>
      </c>
      <c r="P48" s="259">
        <v>0.46620046620046618</v>
      </c>
      <c r="Q48" s="259"/>
      <c r="R48" s="259">
        <v>0.1445086705202312</v>
      </c>
      <c r="S48" s="259">
        <v>0</v>
      </c>
      <c r="T48" s="259">
        <v>0.29761904761904762</v>
      </c>
      <c r="U48" s="259"/>
      <c r="V48" s="259">
        <v>0</v>
      </c>
      <c r="W48" s="259">
        <v>0</v>
      </c>
      <c r="X48" s="259">
        <v>0</v>
      </c>
      <c r="Y48" s="259" t="str">
        <f>IFERROR(Y12/#REF!*100,"")</f>
        <v/>
      </c>
      <c r="Z48" s="255">
        <v>0</v>
      </c>
      <c r="AA48" s="255">
        <v>0</v>
      </c>
      <c r="AB48" s="255">
        <v>0</v>
      </c>
    </row>
    <row r="49" spans="1:28" x14ac:dyDescent="0.3">
      <c r="A49" s="177" t="s">
        <v>109</v>
      </c>
      <c r="B49" s="259">
        <v>0.18691588785046731</v>
      </c>
      <c r="C49" s="259">
        <v>0.37453183520599254</v>
      </c>
      <c r="D49" s="259">
        <v>0</v>
      </c>
      <c r="E49" s="259"/>
      <c r="F49" s="259">
        <v>0</v>
      </c>
      <c r="G49" s="259">
        <v>0</v>
      </c>
      <c r="H49" s="259">
        <v>0</v>
      </c>
      <c r="I49" s="259"/>
      <c r="J49" s="259">
        <v>0</v>
      </c>
      <c r="K49" s="259">
        <v>0</v>
      </c>
      <c r="L49" s="259">
        <v>0</v>
      </c>
      <c r="M49" s="259"/>
      <c r="N49" s="259">
        <v>0</v>
      </c>
      <c r="O49" s="259">
        <v>0</v>
      </c>
      <c r="P49" s="259">
        <v>0</v>
      </c>
      <c r="Q49" s="259"/>
      <c r="R49" s="259">
        <v>1.1904761904761905</v>
      </c>
      <c r="S49" s="259">
        <v>2.6315789473684208</v>
      </c>
      <c r="T49" s="259">
        <v>0</v>
      </c>
      <c r="U49" s="259"/>
      <c r="V49" s="259">
        <v>0</v>
      </c>
      <c r="W49" s="259">
        <v>0</v>
      </c>
      <c r="X49" s="259">
        <v>0</v>
      </c>
      <c r="Y49" s="259" t="str">
        <f>IFERROR(Y13/#REF!*100,"")</f>
        <v/>
      </c>
      <c r="Z49" s="255">
        <v>0</v>
      </c>
      <c r="AA49" s="255">
        <v>0</v>
      </c>
      <c r="AB49" s="255">
        <v>0</v>
      </c>
    </row>
    <row r="50" spans="1:28" x14ac:dyDescent="0.3">
      <c r="A50" s="177" t="s">
        <v>110</v>
      </c>
      <c r="B50" s="259">
        <v>0.47619047619047622</v>
      </c>
      <c r="C50" s="259">
        <v>0.94339622641509435</v>
      </c>
      <c r="D50" s="259">
        <v>0</v>
      </c>
      <c r="E50" s="259"/>
      <c r="F50" s="259">
        <v>0</v>
      </c>
      <c r="G50" s="259">
        <v>0</v>
      </c>
      <c r="H50" s="259">
        <v>0</v>
      </c>
      <c r="I50" s="259"/>
      <c r="J50" s="259">
        <v>0</v>
      </c>
      <c r="K50" s="259">
        <v>0</v>
      </c>
      <c r="L50" s="259">
        <v>0</v>
      </c>
      <c r="M50" s="259"/>
      <c r="N50" s="259">
        <v>0</v>
      </c>
      <c r="O50" s="259">
        <v>0</v>
      </c>
      <c r="P50" s="259">
        <v>0</v>
      </c>
      <c r="Q50" s="259"/>
      <c r="R50" s="259">
        <v>2.0408163265306123</v>
      </c>
      <c r="S50" s="259">
        <v>4.1666666666666661</v>
      </c>
      <c r="T50" s="259">
        <v>0</v>
      </c>
      <c r="U50" s="259"/>
      <c r="V50" s="259">
        <v>0</v>
      </c>
      <c r="W50" s="259">
        <v>0</v>
      </c>
      <c r="X50" s="259">
        <v>0</v>
      </c>
      <c r="Y50" s="259" t="str">
        <f>IFERROR(Y14/#REF!*100,"")</f>
        <v/>
      </c>
      <c r="Z50" s="255">
        <v>0</v>
      </c>
      <c r="AA50" s="255">
        <v>0</v>
      </c>
      <c r="AB50" s="255">
        <v>0</v>
      </c>
    </row>
    <row r="51" spans="1:28" x14ac:dyDescent="0.3">
      <c r="A51" s="177" t="s">
        <v>111</v>
      </c>
      <c r="B51" s="259">
        <v>0</v>
      </c>
      <c r="C51" s="259">
        <v>0</v>
      </c>
      <c r="D51" s="259">
        <v>0</v>
      </c>
      <c r="E51" s="259"/>
      <c r="F51" s="259">
        <v>0</v>
      </c>
      <c r="G51" s="259">
        <v>0</v>
      </c>
      <c r="H51" s="259">
        <v>0</v>
      </c>
      <c r="I51" s="259"/>
      <c r="J51" s="259">
        <v>0</v>
      </c>
      <c r="K51" s="259">
        <v>0</v>
      </c>
      <c r="L51" s="259">
        <v>0</v>
      </c>
      <c r="M51" s="259"/>
      <c r="N51" s="259">
        <v>0</v>
      </c>
      <c r="O51" s="259">
        <v>0</v>
      </c>
      <c r="P51" s="259">
        <v>0</v>
      </c>
      <c r="Q51" s="259"/>
      <c r="R51" s="259">
        <v>0</v>
      </c>
      <c r="S51" s="259">
        <v>0</v>
      </c>
      <c r="T51" s="259">
        <v>0</v>
      </c>
      <c r="U51" s="259"/>
      <c r="V51" s="259">
        <v>0</v>
      </c>
      <c r="W51" s="259">
        <v>0</v>
      </c>
      <c r="X51" s="259">
        <v>0</v>
      </c>
      <c r="Y51" s="259" t="str">
        <f>IFERROR(Y15/#REF!*100,"")</f>
        <v/>
      </c>
      <c r="Z51" s="255">
        <v>0</v>
      </c>
      <c r="AA51" s="255">
        <v>0</v>
      </c>
      <c r="AB51" s="255">
        <v>0</v>
      </c>
    </row>
    <row r="52" spans="1:28" x14ac:dyDescent="0.3">
      <c r="A52" s="177" t="s">
        <v>113</v>
      </c>
      <c r="B52" s="259">
        <v>0.38119440914866581</v>
      </c>
      <c r="C52" s="259">
        <v>0.31565656565656564</v>
      </c>
      <c r="D52" s="259">
        <v>0.4475703324808184</v>
      </c>
      <c r="E52" s="259"/>
      <c r="F52" s="259">
        <v>1.0324483775811208</v>
      </c>
      <c r="G52" s="259">
        <v>1.1363636363636365</v>
      </c>
      <c r="H52" s="259">
        <v>0.92024539877300615</v>
      </c>
      <c r="I52" s="259"/>
      <c r="J52" s="259">
        <v>0.2789400278940028</v>
      </c>
      <c r="K52" s="259">
        <v>0</v>
      </c>
      <c r="L52" s="259">
        <v>0.56657223796033995</v>
      </c>
      <c r="M52" s="259"/>
      <c r="N52" s="259">
        <v>0.29985007496251875</v>
      </c>
      <c r="O52" s="259">
        <v>0.3115264797507788</v>
      </c>
      <c r="P52" s="259">
        <v>0.28901734104046239</v>
      </c>
      <c r="Q52" s="259"/>
      <c r="R52" s="259">
        <v>0.18148820326678766</v>
      </c>
      <c r="S52" s="259">
        <v>0</v>
      </c>
      <c r="T52" s="259">
        <v>0.35971223021582738</v>
      </c>
      <c r="U52" s="259"/>
      <c r="V52" s="259">
        <v>0</v>
      </c>
      <c r="W52" s="259">
        <v>0</v>
      </c>
      <c r="X52" s="259">
        <v>0</v>
      </c>
      <c r="Y52" s="259" t="str">
        <f>IFERROR(Y16/#REF!*100,"")</f>
        <v/>
      </c>
      <c r="Z52" s="255">
        <v>0</v>
      </c>
      <c r="AA52" s="255">
        <v>0</v>
      </c>
      <c r="AB52" s="255">
        <v>0</v>
      </c>
    </row>
    <row r="53" spans="1:28" x14ac:dyDescent="0.3">
      <c r="A53" s="177" t="s">
        <v>114</v>
      </c>
      <c r="B53" s="259">
        <v>0</v>
      </c>
      <c r="C53" s="259">
        <v>0</v>
      </c>
      <c r="D53" s="259">
        <v>0</v>
      </c>
      <c r="E53" s="259"/>
      <c r="F53" s="259">
        <v>0</v>
      </c>
      <c r="G53" s="259">
        <v>0</v>
      </c>
      <c r="H53" s="259">
        <v>0</v>
      </c>
      <c r="I53" s="259"/>
      <c r="J53" s="259">
        <v>0</v>
      </c>
      <c r="K53" s="259">
        <v>0</v>
      </c>
      <c r="L53" s="259">
        <v>0</v>
      </c>
      <c r="M53" s="259"/>
      <c r="N53" s="259">
        <v>0</v>
      </c>
      <c r="O53" s="259">
        <v>0</v>
      </c>
      <c r="P53" s="259">
        <v>0</v>
      </c>
      <c r="Q53" s="259"/>
      <c r="R53" s="259">
        <v>0</v>
      </c>
      <c r="S53" s="259">
        <v>0</v>
      </c>
      <c r="T53" s="259">
        <v>0</v>
      </c>
      <c r="U53" s="259"/>
      <c r="V53" s="259">
        <v>0</v>
      </c>
      <c r="W53" s="259">
        <v>0</v>
      </c>
      <c r="X53" s="259">
        <v>0</v>
      </c>
      <c r="Y53" s="259" t="str">
        <f>IFERROR(Y17/#REF!*100,"")</f>
        <v/>
      </c>
      <c r="Z53" s="255">
        <v>0</v>
      </c>
      <c r="AA53" s="255">
        <v>0</v>
      </c>
      <c r="AB53" s="255">
        <v>0</v>
      </c>
    </row>
    <row r="54" spans="1:28" x14ac:dyDescent="0.3">
      <c r="A54" s="177" t="s">
        <v>115</v>
      </c>
      <c r="B54" s="259">
        <v>0.64432989690721643</v>
      </c>
      <c r="C54" s="259">
        <v>0.75187969924812026</v>
      </c>
      <c r="D54" s="259">
        <v>0.53050397877984079</v>
      </c>
      <c r="E54" s="259"/>
      <c r="F54" s="259">
        <v>0.57471264367816088</v>
      </c>
      <c r="G54" s="259">
        <v>1.0309278350515463</v>
      </c>
      <c r="H54" s="259">
        <v>0</v>
      </c>
      <c r="I54" s="259"/>
      <c r="J54" s="259">
        <v>1.6216216216216217</v>
      </c>
      <c r="K54" s="259">
        <v>1.9801980198019802</v>
      </c>
      <c r="L54" s="259">
        <v>1.1904761904761905</v>
      </c>
      <c r="M54" s="259"/>
      <c r="N54" s="259">
        <v>0</v>
      </c>
      <c r="O54" s="259">
        <v>0</v>
      </c>
      <c r="P54" s="259">
        <v>0</v>
      </c>
      <c r="Q54" s="259"/>
      <c r="R54" s="259">
        <v>0.81967213114754101</v>
      </c>
      <c r="S54" s="259">
        <v>0</v>
      </c>
      <c r="T54" s="259">
        <v>1.4705882352941175</v>
      </c>
      <c r="U54" s="259"/>
      <c r="V54" s="259">
        <v>0</v>
      </c>
      <c r="W54" s="259">
        <v>0</v>
      </c>
      <c r="X54" s="259">
        <v>0</v>
      </c>
      <c r="Y54" s="259" t="str">
        <f>IFERROR(Y18/#REF!*100,"")</f>
        <v/>
      </c>
      <c r="Z54" s="255">
        <v>0</v>
      </c>
      <c r="AA54" s="255">
        <v>0</v>
      </c>
      <c r="AB54" s="255">
        <v>0</v>
      </c>
    </row>
    <row r="55" spans="1:28" x14ac:dyDescent="0.3">
      <c r="A55" s="177" t="s">
        <v>117</v>
      </c>
      <c r="B55" s="259">
        <v>1.4035087719298245</v>
      </c>
      <c r="C55" s="259">
        <v>2.1798365122615802</v>
      </c>
      <c r="D55" s="259">
        <v>0.57887120115774238</v>
      </c>
      <c r="E55" s="259"/>
      <c r="F55" s="259">
        <v>0.6116207951070336</v>
      </c>
      <c r="G55" s="259">
        <v>1.2658227848101267</v>
      </c>
      <c r="H55" s="259">
        <v>0</v>
      </c>
      <c r="I55" s="259"/>
      <c r="J55" s="259">
        <v>1.2232415902140672</v>
      </c>
      <c r="K55" s="259">
        <v>1.5384615384615385</v>
      </c>
      <c r="L55" s="259">
        <v>0.75757575757575757</v>
      </c>
      <c r="M55" s="259"/>
      <c r="N55" s="259">
        <v>1.3201320132013201</v>
      </c>
      <c r="O55" s="259">
        <v>2.0270270270270272</v>
      </c>
      <c r="P55" s="259">
        <v>0.64516129032258063</v>
      </c>
      <c r="Q55" s="259"/>
      <c r="R55" s="259">
        <v>4.1841004184100417</v>
      </c>
      <c r="S55" s="259">
        <v>6.7226890756302522</v>
      </c>
      <c r="T55" s="259">
        <v>1.6666666666666667</v>
      </c>
      <c r="U55" s="259"/>
      <c r="V55" s="259">
        <v>0</v>
      </c>
      <c r="W55" s="259">
        <v>0</v>
      </c>
      <c r="X55" s="259">
        <v>0</v>
      </c>
      <c r="Y55" s="259" t="str">
        <f>IFERROR(Y19/#REF!*100,"")</f>
        <v/>
      </c>
      <c r="Z55" s="255">
        <v>0</v>
      </c>
      <c r="AA55" s="255">
        <v>0</v>
      </c>
      <c r="AB55" s="255">
        <v>0</v>
      </c>
    </row>
    <row r="56" spans="1:28" x14ac:dyDescent="0.3">
      <c r="A56" s="177" t="s">
        <v>118</v>
      </c>
      <c r="B56" s="259">
        <v>0</v>
      </c>
      <c r="C56" s="259">
        <v>0</v>
      </c>
      <c r="D56" s="259">
        <v>0</v>
      </c>
      <c r="E56" s="259"/>
      <c r="F56" s="259">
        <v>0</v>
      </c>
      <c r="G56" s="259">
        <v>0</v>
      </c>
      <c r="H56" s="259">
        <v>0</v>
      </c>
      <c r="I56" s="259"/>
      <c r="J56" s="259">
        <v>0</v>
      </c>
      <c r="K56" s="259">
        <v>0</v>
      </c>
      <c r="L56" s="259">
        <v>0</v>
      </c>
      <c r="M56" s="259"/>
      <c r="N56" s="259">
        <v>0</v>
      </c>
      <c r="O56" s="259">
        <v>0</v>
      </c>
      <c r="P56" s="259">
        <v>0</v>
      </c>
      <c r="Q56" s="259"/>
      <c r="R56" s="259">
        <v>0</v>
      </c>
      <c r="S56" s="259">
        <v>0</v>
      </c>
      <c r="T56" s="259">
        <v>0</v>
      </c>
      <c r="U56" s="259"/>
      <c r="V56" s="259">
        <v>0</v>
      </c>
      <c r="W56" s="259">
        <v>0</v>
      </c>
      <c r="X56" s="259">
        <v>0</v>
      </c>
      <c r="Y56" s="259" t="str">
        <f>IFERROR(Y20/#REF!*100,"")</f>
        <v/>
      </c>
      <c r="Z56" s="255">
        <v>0</v>
      </c>
      <c r="AA56" s="255">
        <v>0</v>
      </c>
      <c r="AB56" s="255">
        <v>0</v>
      </c>
    </row>
    <row r="57" spans="1:28" x14ac:dyDescent="0.3">
      <c r="A57" s="177" t="s">
        <v>119</v>
      </c>
      <c r="B57" s="259">
        <v>0.30336458907887481</v>
      </c>
      <c r="C57" s="259">
        <v>0.42372881355932202</v>
      </c>
      <c r="D57" s="259">
        <v>0.17261219792865362</v>
      </c>
      <c r="E57" s="259"/>
      <c r="F57" s="259">
        <v>0.50761421319796951</v>
      </c>
      <c r="G57" s="259">
        <v>0.47505938242280288</v>
      </c>
      <c r="H57" s="259">
        <v>0.54495912806539504</v>
      </c>
      <c r="I57" s="259"/>
      <c r="J57" s="259">
        <v>0.23364485981308408</v>
      </c>
      <c r="K57" s="259">
        <v>0.23201856148491878</v>
      </c>
      <c r="L57" s="259">
        <v>0.23529411764705879</v>
      </c>
      <c r="M57" s="259"/>
      <c r="N57" s="259">
        <v>0.26881720430107531</v>
      </c>
      <c r="O57" s="259">
        <v>0.51413881748071977</v>
      </c>
      <c r="P57" s="259">
        <v>0</v>
      </c>
      <c r="Q57" s="259"/>
      <c r="R57" s="259">
        <v>0.33333333333333337</v>
      </c>
      <c r="S57" s="259">
        <v>0.70422535211267612</v>
      </c>
      <c r="T57" s="259">
        <v>0</v>
      </c>
      <c r="U57" s="259"/>
      <c r="V57" s="259">
        <v>0.1834862385321101</v>
      </c>
      <c r="W57" s="259">
        <v>0.32679738562091504</v>
      </c>
      <c r="X57" s="259">
        <v>0</v>
      </c>
      <c r="Y57" s="259" t="str">
        <f>IFERROR(Y21/#REF!*100,"")</f>
        <v/>
      </c>
      <c r="Z57" s="255">
        <v>0</v>
      </c>
      <c r="AA57" s="255">
        <v>0</v>
      </c>
      <c r="AB57" s="255">
        <v>0</v>
      </c>
    </row>
    <row r="58" spans="1:28" x14ac:dyDescent="0.3">
      <c r="A58" s="177" t="s">
        <v>120</v>
      </c>
      <c r="B58" s="259">
        <v>0</v>
      </c>
      <c r="C58" s="259">
        <v>0</v>
      </c>
      <c r="D58" s="259">
        <v>0</v>
      </c>
      <c r="E58" s="259"/>
      <c r="F58" s="259">
        <v>0</v>
      </c>
      <c r="G58" s="259">
        <v>0</v>
      </c>
      <c r="H58" s="259">
        <v>0</v>
      </c>
      <c r="I58" s="259"/>
      <c r="J58" s="259">
        <v>0</v>
      </c>
      <c r="K58" s="259">
        <v>0</v>
      </c>
      <c r="L58" s="259">
        <v>0</v>
      </c>
      <c r="M58" s="259"/>
      <c r="N58" s="259">
        <v>0</v>
      </c>
      <c r="O58" s="259">
        <v>0</v>
      </c>
      <c r="P58" s="259">
        <v>0</v>
      </c>
      <c r="Q58" s="259"/>
      <c r="R58" s="259">
        <v>0</v>
      </c>
      <c r="S58" s="259">
        <v>0</v>
      </c>
      <c r="T58" s="259">
        <v>0</v>
      </c>
      <c r="U58" s="259"/>
      <c r="V58" s="259">
        <v>0</v>
      </c>
      <c r="W58" s="259">
        <v>0</v>
      </c>
      <c r="X58" s="259">
        <v>0</v>
      </c>
      <c r="Y58" s="259" t="str">
        <f>IFERROR(Y22/#REF!*100,"")</f>
        <v/>
      </c>
      <c r="Z58" s="255">
        <v>0</v>
      </c>
      <c r="AA58" s="255">
        <v>0</v>
      </c>
      <c r="AB58" s="255">
        <v>0</v>
      </c>
    </row>
    <row r="59" spans="1:28" x14ac:dyDescent="0.3">
      <c r="A59" s="177" t="s">
        <v>121</v>
      </c>
      <c r="B59" s="259">
        <v>0</v>
      </c>
      <c r="C59" s="259">
        <v>0</v>
      </c>
      <c r="D59" s="259">
        <v>0</v>
      </c>
      <c r="E59" s="259"/>
      <c r="F59" s="259">
        <v>0</v>
      </c>
      <c r="G59" s="259">
        <v>0</v>
      </c>
      <c r="H59" s="259">
        <v>0</v>
      </c>
      <c r="I59" s="259"/>
      <c r="J59" s="259">
        <v>0</v>
      </c>
      <c r="K59" s="259">
        <v>0</v>
      </c>
      <c r="L59" s="259">
        <v>0</v>
      </c>
      <c r="M59" s="259"/>
      <c r="N59" s="259">
        <v>0</v>
      </c>
      <c r="O59" s="259">
        <v>0</v>
      </c>
      <c r="P59" s="259">
        <v>0</v>
      </c>
      <c r="Q59" s="259"/>
      <c r="R59" s="259">
        <v>0</v>
      </c>
      <c r="S59" s="259">
        <v>0</v>
      </c>
      <c r="T59" s="259">
        <v>0</v>
      </c>
      <c r="U59" s="259"/>
      <c r="V59" s="259">
        <v>0</v>
      </c>
      <c r="W59" s="259">
        <v>0</v>
      </c>
      <c r="X59" s="259">
        <v>0</v>
      </c>
      <c r="Y59" s="259" t="str">
        <f>IFERROR(Y23/#REF!*100,"")</f>
        <v/>
      </c>
      <c r="Z59" s="255">
        <v>0</v>
      </c>
      <c r="AA59" s="255">
        <v>0</v>
      </c>
      <c r="AB59" s="255">
        <v>0</v>
      </c>
    </row>
    <row r="60" spans="1:28" x14ac:dyDescent="0.3">
      <c r="A60" s="177" t="s">
        <v>122</v>
      </c>
      <c r="B60" s="259">
        <v>0</v>
      </c>
      <c r="C60" s="259">
        <v>0</v>
      </c>
      <c r="D60" s="259">
        <v>0</v>
      </c>
      <c r="E60" s="259"/>
      <c r="F60" s="259">
        <v>0</v>
      </c>
      <c r="G60" s="259">
        <v>0</v>
      </c>
      <c r="H60" s="259">
        <v>0</v>
      </c>
      <c r="I60" s="259"/>
      <c r="J60" s="259">
        <v>0</v>
      </c>
      <c r="K60" s="259">
        <v>0</v>
      </c>
      <c r="L60" s="259">
        <v>0</v>
      </c>
      <c r="M60" s="259"/>
      <c r="N60" s="259">
        <v>0</v>
      </c>
      <c r="O60" s="259">
        <v>0</v>
      </c>
      <c r="P60" s="259">
        <v>0</v>
      </c>
      <c r="Q60" s="259"/>
      <c r="R60" s="259">
        <v>0</v>
      </c>
      <c r="S60" s="259">
        <v>0</v>
      </c>
      <c r="T60" s="259">
        <v>0</v>
      </c>
      <c r="U60" s="259"/>
      <c r="V60" s="259">
        <v>0</v>
      </c>
      <c r="W60" s="259">
        <v>0</v>
      </c>
      <c r="X60" s="259">
        <v>0</v>
      </c>
      <c r="Y60" s="259" t="str">
        <f>IFERROR(Y24/#REF!*100,"")</f>
        <v/>
      </c>
      <c r="Z60" s="255">
        <v>0</v>
      </c>
      <c r="AA60" s="255">
        <v>0</v>
      </c>
      <c r="AB60" s="255">
        <v>0</v>
      </c>
    </row>
    <row r="61" spans="1:28" x14ac:dyDescent="0.3">
      <c r="A61" s="177" t="s">
        <v>123</v>
      </c>
      <c r="B61" s="259">
        <v>0.10626992561105207</v>
      </c>
      <c r="C61" s="259">
        <v>0.21459227467811159</v>
      </c>
      <c r="D61" s="259">
        <v>0</v>
      </c>
      <c r="E61" s="259"/>
      <c r="F61" s="259">
        <v>0</v>
      </c>
      <c r="G61" s="259">
        <v>0</v>
      </c>
      <c r="H61" s="259">
        <v>0</v>
      </c>
      <c r="I61" s="259"/>
      <c r="J61" s="259">
        <v>0.43859649122807015</v>
      </c>
      <c r="K61" s="259">
        <v>0.8</v>
      </c>
      <c r="L61" s="259">
        <v>0</v>
      </c>
      <c r="M61" s="259"/>
      <c r="N61" s="259">
        <v>0</v>
      </c>
      <c r="O61" s="259">
        <v>0</v>
      </c>
      <c r="P61" s="259">
        <v>0</v>
      </c>
      <c r="Q61" s="259"/>
      <c r="R61" s="259">
        <v>0</v>
      </c>
      <c r="S61" s="259">
        <v>0</v>
      </c>
      <c r="T61" s="259">
        <v>0</v>
      </c>
      <c r="U61" s="259"/>
      <c r="V61" s="259">
        <v>0</v>
      </c>
      <c r="W61" s="259">
        <v>0</v>
      </c>
      <c r="X61" s="259">
        <v>0</v>
      </c>
      <c r="Y61" s="259" t="str">
        <f>IFERROR(Y25/#REF!*100,"")</f>
        <v/>
      </c>
      <c r="Z61" s="255">
        <v>0</v>
      </c>
      <c r="AA61" s="255">
        <v>0</v>
      </c>
      <c r="AB61" s="255">
        <v>0</v>
      </c>
    </row>
    <row r="62" spans="1:28" x14ac:dyDescent="0.3">
      <c r="A62" s="177" t="s">
        <v>124</v>
      </c>
      <c r="B62" s="259">
        <v>0</v>
      </c>
      <c r="C62" s="259">
        <v>0</v>
      </c>
      <c r="D62" s="259">
        <v>0</v>
      </c>
      <c r="E62" s="259"/>
      <c r="F62" s="259">
        <v>0</v>
      </c>
      <c r="G62" s="259">
        <v>0</v>
      </c>
      <c r="H62" s="259">
        <v>0</v>
      </c>
      <c r="I62" s="259"/>
      <c r="J62" s="259">
        <v>0</v>
      </c>
      <c r="K62" s="259">
        <v>0</v>
      </c>
      <c r="L62" s="259">
        <v>0</v>
      </c>
      <c r="M62" s="259"/>
      <c r="N62" s="259">
        <v>0</v>
      </c>
      <c r="O62" s="259">
        <v>0</v>
      </c>
      <c r="P62" s="259">
        <v>0</v>
      </c>
      <c r="Q62" s="259"/>
      <c r="R62" s="259">
        <v>0</v>
      </c>
      <c r="S62" s="259">
        <v>0</v>
      </c>
      <c r="T62" s="259">
        <v>0</v>
      </c>
      <c r="U62" s="259"/>
      <c r="V62" s="259">
        <v>0</v>
      </c>
      <c r="W62" s="259">
        <v>0</v>
      </c>
      <c r="X62" s="259">
        <v>0</v>
      </c>
      <c r="Y62" s="259" t="str">
        <f>IFERROR(Y26/#REF!*100,"")</f>
        <v/>
      </c>
      <c r="Z62" s="255">
        <v>0</v>
      </c>
      <c r="AA62" s="255">
        <v>0</v>
      </c>
      <c r="AB62" s="255">
        <v>0</v>
      </c>
    </row>
    <row r="63" spans="1:28" x14ac:dyDescent="0.3">
      <c r="A63" s="177" t="s">
        <v>125</v>
      </c>
      <c r="B63" s="259">
        <v>0.15748031496062992</v>
      </c>
      <c r="C63" s="259">
        <v>0.32679738562091504</v>
      </c>
      <c r="D63" s="259">
        <v>0</v>
      </c>
      <c r="E63" s="259"/>
      <c r="F63" s="259">
        <v>0.74074074074074081</v>
      </c>
      <c r="G63" s="259">
        <v>1.4705882352941175</v>
      </c>
      <c r="H63" s="259">
        <v>0</v>
      </c>
      <c r="I63" s="259"/>
      <c r="J63" s="259">
        <v>0</v>
      </c>
      <c r="K63" s="259">
        <v>0</v>
      </c>
      <c r="L63" s="259">
        <v>0</v>
      </c>
      <c r="M63" s="259"/>
      <c r="N63" s="259">
        <v>0</v>
      </c>
      <c r="O63" s="259">
        <v>0</v>
      </c>
      <c r="P63" s="259">
        <v>0</v>
      </c>
      <c r="Q63" s="259"/>
      <c r="R63" s="259">
        <v>0</v>
      </c>
      <c r="S63" s="259">
        <v>0</v>
      </c>
      <c r="T63" s="259">
        <v>0</v>
      </c>
      <c r="U63" s="259"/>
      <c r="V63" s="259">
        <v>0</v>
      </c>
      <c r="W63" s="259">
        <v>0</v>
      </c>
      <c r="X63" s="259">
        <v>0</v>
      </c>
      <c r="Y63" s="259" t="str">
        <f>IFERROR(Y27/#REF!*100,"")</f>
        <v/>
      </c>
      <c r="Z63" s="255">
        <v>0</v>
      </c>
      <c r="AA63" s="255">
        <v>0</v>
      </c>
      <c r="AB63" s="255">
        <v>0</v>
      </c>
    </row>
    <row r="64" spans="1:28" x14ac:dyDescent="0.3">
      <c r="A64" s="177" t="s">
        <v>126</v>
      </c>
      <c r="B64" s="259">
        <v>0</v>
      </c>
      <c r="C64" s="259">
        <v>0</v>
      </c>
      <c r="D64" s="259">
        <v>0</v>
      </c>
      <c r="E64" s="259"/>
      <c r="F64" s="259">
        <v>0</v>
      </c>
      <c r="G64" s="259">
        <v>0</v>
      </c>
      <c r="H64" s="259">
        <v>0</v>
      </c>
      <c r="I64" s="259"/>
      <c r="J64" s="259">
        <v>0</v>
      </c>
      <c r="K64" s="259">
        <v>0</v>
      </c>
      <c r="L64" s="259">
        <v>0</v>
      </c>
      <c r="M64" s="259"/>
      <c r="N64" s="259">
        <v>0</v>
      </c>
      <c r="O64" s="259">
        <v>0</v>
      </c>
      <c r="P64" s="259">
        <v>0</v>
      </c>
      <c r="Q64" s="259"/>
      <c r="R64" s="259">
        <v>0</v>
      </c>
      <c r="S64" s="259">
        <v>0</v>
      </c>
      <c r="T64" s="259">
        <v>0</v>
      </c>
      <c r="U64" s="259"/>
      <c r="V64" s="259">
        <v>0</v>
      </c>
      <c r="W64" s="259">
        <v>0</v>
      </c>
      <c r="X64" s="259">
        <v>0</v>
      </c>
      <c r="Y64" s="259" t="str">
        <f>IFERROR(Y28/#REF!*100,"")</f>
        <v/>
      </c>
      <c r="Z64" s="255">
        <v>0</v>
      </c>
      <c r="AA64" s="255">
        <v>0</v>
      </c>
      <c r="AB64" s="255">
        <v>0</v>
      </c>
    </row>
    <row r="65" spans="1:28" x14ac:dyDescent="0.3">
      <c r="A65" s="177" t="s">
        <v>127</v>
      </c>
      <c r="B65" s="259">
        <v>1.2461059190031152</v>
      </c>
      <c r="C65" s="259">
        <v>0.64516129032258063</v>
      </c>
      <c r="D65" s="259">
        <v>1.8072289156626504</v>
      </c>
      <c r="E65" s="259"/>
      <c r="F65" s="259">
        <v>5.1282051282051277</v>
      </c>
      <c r="G65" s="259">
        <v>3.125</v>
      </c>
      <c r="H65" s="259">
        <v>6.5217391304347823</v>
      </c>
      <c r="I65" s="259"/>
      <c r="J65" s="259">
        <v>0</v>
      </c>
      <c r="K65" s="259">
        <v>0</v>
      </c>
      <c r="L65" s="259">
        <v>0</v>
      </c>
      <c r="M65" s="259"/>
      <c r="N65" s="259">
        <v>0</v>
      </c>
      <c r="O65" s="259">
        <v>0</v>
      </c>
      <c r="P65" s="259">
        <v>0</v>
      </c>
      <c r="Q65" s="259"/>
      <c r="R65" s="259">
        <v>0</v>
      </c>
      <c r="S65" s="259">
        <v>0</v>
      </c>
      <c r="T65" s="259">
        <v>0</v>
      </c>
      <c r="U65" s="259"/>
      <c r="V65" s="259">
        <v>0</v>
      </c>
      <c r="W65" s="259">
        <v>0</v>
      </c>
      <c r="X65" s="259">
        <v>0</v>
      </c>
      <c r="Y65" s="259" t="str">
        <f>IFERROR(Y29/#REF!*100,"")</f>
        <v/>
      </c>
      <c r="Z65" s="255">
        <v>0</v>
      </c>
      <c r="AA65" s="255">
        <v>0</v>
      </c>
      <c r="AB65" s="255">
        <v>0</v>
      </c>
    </row>
    <row r="66" spans="1:28" x14ac:dyDescent="0.3">
      <c r="A66" s="177" t="s">
        <v>128</v>
      </c>
      <c r="B66" s="259">
        <v>0</v>
      </c>
      <c r="C66" s="259">
        <v>0</v>
      </c>
      <c r="D66" s="259">
        <v>0</v>
      </c>
      <c r="E66" s="259"/>
      <c r="F66" s="259">
        <v>0</v>
      </c>
      <c r="G66" s="259">
        <v>0</v>
      </c>
      <c r="H66" s="259">
        <v>0</v>
      </c>
      <c r="I66" s="259"/>
      <c r="J66" s="259">
        <v>0</v>
      </c>
      <c r="K66" s="259">
        <v>0</v>
      </c>
      <c r="L66" s="259">
        <v>0</v>
      </c>
      <c r="M66" s="259"/>
      <c r="N66" s="259">
        <v>0</v>
      </c>
      <c r="O66" s="259">
        <v>0</v>
      </c>
      <c r="P66" s="259">
        <v>0</v>
      </c>
      <c r="Q66" s="259"/>
      <c r="R66" s="259">
        <v>0</v>
      </c>
      <c r="S66" s="259">
        <v>0</v>
      </c>
      <c r="T66" s="259">
        <v>0</v>
      </c>
      <c r="U66" s="259"/>
      <c r="V66" s="259">
        <v>0</v>
      </c>
      <c r="W66" s="259">
        <v>0</v>
      </c>
      <c r="X66" s="259">
        <v>0</v>
      </c>
      <c r="Y66" s="259" t="str">
        <f>IFERROR(Y30/#REF!*100,"")</f>
        <v/>
      </c>
      <c r="Z66" s="255">
        <v>0</v>
      </c>
      <c r="AA66" s="255">
        <v>0</v>
      </c>
      <c r="AB66" s="255">
        <v>0</v>
      </c>
    </row>
    <row r="67" spans="1:28" x14ac:dyDescent="0.3">
      <c r="A67" s="177" t="s">
        <v>129</v>
      </c>
      <c r="B67" s="259">
        <v>0.76335877862595414</v>
      </c>
      <c r="C67" s="259">
        <v>0</v>
      </c>
      <c r="D67" s="259">
        <v>1.4705882352941175</v>
      </c>
      <c r="E67" s="259"/>
      <c r="F67" s="259">
        <v>0</v>
      </c>
      <c r="G67" s="259">
        <v>0</v>
      </c>
      <c r="H67" s="259">
        <v>0</v>
      </c>
      <c r="I67" s="259"/>
      <c r="J67" s="259">
        <v>0</v>
      </c>
      <c r="K67" s="259">
        <v>0</v>
      </c>
      <c r="L67" s="259">
        <v>0</v>
      </c>
      <c r="M67" s="259"/>
      <c r="N67" s="259">
        <v>3.225806451612903</v>
      </c>
      <c r="O67" s="259">
        <v>0</v>
      </c>
      <c r="P67" s="259">
        <v>5.8823529411764701</v>
      </c>
      <c r="Q67" s="259"/>
      <c r="R67" s="259">
        <v>0</v>
      </c>
      <c r="S67" s="259">
        <v>0</v>
      </c>
      <c r="T67" s="259">
        <v>0</v>
      </c>
      <c r="U67" s="259"/>
      <c r="V67" s="259">
        <v>0</v>
      </c>
      <c r="W67" s="259">
        <v>0</v>
      </c>
      <c r="X67" s="259">
        <v>0</v>
      </c>
      <c r="Y67" s="259" t="str">
        <f>IFERROR(Y31/#REF!*100,"")</f>
        <v/>
      </c>
      <c r="Z67" s="255">
        <v>0</v>
      </c>
      <c r="AA67" s="255">
        <v>0</v>
      </c>
      <c r="AB67" s="255">
        <v>0</v>
      </c>
    </row>
    <row r="68" spans="1:28" x14ac:dyDescent="0.3">
      <c r="A68" s="177" t="s">
        <v>130</v>
      </c>
      <c r="B68" s="259">
        <v>0</v>
      </c>
      <c r="C68" s="259">
        <v>0</v>
      </c>
      <c r="D68" s="259">
        <v>0</v>
      </c>
      <c r="E68" s="259"/>
      <c r="F68" s="259">
        <v>0</v>
      </c>
      <c r="G68" s="259">
        <v>0</v>
      </c>
      <c r="H68" s="259">
        <v>0</v>
      </c>
      <c r="I68" s="259"/>
      <c r="J68" s="259">
        <v>0</v>
      </c>
      <c r="K68" s="259">
        <v>0</v>
      </c>
      <c r="L68" s="259">
        <v>0</v>
      </c>
      <c r="M68" s="259"/>
      <c r="N68" s="259">
        <v>0</v>
      </c>
      <c r="O68" s="259">
        <v>0</v>
      </c>
      <c r="P68" s="259">
        <v>0</v>
      </c>
      <c r="Q68" s="259"/>
      <c r="R68" s="259">
        <v>0</v>
      </c>
      <c r="S68" s="259">
        <v>0</v>
      </c>
      <c r="T68" s="259">
        <v>0</v>
      </c>
      <c r="U68" s="259"/>
      <c r="V68" s="259">
        <v>0</v>
      </c>
      <c r="W68" s="259">
        <v>0</v>
      </c>
      <c r="X68" s="259">
        <v>0</v>
      </c>
      <c r="Y68" s="259" t="str">
        <f>IFERROR(Y32/#REF!*100,"")</f>
        <v/>
      </c>
      <c r="Z68" s="255">
        <v>0</v>
      </c>
      <c r="AA68" s="255">
        <v>0</v>
      </c>
      <c r="AB68" s="255">
        <v>0</v>
      </c>
    </row>
    <row r="69" spans="1:28" ht="14.5" thickBot="1" x14ac:dyDescent="0.35">
      <c r="A69" s="177" t="s">
        <v>131</v>
      </c>
      <c r="B69" s="259">
        <v>0.84175084175084169</v>
      </c>
      <c r="C69" s="259">
        <v>1.6891891891891893</v>
      </c>
      <c r="D69" s="259">
        <v>0</v>
      </c>
      <c r="E69" s="259"/>
      <c r="F69" s="259">
        <v>0.75187969924812026</v>
      </c>
      <c r="G69" s="259">
        <v>1.3333333333333335</v>
      </c>
      <c r="H69" s="259">
        <v>0</v>
      </c>
      <c r="I69" s="259"/>
      <c r="J69" s="259">
        <v>0.74074074074074081</v>
      </c>
      <c r="K69" s="259">
        <v>1.5384615384615385</v>
      </c>
      <c r="L69" s="259">
        <v>0</v>
      </c>
      <c r="M69" s="259"/>
      <c r="N69" s="259">
        <v>1.9230769230769231</v>
      </c>
      <c r="O69" s="259">
        <v>3.5714285714285712</v>
      </c>
      <c r="P69" s="259">
        <v>0</v>
      </c>
      <c r="Q69" s="259"/>
      <c r="R69" s="259">
        <v>0.90090090090090091</v>
      </c>
      <c r="S69" s="259">
        <v>2</v>
      </c>
      <c r="T69" s="259">
        <v>0</v>
      </c>
      <c r="U69" s="259"/>
      <c r="V69" s="259">
        <v>0</v>
      </c>
      <c r="W69" s="259">
        <v>0</v>
      </c>
      <c r="X69" s="259">
        <v>0</v>
      </c>
      <c r="Y69" s="259" t="str">
        <f>IFERROR(Y33/#REF!*100,"")</f>
        <v/>
      </c>
      <c r="Z69" s="255">
        <v>0</v>
      </c>
      <c r="AA69" s="255">
        <v>0</v>
      </c>
      <c r="AB69" s="255">
        <v>0</v>
      </c>
    </row>
    <row r="70" spans="1:28" x14ac:dyDescent="0.3">
      <c r="A70" s="19" t="s">
        <v>77</v>
      </c>
      <c r="B70" s="19"/>
      <c r="C70" s="19"/>
      <c r="D70" s="19"/>
      <c r="E70" s="19"/>
      <c r="F70" s="19"/>
      <c r="G70" s="19"/>
      <c r="H70" s="19"/>
      <c r="I70" s="19"/>
      <c r="J70" s="115"/>
      <c r="K70" s="115"/>
      <c r="L70" s="115"/>
      <c r="M70" s="115"/>
      <c r="N70" s="115"/>
      <c r="O70" s="116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</row>
  </sheetData>
  <mergeCells count="26">
    <mergeCell ref="R6:T6"/>
    <mergeCell ref="V6:X6"/>
    <mergeCell ref="Z6:AB6"/>
    <mergeCell ref="A37:AB37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  <mergeCell ref="A38:AB38"/>
    <mergeCell ref="A39:AB39"/>
    <mergeCell ref="A40:AB40"/>
    <mergeCell ref="A41:AB41"/>
    <mergeCell ref="A42:A43"/>
    <mergeCell ref="B42:D42"/>
    <mergeCell ref="F42:H42"/>
    <mergeCell ref="J42:L42"/>
    <mergeCell ref="N42:P42"/>
    <mergeCell ref="R42:T42"/>
    <mergeCell ref="V42:X42"/>
    <mergeCell ref="Z42:AB42"/>
  </mergeCells>
  <hyperlinks>
    <hyperlink ref="AD3" location="Contenido!A1" display="Contenido" xr:uid="{07D32ECE-DF2D-4526-84DF-EB254E608685}"/>
    <hyperlink ref="AD39" location="Contenido!A1" display="Contenido" xr:uid="{780415CD-D032-4DBA-8479-5A673999D01C}"/>
  </hyperlinks>
  <printOptions horizontalCentered="1"/>
  <pageMargins left="0.39370078740157483" right="0.39370078740157483" top="0.59055118110236227" bottom="0.59055118110236227" header="0.31496062992125984" footer="0.31496062992125984"/>
  <pageSetup scale="67" fitToHeight="0" orientation="landscape" r:id="rId1"/>
  <rowBreaks count="1" manualBreakCount="1">
    <brk id="36" max="27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5D20-C527-4109-B8DF-41E7724EDE48}">
  <sheetPr>
    <pageSetUpPr fitToPage="1"/>
  </sheetPr>
  <dimension ref="A1:AD38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1.179687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1.7265625" style="9" customWidth="1"/>
    <col min="18" max="20" width="7.7265625" style="9" customWidth="1"/>
    <col min="21" max="21" width="1.7265625" style="9" customWidth="1"/>
    <col min="22" max="24" width="7.7265625" style="9" customWidth="1"/>
    <col min="25" max="25" width="1.7265625" style="9" customWidth="1"/>
    <col min="26" max="28" width="7.7265625" style="9" customWidth="1"/>
    <col min="29" max="29" width="5" style="226" customWidth="1"/>
    <col min="30" max="30" width="13.54296875" style="226" customWidth="1"/>
    <col min="31" max="31" width="8.54296875" style="9" bestFit="1" customWidth="1"/>
    <col min="32" max="32" width="8.81640625" style="9" bestFit="1" customWidth="1"/>
    <col min="33" max="33" width="9.453125" style="9" bestFit="1" customWidth="1"/>
    <col min="34" max="34" width="11.453125" style="9"/>
    <col min="35" max="36" width="9.54296875" style="9" bestFit="1" customWidth="1"/>
    <col min="37" max="37" width="10.1796875" style="9" bestFit="1" customWidth="1"/>
    <col min="38" max="38" width="11.453125" style="9"/>
    <col min="39" max="40" width="9.54296875" style="9" bestFit="1" customWidth="1"/>
    <col min="41" max="41" width="10.1796875" style="9" bestFit="1" customWidth="1"/>
    <col min="42" max="42" width="11.453125" style="9"/>
    <col min="43" max="44" width="9.54296875" style="9" bestFit="1" customWidth="1"/>
    <col min="45" max="45" width="10.1796875" style="9" bestFit="1" customWidth="1"/>
    <col min="46" max="46" width="11.453125" style="9"/>
    <col min="47" max="48" width="9.54296875" style="9" bestFit="1" customWidth="1"/>
    <col min="49" max="49" width="10.1796875" style="9" bestFit="1" customWidth="1"/>
    <col min="50" max="50" width="11.453125" style="9"/>
    <col min="51" max="52" width="9.54296875" style="9" bestFit="1" customWidth="1"/>
    <col min="53" max="53" width="10.1796875" style="9" bestFit="1" customWidth="1"/>
    <col min="54" max="54" width="11.453125" style="9"/>
    <col min="55" max="56" width="9.54296875" style="9" bestFit="1" customWidth="1"/>
    <col min="57" max="57" width="10.1796875" style="9" bestFit="1" customWidth="1"/>
    <col min="58" max="119" width="11.453125" style="9"/>
    <col min="120" max="120" width="16.1796875" style="9" customWidth="1"/>
    <col min="121" max="121" width="6" style="9" customWidth="1"/>
    <col min="122" max="122" width="6" style="9" bestFit="1" customWidth="1"/>
    <col min="123" max="123" width="5.54296875" style="9" bestFit="1" customWidth="1"/>
    <col min="124" max="124" width="1.54296875" style="9" customWidth="1"/>
    <col min="125" max="125" width="6" style="9" bestFit="1" customWidth="1"/>
    <col min="126" max="127" width="5" style="9" customWidth="1"/>
    <col min="128" max="128" width="1.54296875" style="9" customWidth="1"/>
    <col min="129" max="131" width="5" style="9" customWidth="1"/>
    <col min="132" max="132" width="1.54296875" style="9" customWidth="1"/>
    <col min="133" max="135" width="5.1796875" style="9" bestFit="1" customWidth="1"/>
    <col min="136" max="136" width="1.54296875" style="9" customWidth="1"/>
    <col min="137" max="139" width="5.1796875" style="9" bestFit="1" customWidth="1"/>
    <col min="140" max="140" width="1.54296875" style="9" customWidth="1"/>
    <col min="141" max="143" width="5.1796875" style="9" bestFit="1" customWidth="1"/>
    <col min="144" max="144" width="1.54296875" style="9" customWidth="1"/>
    <col min="145" max="145" width="4.81640625" style="9" bestFit="1" customWidth="1"/>
    <col min="146" max="147" width="4.453125" style="9" customWidth="1"/>
    <col min="148" max="148" width="8.81640625" style="9" customWidth="1"/>
    <col min="149" max="149" width="12" style="9" customWidth="1"/>
    <col min="150" max="152" width="6" style="9" customWidth="1"/>
    <col min="153" max="153" width="1.54296875" style="9" customWidth="1"/>
    <col min="154" max="154" width="6.1796875" style="9" customWidth="1"/>
    <col min="155" max="156" width="5.1796875" style="9" customWidth="1"/>
    <col min="157" max="157" width="1.54296875" style="9" customWidth="1"/>
    <col min="158" max="160" width="5" style="9" customWidth="1"/>
    <col min="161" max="161" width="1.54296875" style="9" customWidth="1"/>
    <col min="162" max="164" width="5" style="9" customWidth="1"/>
    <col min="165" max="165" width="1.54296875" style="9" customWidth="1"/>
    <col min="166" max="168" width="5" style="9" customWidth="1"/>
    <col min="169" max="169" width="1.54296875" style="9" customWidth="1"/>
    <col min="170" max="172" width="5.1796875" style="9" customWidth="1"/>
    <col min="173" max="173" width="1.54296875" style="9" customWidth="1"/>
    <col min="174" max="175" width="5" style="9" customWidth="1"/>
    <col min="176" max="176" width="5.453125" style="9" customWidth="1"/>
    <col min="177" max="16384" width="11.453125" style="9"/>
  </cols>
  <sheetData>
    <row r="1" spans="1:30" s="51" customFormat="1" ht="15.5" x14ac:dyDescent="0.3">
      <c r="A1" s="294" t="s">
        <v>357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26"/>
      <c r="AD1" s="226"/>
    </row>
    <row r="2" spans="1:30" s="51" customFormat="1" ht="15.5" x14ac:dyDescent="0.3">
      <c r="A2" s="294" t="s">
        <v>175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294" t="s">
        <v>160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26"/>
      <c r="AD3" s="239" t="s">
        <v>305</v>
      </c>
    </row>
    <row r="4" spans="1:30" s="51" customFormat="1" ht="15.5" x14ac:dyDescent="0.3">
      <c r="A4" s="294" t="s">
        <v>162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26"/>
      <c r="AD4" s="226"/>
    </row>
    <row r="5" spans="1:30" s="6" customFormat="1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26"/>
      <c r="AD5" s="226"/>
    </row>
    <row r="6" spans="1:30" ht="19.5" customHeight="1" x14ac:dyDescent="0.3">
      <c r="A6" s="292" t="s">
        <v>105</v>
      </c>
      <c r="B6" s="291" t="s">
        <v>68</v>
      </c>
      <c r="C6" s="291"/>
      <c r="D6" s="291"/>
      <c r="E6" s="54"/>
      <c r="F6" s="291" t="s">
        <v>80</v>
      </c>
      <c r="G6" s="291"/>
      <c r="H6" s="291"/>
      <c r="I6" s="54"/>
      <c r="J6" s="293" t="s">
        <v>81</v>
      </c>
      <c r="K6" s="293"/>
      <c r="L6" s="293"/>
      <c r="M6" s="54"/>
      <c r="N6" s="291" t="s">
        <v>82</v>
      </c>
      <c r="O6" s="291"/>
      <c r="P6" s="291"/>
      <c r="Q6" s="54"/>
      <c r="R6" s="291" t="s">
        <v>84</v>
      </c>
      <c r="S6" s="291"/>
      <c r="T6" s="291"/>
      <c r="U6" s="54"/>
      <c r="V6" s="291" t="s">
        <v>85</v>
      </c>
      <c r="W6" s="291"/>
      <c r="X6" s="291"/>
      <c r="Y6" s="54"/>
      <c r="Z6" s="291" t="s">
        <v>86</v>
      </c>
      <c r="AA6" s="291"/>
      <c r="AB6" s="291"/>
      <c r="AD6" s="151"/>
    </row>
    <row r="7" spans="1:30" ht="19.5" customHeight="1" x14ac:dyDescent="0.3">
      <c r="A7" s="292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</row>
    <row r="8" spans="1:30" x14ac:dyDescent="0.3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</row>
    <row r="9" spans="1:30" x14ac:dyDescent="0.3">
      <c r="A9" s="281" t="s">
        <v>54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</row>
    <row r="10" spans="1:30" s="12" customFormat="1" x14ac:dyDescent="0.3">
      <c r="A10" s="68" t="s">
        <v>68</v>
      </c>
      <c r="B10" s="256">
        <f>SUM(B11:B22)</f>
        <v>175</v>
      </c>
      <c r="C10" s="256">
        <f>SUM(C11:C22)</f>
        <v>103</v>
      </c>
      <c r="D10" s="256">
        <f>SUM(D11:D22)</f>
        <v>72</v>
      </c>
      <c r="E10" s="256"/>
      <c r="F10" s="256">
        <f>SUM(F11:F22)</f>
        <v>38</v>
      </c>
      <c r="G10" s="256">
        <f>SUM(G11:G22)</f>
        <v>26</v>
      </c>
      <c r="H10" s="256">
        <f>SUM(H11:H22)</f>
        <v>12</v>
      </c>
      <c r="I10" s="256"/>
      <c r="J10" s="256">
        <f>SUM(J11:J22)</f>
        <v>20</v>
      </c>
      <c r="K10" s="256">
        <f>SUM(K11:K22)</f>
        <v>10</v>
      </c>
      <c r="L10" s="256">
        <f>SUM(L11:L22)</f>
        <v>10</v>
      </c>
      <c r="M10" s="256"/>
      <c r="N10" s="256">
        <f>SUM(N11:N22)</f>
        <v>17</v>
      </c>
      <c r="O10" s="256">
        <f>SUM(O11:O22)</f>
        <v>11</v>
      </c>
      <c r="P10" s="256">
        <f>SUM(P11:P22)</f>
        <v>6</v>
      </c>
      <c r="Q10" s="256"/>
      <c r="R10" s="256">
        <f>SUM(R11:R22)</f>
        <v>59</v>
      </c>
      <c r="S10" s="256">
        <f>SUM(S11:S22)</f>
        <v>36</v>
      </c>
      <c r="T10" s="256">
        <f>SUM(T11:T22)</f>
        <v>23</v>
      </c>
      <c r="U10" s="256"/>
      <c r="V10" s="256">
        <f>SUM(V11:V22)</f>
        <v>38</v>
      </c>
      <c r="W10" s="256">
        <f>SUM(W11:W22)</f>
        <v>18</v>
      </c>
      <c r="X10" s="256">
        <f>SUM(X11:X22)</f>
        <v>20</v>
      </c>
      <c r="Y10" s="256"/>
      <c r="Z10" s="256">
        <f>SUM(Z11:Z22)</f>
        <v>3</v>
      </c>
      <c r="AA10" s="256">
        <f>SUM(AA11:AA22)</f>
        <v>2</v>
      </c>
      <c r="AB10" s="256">
        <f>SUM(AB11:AB22)</f>
        <v>1</v>
      </c>
      <c r="AC10" s="226"/>
      <c r="AD10" s="226"/>
    </row>
    <row r="11" spans="1:30" x14ac:dyDescent="0.3">
      <c r="A11" s="177" t="s">
        <v>106</v>
      </c>
      <c r="B11" s="255">
        <v>0</v>
      </c>
      <c r="C11" s="255">
        <v>0</v>
      </c>
      <c r="D11" s="255">
        <v>0</v>
      </c>
      <c r="E11" s="255"/>
      <c r="F11" s="255">
        <v>0</v>
      </c>
      <c r="G11" s="255">
        <v>0</v>
      </c>
      <c r="H11" s="255">
        <v>0</v>
      </c>
      <c r="I11" s="255"/>
      <c r="J11" s="255">
        <v>0</v>
      </c>
      <c r="K11" s="255">
        <v>0</v>
      </c>
      <c r="L11" s="255">
        <v>0</v>
      </c>
      <c r="M11" s="255"/>
      <c r="N11" s="255">
        <v>0</v>
      </c>
      <c r="O11" s="255">
        <v>0</v>
      </c>
      <c r="P11" s="255">
        <v>0</v>
      </c>
      <c r="Q11" s="255"/>
      <c r="R11" s="255">
        <v>0</v>
      </c>
      <c r="S11" s="255">
        <v>0</v>
      </c>
      <c r="T11" s="255">
        <v>0</v>
      </c>
      <c r="U11" s="255"/>
      <c r="V11" s="255">
        <v>0</v>
      </c>
      <c r="W11" s="255">
        <v>0</v>
      </c>
      <c r="X11" s="255">
        <v>0</v>
      </c>
      <c r="Y11" s="255"/>
      <c r="Z11" s="255">
        <v>0</v>
      </c>
      <c r="AA11" s="255">
        <v>0</v>
      </c>
      <c r="AB11" s="255">
        <v>0</v>
      </c>
    </row>
    <row r="12" spans="1:30" x14ac:dyDescent="0.3">
      <c r="A12" s="177" t="s">
        <v>107</v>
      </c>
      <c r="B12" s="255">
        <v>18</v>
      </c>
      <c r="C12" s="255">
        <v>10</v>
      </c>
      <c r="D12" s="255">
        <v>8</v>
      </c>
      <c r="E12" s="255"/>
      <c r="F12" s="255">
        <v>12</v>
      </c>
      <c r="G12" s="255">
        <v>6</v>
      </c>
      <c r="H12" s="255">
        <v>6</v>
      </c>
      <c r="I12" s="255"/>
      <c r="J12" s="255">
        <v>5</v>
      </c>
      <c r="K12" s="255">
        <v>3</v>
      </c>
      <c r="L12" s="255">
        <v>2</v>
      </c>
      <c r="M12" s="255"/>
      <c r="N12" s="255">
        <v>0</v>
      </c>
      <c r="O12" s="255">
        <v>0</v>
      </c>
      <c r="P12" s="255">
        <v>0</v>
      </c>
      <c r="Q12" s="255"/>
      <c r="R12" s="255">
        <v>1</v>
      </c>
      <c r="S12" s="255">
        <v>1</v>
      </c>
      <c r="T12" s="255">
        <v>0</v>
      </c>
      <c r="U12" s="255"/>
      <c r="V12" s="255">
        <v>0</v>
      </c>
      <c r="W12" s="255">
        <v>0</v>
      </c>
      <c r="X12" s="255">
        <v>0</v>
      </c>
      <c r="Y12" s="255"/>
      <c r="Z12" s="255">
        <v>0</v>
      </c>
      <c r="AA12" s="255">
        <v>0</v>
      </c>
      <c r="AB12" s="255">
        <v>0</v>
      </c>
    </row>
    <row r="13" spans="1:30" x14ac:dyDescent="0.3">
      <c r="A13" s="177" t="s">
        <v>108</v>
      </c>
      <c r="B13" s="255">
        <v>0</v>
      </c>
      <c r="C13" s="255">
        <v>0</v>
      </c>
      <c r="D13" s="255">
        <v>0</v>
      </c>
      <c r="E13" s="255"/>
      <c r="F13" s="255">
        <v>0</v>
      </c>
      <c r="G13" s="255">
        <v>0</v>
      </c>
      <c r="H13" s="255">
        <v>0</v>
      </c>
      <c r="I13" s="255"/>
      <c r="J13" s="255">
        <v>0</v>
      </c>
      <c r="K13" s="255">
        <v>0</v>
      </c>
      <c r="L13" s="255">
        <v>0</v>
      </c>
      <c r="M13" s="255"/>
      <c r="N13" s="255">
        <v>0</v>
      </c>
      <c r="O13" s="255">
        <v>0</v>
      </c>
      <c r="P13" s="255">
        <v>0</v>
      </c>
      <c r="Q13" s="255"/>
      <c r="R13" s="255">
        <v>0</v>
      </c>
      <c r="S13" s="255">
        <v>0</v>
      </c>
      <c r="T13" s="255">
        <v>0</v>
      </c>
      <c r="U13" s="255"/>
      <c r="V13" s="255">
        <v>0</v>
      </c>
      <c r="W13" s="255">
        <v>0</v>
      </c>
      <c r="X13" s="255">
        <v>0</v>
      </c>
      <c r="Y13" s="255"/>
      <c r="Z13" s="255">
        <v>0</v>
      </c>
      <c r="AA13" s="255">
        <v>0</v>
      </c>
      <c r="AB13" s="255">
        <v>0</v>
      </c>
    </row>
    <row r="14" spans="1:30" x14ac:dyDescent="0.3">
      <c r="A14" s="177" t="s">
        <v>109</v>
      </c>
      <c r="B14" s="255">
        <v>9</v>
      </c>
      <c r="C14" s="255">
        <v>5</v>
      </c>
      <c r="D14" s="255">
        <v>4</v>
      </c>
      <c r="E14" s="255"/>
      <c r="F14" s="255">
        <v>2</v>
      </c>
      <c r="G14" s="255">
        <v>2</v>
      </c>
      <c r="H14" s="255">
        <v>0</v>
      </c>
      <c r="I14" s="255"/>
      <c r="J14" s="255">
        <v>1</v>
      </c>
      <c r="K14" s="255">
        <v>1</v>
      </c>
      <c r="L14" s="255">
        <v>0</v>
      </c>
      <c r="M14" s="255"/>
      <c r="N14" s="255">
        <v>3</v>
      </c>
      <c r="O14" s="255">
        <v>1</v>
      </c>
      <c r="P14" s="255">
        <v>2</v>
      </c>
      <c r="Q14" s="255"/>
      <c r="R14" s="255">
        <v>3</v>
      </c>
      <c r="S14" s="255">
        <v>1</v>
      </c>
      <c r="T14" s="255">
        <v>2</v>
      </c>
      <c r="U14" s="255"/>
      <c r="V14" s="255">
        <v>0</v>
      </c>
      <c r="W14" s="255">
        <v>0</v>
      </c>
      <c r="X14" s="255">
        <v>0</v>
      </c>
      <c r="Y14" s="255"/>
      <c r="Z14" s="255">
        <v>0</v>
      </c>
      <c r="AA14" s="255">
        <v>0</v>
      </c>
      <c r="AB14" s="255">
        <v>0</v>
      </c>
    </row>
    <row r="15" spans="1:30" x14ac:dyDescent="0.3">
      <c r="A15" s="177" t="s">
        <v>111</v>
      </c>
      <c r="B15" s="255">
        <v>2</v>
      </c>
      <c r="C15" s="255">
        <v>2</v>
      </c>
      <c r="D15" s="255">
        <v>0</v>
      </c>
      <c r="E15" s="255"/>
      <c r="F15" s="255">
        <v>1</v>
      </c>
      <c r="G15" s="255">
        <v>1</v>
      </c>
      <c r="H15" s="255">
        <v>0</v>
      </c>
      <c r="I15" s="255"/>
      <c r="J15" s="255">
        <v>1</v>
      </c>
      <c r="K15" s="255">
        <v>1</v>
      </c>
      <c r="L15" s="255">
        <v>0</v>
      </c>
      <c r="M15" s="255"/>
      <c r="N15" s="255">
        <v>0</v>
      </c>
      <c r="O15" s="255">
        <v>0</v>
      </c>
      <c r="P15" s="255">
        <v>0</v>
      </c>
      <c r="Q15" s="255"/>
      <c r="R15" s="255">
        <v>0</v>
      </c>
      <c r="S15" s="255">
        <v>0</v>
      </c>
      <c r="T15" s="255">
        <v>0</v>
      </c>
      <c r="U15" s="255"/>
      <c r="V15" s="255">
        <v>0</v>
      </c>
      <c r="W15" s="255">
        <v>0</v>
      </c>
      <c r="X15" s="255">
        <v>0</v>
      </c>
      <c r="Y15" s="255"/>
      <c r="Z15" s="255">
        <v>0</v>
      </c>
      <c r="AA15" s="255">
        <v>0</v>
      </c>
      <c r="AB15" s="255">
        <v>0</v>
      </c>
    </row>
    <row r="16" spans="1:30" x14ac:dyDescent="0.3">
      <c r="A16" s="177" t="s">
        <v>113</v>
      </c>
      <c r="B16" s="255">
        <v>2</v>
      </c>
      <c r="C16" s="255">
        <v>1</v>
      </c>
      <c r="D16" s="255">
        <v>1</v>
      </c>
      <c r="E16" s="255"/>
      <c r="F16" s="255">
        <v>1</v>
      </c>
      <c r="G16" s="255">
        <v>1</v>
      </c>
      <c r="H16" s="255">
        <v>0</v>
      </c>
      <c r="I16" s="255"/>
      <c r="J16" s="255">
        <v>1</v>
      </c>
      <c r="K16" s="255">
        <v>0</v>
      </c>
      <c r="L16" s="255">
        <v>1</v>
      </c>
      <c r="M16" s="255"/>
      <c r="N16" s="255">
        <v>0</v>
      </c>
      <c r="O16" s="255">
        <v>0</v>
      </c>
      <c r="P16" s="255">
        <v>0</v>
      </c>
      <c r="Q16" s="255"/>
      <c r="R16" s="255">
        <v>0</v>
      </c>
      <c r="S16" s="255">
        <v>0</v>
      </c>
      <c r="T16" s="255">
        <v>0</v>
      </c>
      <c r="U16" s="255"/>
      <c r="V16" s="255">
        <v>0</v>
      </c>
      <c r="W16" s="255">
        <v>0</v>
      </c>
      <c r="X16" s="255">
        <v>0</v>
      </c>
      <c r="Y16" s="255"/>
      <c r="Z16" s="255">
        <v>0</v>
      </c>
      <c r="AA16" s="255">
        <v>0</v>
      </c>
      <c r="AB16" s="255">
        <v>0</v>
      </c>
    </row>
    <row r="17" spans="1:30" x14ac:dyDescent="0.3">
      <c r="A17" s="177" t="s">
        <v>114</v>
      </c>
      <c r="B17" s="255">
        <v>3</v>
      </c>
      <c r="C17" s="255">
        <v>1</v>
      </c>
      <c r="D17" s="255">
        <v>2</v>
      </c>
      <c r="E17" s="255"/>
      <c r="F17" s="255">
        <v>0</v>
      </c>
      <c r="G17" s="255">
        <v>0</v>
      </c>
      <c r="H17" s="255">
        <v>0</v>
      </c>
      <c r="I17" s="255"/>
      <c r="J17" s="255">
        <v>1</v>
      </c>
      <c r="K17" s="255">
        <v>0</v>
      </c>
      <c r="L17" s="255">
        <v>1</v>
      </c>
      <c r="M17" s="255"/>
      <c r="N17" s="255">
        <v>2</v>
      </c>
      <c r="O17" s="255">
        <v>1</v>
      </c>
      <c r="P17" s="255">
        <v>1</v>
      </c>
      <c r="Q17" s="255"/>
      <c r="R17" s="255">
        <v>0</v>
      </c>
      <c r="S17" s="255">
        <v>0</v>
      </c>
      <c r="T17" s="255">
        <v>0</v>
      </c>
      <c r="U17" s="255"/>
      <c r="V17" s="255">
        <v>0</v>
      </c>
      <c r="W17" s="255">
        <v>0</v>
      </c>
      <c r="X17" s="255">
        <v>0</v>
      </c>
      <c r="Y17" s="255"/>
      <c r="Z17" s="255">
        <v>0</v>
      </c>
      <c r="AA17" s="255">
        <v>0</v>
      </c>
      <c r="AB17" s="255">
        <v>0</v>
      </c>
    </row>
    <row r="18" spans="1:30" x14ac:dyDescent="0.3">
      <c r="A18" s="177" t="s">
        <v>115</v>
      </c>
      <c r="B18" s="255">
        <v>0</v>
      </c>
      <c r="C18" s="255">
        <v>0</v>
      </c>
      <c r="D18" s="255">
        <v>0</v>
      </c>
      <c r="E18" s="255"/>
      <c r="F18" s="255">
        <v>0</v>
      </c>
      <c r="G18" s="255">
        <v>0</v>
      </c>
      <c r="H18" s="255">
        <v>0</v>
      </c>
      <c r="I18" s="255"/>
      <c r="J18" s="255">
        <v>0</v>
      </c>
      <c r="K18" s="255">
        <v>0</v>
      </c>
      <c r="L18" s="255">
        <v>0</v>
      </c>
      <c r="M18" s="255"/>
      <c r="N18" s="255">
        <v>0</v>
      </c>
      <c r="O18" s="255">
        <v>0</v>
      </c>
      <c r="P18" s="255">
        <v>0</v>
      </c>
      <c r="Q18" s="255"/>
      <c r="R18" s="255">
        <v>0</v>
      </c>
      <c r="S18" s="255">
        <v>0</v>
      </c>
      <c r="T18" s="255">
        <v>0</v>
      </c>
      <c r="U18" s="255"/>
      <c r="V18" s="255">
        <v>0</v>
      </c>
      <c r="W18" s="255">
        <v>0</v>
      </c>
      <c r="X18" s="255">
        <v>0</v>
      </c>
      <c r="Y18" s="255"/>
      <c r="Z18" s="255">
        <v>0</v>
      </c>
      <c r="AA18" s="255">
        <v>0</v>
      </c>
      <c r="AB18" s="255">
        <v>0</v>
      </c>
    </row>
    <row r="19" spans="1:30" x14ac:dyDescent="0.3">
      <c r="A19" s="177" t="s">
        <v>117</v>
      </c>
      <c r="B19" s="255">
        <v>141</v>
      </c>
      <c r="C19" s="255">
        <v>84</v>
      </c>
      <c r="D19" s="255">
        <v>57</v>
      </c>
      <c r="E19" s="255"/>
      <c r="F19" s="255">
        <v>22</v>
      </c>
      <c r="G19" s="255">
        <v>16</v>
      </c>
      <c r="H19" s="255">
        <v>6</v>
      </c>
      <c r="I19" s="255"/>
      <c r="J19" s="255">
        <v>11</v>
      </c>
      <c r="K19" s="255">
        <v>5</v>
      </c>
      <c r="L19" s="255">
        <v>6</v>
      </c>
      <c r="M19" s="255"/>
      <c r="N19" s="255">
        <v>12</v>
      </c>
      <c r="O19" s="255">
        <v>9</v>
      </c>
      <c r="P19" s="255">
        <v>3</v>
      </c>
      <c r="Q19" s="255"/>
      <c r="R19" s="255">
        <v>55</v>
      </c>
      <c r="S19" s="255">
        <v>34</v>
      </c>
      <c r="T19" s="255">
        <v>21</v>
      </c>
      <c r="U19" s="255"/>
      <c r="V19" s="255">
        <v>38</v>
      </c>
      <c r="W19" s="255">
        <v>18</v>
      </c>
      <c r="X19" s="255">
        <v>20</v>
      </c>
      <c r="Y19" s="255"/>
      <c r="Z19" s="255">
        <v>3</v>
      </c>
      <c r="AA19" s="255">
        <v>2</v>
      </c>
      <c r="AB19" s="255">
        <v>1</v>
      </c>
    </row>
    <row r="20" spans="1:30" x14ac:dyDescent="0.3">
      <c r="A20" s="177" t="s">
        <v>119</v>
      </c>
      <c r="B20" s="255">
        <v>0</v>
      </c>
      <c r="C20" s="255">
        <v>0</v>
      </c>
      <c r="D20" s="255">
        <v>0</v>
      </c>
      <c r="E20" s="255"/>
      <c r="F20" s="255">
        <v>0</v>
      </c>
      <c r="G20" s="255">
        <v>0</v>
      </c>
      <c r="H20" s="255">
        <v>0</v>
      </c>
      <c r="I20" s="255"/>
      <c r="J20" s="255">
        <v>0</v>
      </c>
      <c r="K20" s="255">
        <v>0</v>
      </c>
      <c r="L20" s="255">
        <v>0</v>
      </c>
      <c r="M20" s="255"/>
      <c r="N20" s="255">
        <v>0</v>
      </c>
      <c r="O20" s="255">
        <v>0</v>
      </c>
      <c r="P20" s="255">
        <v>0</v>
      </c>
      <c r="Q20" s="255"/>
      <c r="R20" s="255">
        <v>0</v>
      </c>
      <c r="S20" s="255">
        <v>0</v>
      </c>
      <c r="T20" s="255">
        <v>0</v>
      </c>
      <c r="U20" s="255"/>
      <c r="V20" s="255">
        <v>0</v>
      </c>
      <c r="W20" s="255">
        <v>0</v>
      </c>
      <c r="X20" s="255">
        <v>0</v>
      </c>
      <c r="Y20" s="255"/>
      <c r="Z20" s="255">
        <v>0</v>
      </c>
      <c r="AA20" s="255">
        <v>0</v>
      </c>
      <c r="AB20" s="255">
        <v>0</v>
      </c>
    </row>
    <row r="21" spans="1:30" x14ac:dyDescent="0.3">
      <c r="A21" s="177" t="s">
        <v>122</v>
      </c>
      <c r="B21" s="255">
        <v>0</v>
      </c>
      <c r="C21" s="255">
        <v>0</v>
      </c>
      <c r="D21" s="255">
        <v>0</v>
      </c>
      <c r="E21" s="255"/>
      <c r="F21" s="255">
        <v>0</v>
      </c>
      <c r="G21" s="255">
        <v>0</v>
      </c>
      <c r="H21" s="255">
        <v>0</v>
      </c>
      <c r="I21" s="255"/>
      <c r="J21" s="255">
        <v>0</v>
      </c>
      <c r="K21" s="255">
        <v>0</v>
      </c>
      <c r="L21" s="255">
        <v>0</v>
      </c>
      <c r="M21" s="255"/>
      <c r="N21" s="255">
        <v>0</v>
      </c>
      <c r="O21" s="255">
        <v>0</v>
      </c>
      <c r="P21" s="255">
        <v>0</v>
      </c>
      <c r="Q21" s="255"/>
      <c r="R21" s="255">
        <v>0</v>
      </c>
      <c r="S21" s="255">
        <v>0</v>
      </c>
      <c r="T21" s="255">
        <v>0</v>
      </c>
      <c r="U21" s="255"/>
      <c r="V21" s="255">
        <v>0</v>
      </c>
      <c r="W21" s="255">
        <v>0</v>
      </c>
      <c r="X21" s="255">
        <v>0</v>
      </c>
      <c r="Y21" s="255"/>
      <c r="Z21" s="255">
        <v>0</v>
      </c>
      <c r="AA21" s="255">
        <v>0</v>
      </c>
      <c r="AB21" s="255">
        <v>0</v>
      </c>
    </row>
    <row r="22" spans="1:30" x14ac:dyDescent="0.3">
      <c r="A22" s="177" t="s">
        <v>125</v>
      </c>
      <c r="B22" s="255">
        <v>0</v>
      </c>
      <c r="C22" s="255">
        <v>0</v>
      </c>
      <c r="D22" s="255">
        <v>0</v>
      </c>
      <c r="E22" s="255"/>
      <c r="F22" s="255">
        <v>0</v>
      </c>
      <c r="G22" s="255">
        <v>0</v>
      </c>
      <c r="H22" s="255">
        <v>0</v>
      </c>
      <c r="I22" s="255"/>
      <c r="J22" s="255">
        <v>0</v>
      </c>
      <c r="K22" s="255">
        <v>0</v>
      </c>
      <c r="L22" s="255">
        <v>0</v>
      </c>
      <c r="M22" s="255"/>
      <c r="N22" s="255">
        <v>0</v>
      </c>
      <c r="O22" s="255">
        <v>0</v>
      </c>
      <c r="P22" s="255">
        <v>0</v>
      </c>
      <c r="Q22" s="255"/>
      <c r="R22" s="255">
        <v>0</v>
      </c>
      <c r="S22" s="255">
        <v>0</v>
      </c>
      <c r="T22" s="255">
        <v>0</v>
      </c>
      <c r="U22" s="255"/>
      <c r="V22" s="255">
        <v>0</v>
      </c>
      <c r="W22" s="255">
        <v>0</v>
      </c>
      <c r="X22" s="255">
        <v>0</v>
      </c>
      <c r="Y22" s="255"/>
      <c r="Z22" s="255">
        <v>0</v>
      </c>
      <c r="AA22" s="255">
        <v>0</v>
      </c>
      <c r="AB22" s="255">
        <v>0</v>
      </c>
    </row>
    <row r="23" spans="1:30" x14ac:dyDescent="0.3">
      <c r="B23" s="71"/>
      <c r="C23" s="71"/>
      <c r="D23" s="71"/>
      <c r="E23" s="71"/>
      <c r="F23" s="71"/>
      <c r="G23" s="71"/>
      <c r="H23" s="70"/>
      <c r="I23" s="71"/>
      <c r="J23" s="71"/>
      <c r="K23" s="71"/>
      <c r="L23" s="70"/>
      <c r="M23" s="71"/>
      <c r="N23" s="71"/>
      <c r="O23" s="71"/>
      <c r="P23" s="70"/>
      <c r="Q23" s="71"/>
      <c r="R23" s="71"/>
      <c r="S23" s="71"/>
      <c r="T23" s="70"/>
      <c r="U23" s="71"/>
      <c r="V23" s="71"/>
      <c r="W23" s="71"/>
      <c r="X23" s="70"/>
      <c r="Y23" s="71"/>
      <c r="Z23" s="71"/>
      <c r="AA23" s="71"/>
      <c r="AB23" s="70"/>
    </row>
    <row r="24" spans="1:30" x14ac:dyDescent="0.3">
      <c r="A24" s="281" t="s">
        <v>64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</row>
    <row r="25" spans="1:30" s="12" customFormat="1" x14ac:dyDescent="0.3">
      <c r="A25" s="68" t="s">
        <v>68</v>
      </c>
      <c r="B25" s="260">
        <v>1.3660135820779018</v>
      </c>
      <c r="C25" s="260">
        <v>1.5713196033562165</v>
      </c>
      <c r="D25" s="260">
        <v>1.1508951406649617</v>
      </c>
      <c r="E25" s="260"/>
      <c r="F25" s="260">
        <v>1.484375</v>
      </c>
      <c r="G25" s="260">
        <v>2.0015396458814472</v>
      </c>
      <c r="H25" s="260">
        <v>0.95162569389373508</v>
      </c>
      <c r="I25" s="260"/>
      <c r="J25" s="260">
        <v>0.82406262875978575</v>
      </c>
      <c r="K25" s="260">
        <v>0.81833060556464821</v>
      </c>
      <c r="L25" s="260">
        <v>0.82987551867219922</v>
      </c>
      <c r="M25" s="260"/>
      <c r="N25" s="260">
        <v>0.74594120228170246</v>
      </c>
      <c r="O25" s="260">
        <v>0.96660808435852363</v>
      </c>
      <c r="P25" s="260">
        <v>0.52585451358457491</v>
      </c>
      <c r="Q25" s="260"/>
      <c r="R25" s="260">
        <v>2.3119122257053291</v>
      </c>
      <c r="S25" s="260">
        <v>2.6568265682656826</v>
      </c>
      <c r="T25" s="260">
        <v>1.921470342522974</v>
      </c>
      <c r="U25" s="260"/>
      <c r="V25" s="260">
        <v>1.5966386554621848</v>
      </c>
      <c r="W25" s="260">
        <v>1.5332197614991483</v>
      </c>
      <c r="X25" s="260">
        <v>1.6583747927031509</v>
      </c>
      <c r="Y25" s="260"/>
      <c r="Z25" s="260">
        <v>0.48939641109298526</v>
      </c>
      <c r="AA25" s="260">
        <v>0.54495912806539504</v>
      </c>
      <c r="AB25" s="260">
        <v>0.40650406504065045</v>
      </c>
      <c r="AC25" s="226"/>
      <c r="AD25" s="226"/>
    </row>
    <row r="26" spans="1:30" x14ac:dyDescent="0.3">
      <c r="A26" s="177" t="s">
        <v>106</v>
      </c>
      <c r="B26" s="259">
        <v>0</v>
      </c>
      <c r="C26" s="259">
        <v>0</v>
      </c>
      <c r="D26" s="259">
        <v>0</v>
      </c>
      <c r="E26" s="259"/>
      <c r="F26" s="259">
        <v>0</v>
      </c>
      <c r="G26" s="259">
        <v>0</v>
      </c>
      <c r="H26" s="259">
        <v>0</v>
      </c>
      <c r="I26" s="259"/>
      <c r="J26" s="259">
        <v>0</v>
      </c>
      <c r="K26" s="259">
        <v>0</v>
      </c>
      <c r="L26" s="259">
        <v>0</v>
      </c>
      <c r="M26" s="259"/>
      <c r="N26" s="259">
        <v>0</v>
      </c>
      <c r="O26" s="259">
        <v>0</v>
      </c>
      <c r="P26" s="259">
        <v>0</v>
      </c>
      <c r="Q26" s="259"/>
      <c r="R26" s="259">
        <v>0</v>
      </c>
      <c r="S26" s="259">
        <v>0</v>
      </c>
      <c r="T26" s="259">
        <v>0</v>
      </c>
      <c r="U26" s="259"/>
      <c r="V26" s="259">
        <v>0</v>
      </c>
      <c r="W26" s="259">
        <v>0</v>
      </c>
      <c r="X26" s="259">
        <v>0</v>
      </c>
      <c r="Y26" s="259"/>
      <c r="Z26" s="259">
        <v>0</v>
      </c>
      <c r="AA26" s="259">
        <v>0</v>
      </c>
      <c r="AB26" s="259">
        <v>0</v>
      </c>
    </row>
    <row r="27" spans="1:30" x14ac:dyDescent="0.3">
      <c r="A27" s="177" t="s">
        <v>107</v>
      </c>
      <c r="B27" s="259">
        <v>1.506276150627615</v>
      </c>
      <c r="C27" s="259">
        <v>1.7452006980802792</v>
      </c>
      <c r="D27" s="259">
        <v>1.2861736334405145</v>
      </c>
      <c r="E27" s="259"/>
      <c r="F27" s="259">
        <v>3.9735099337748347</v>
      </c>
      <c r="G27" s="259">
        <v>3.9473684210526314</v>
      </c>
      <c r="H27" s="259">
        <v>4</v>
      </c>
      <c r="I27" s="259"/>
      <c r="J27" s="259">
        <v>1.9685039370078741</v>
      </c>
      <c r="K27" s="259">
        <v>2.6086956521739131</v>
      </c>
      <c r="L27" s="259">
        <v>1.4388489208633095</v>
      </c>
      <c r="M27" s="259"/>
      <c r="N27" s="259">
        <v>0</v>
      </c>
      <c r="O27" s="259">
        <v>0</v>
      </c>
      <c r="P27" s="259">
        <v>0</v>
      </c>
      <c r="Q27" s="259"/>
      <c r="R27" s="259">
        <v>0.49019607843137253</v>
      </c>
      <c r="S27" s="259">
        <v>0.94339622641509435</v>
      </c>
      <c r="T27" s="259">
        <v>0</v>
      </c>
      <c r="U27" s="259"/>
      <c r="V27" s="259">
        <v>0</v>
      </c>
      <c r="W27" s="259">
        <v>0</v>
      </c>
      <c r="X27" s="259">
        <v>0</v>
      </c>
      <c r="Y27" s="259"/>
      <c r="Z27" s="259">
        <v>0</v>
      </c>
      <c r="AA27" s="259">
        <v>0</v>
      </c>
      <c r="AB27" s="259">
        <v>0</v>
      </c>
    </row>
    <row r="28" spans="1:30" x14ac:dyDescent="0.3">
      <c r="A28" s="177" t="s">
        <v>108</v>
      </c>
      <c r="B28" s="259">
        <v>0</v>
      </c>
      <c r="C28" s="259">
        <v>0</v>
      </c>
      <c r="D28" s="259">
        <v>0</v>
      </c>
      <c r="E28" s="259"/>
      <c r="F28" s="259">
        <v>0</v>
      </c>
      <c r="G28" s="259">
        <v>0</v>
      </c>
      <c r="H28" s="259">
        <v>0</v>
      </c>
      <c r="I28" s="259"/>
      <c r="J28" s="259">
        <v>0</v>
      </c>
      <c r="K28" s="259">
        <v>0</v>
      </c>
      <c r="L28" s="259">
        <v>0</v>
      </c>
      <c r="M28" s="259"/>
      <c r="N28" s="259">
        <v>0</v>
      </c>
      <c r="O28" s="259">
        <v>0</v>
      </c>
      <c r="P28" s="259">
        <v>0</v>
      </c>
      <c r="Q28" s="259"/>
      <c r="R28" s="259">
        <v>0</v>
      </c>
      <c r="S28" s="259">
        <v>0</v>
      </c>
      <c r="T28" s="259">
        <v>0</v>
      </c>
      <c r="U28" s="259"/>
      <c r="V28" s="259">
        <v>0</v>
      </c>
      <c r="W28" s="259">
        <v>0</v>
      </c>
      <c r="X28" s="259">
        <v>0</v>
      </c>
      <c r="Y28" s="259"/>
      <c r="Z28" s="259">
        <v>0</v>
      </c>
      <c r="AA28" s="259">
        <v>0</v>
      </c>
      <c r="AB28" s="259">
        <v>0</v>
      </c>
    </row>
    <row r="29" spans="1:30" x14ac:dyDescent="0.3">
      <c r="A29" s="177" t="s">
        <v>109</v>
      </c>
      <c r="B29" s="259">
        <v>1.2362637362637363</v>
      </c>
      <c r="C29" s="259">
        <v>1.6339869281045754</v>
      </c>
      <c r="D29" s="259">
        <v>0.94786729857819907</v>
      </c>
      <c r="E29" s="259"/>
      <c r="F29" s="259">
        <v>1.1235955056179776</v>
      </c>
      <c r="G29" s="259">
        <v>2.7027027027027026</v>
      </c>
      <c r="H29" s="259">
        <v>0</v>
      </c>
      <c r="I29" s="259"/>
      <c r="J29" s="259">
        <v>0.58479532163742687</v>
      </c>
      <c r="K29" s="259">
        <v>1.3888888888888888</v>
      </c>
      <c r="L29" s="259">
        <v>0</v>
      </c>
      <c r="M29" s="259"/>
      <c r="N29" s="259">
        <v>1.935483870967742</v>
      </c>
      <c r="O29" s="259">
        <v>1.4285714285714286</v>
      </c>
      <c r="P29" s="259">
        <v>2.3529411764705883</v>
      </c>
      <c r="Q29" s="259"/>
      <c r="R29" s="259">
        <v>2.5210084033613445</v>
      </c>
      <c r="S29" s="259">
        <v>1.8867924528301887</v>
      </c>
      <c r="T29" s="259">
        <v>3.0303030303030303</v>
      </c>
      <c r="U29" s="259"/>
      <c r="V29" s="259">
        <v>0</v>
      </c>
      <c r="W29" s="259">
        <v>0</v>
      </c>
      <c r="X29" s="259">
        <v>0</v>
      </c>
      <c r="Y29" s="259"/>
      <c r="Z29" s="259">
        <v>0</v>
      </c>
      <c r="AA29" s="259">
        <v>0</v>
      </c>
      <c r="AB29" s="259">
        <v>0</v>
      </c>
    </row>
    <row r="30" spans="1:30" x14ac:dyDescent="0.3">
      <c r="A30" s="177" t="s">
        <v>111</v>
      </c>
      <c r="B30" s="259">
        <v>0.59171597633136097</v>
      </c>
      <c r="C30" s="259">
        <v>1.2269938650306749</v>
      </c>
      <c r="D30" s="259">
        <v>0</v>
      </c>
      <c r="E30" s="259"/>
      <c r="F30" s="259">
        <v>1.2820512820512819</v>
      </c>
      <c r="G30" s="259">
        <v>2.8571428571428572</v>
      </c>
      <c r="H30" s="259">
        <v>0</v>
      </c>
      <c r="I30" s="259"/>
      <c r="J30" s="259">
        <v>1.2195121951219512</v>
      </c>
      <c r="K30" s="259">
        <v>2.7027027027027026</v>
      </c>
      <c r="L30" s="259">
        <v>0</v>
      </c>
      <c r="M30" s="259"/>
      <c r="N30" s="259">
        <v>0</v>
      </c>
      <c r="O30" s="259">
        <v>0</v>
      </c>
      <c r="P30" s="259">
        <v>0</v>
      </c>
      <c r="Q30" s="259"/>
      <c r="R30" s="259">
        <v>0</v>
      </c>
      <c r="S30" s="259">
        <v>0</v>
      </c>
      <c r="T30" s="259">
        <v>0</v>
      </c>
      <c r="U30" s="259"/>
      <c r="V30" s="259">
        <v>0</v>
      </c>
      <c r="W30" s="259">
        <v>0</v>
      </c>
      <c r="X30" s="259">
        <v>0</v>
      </c>
      <c r="Y30" s="259"/>
      <c r="Z30" s="259">
        <v>0</v>
      </c>
      <c r="AA30" s="259">
        <v>0</v>
      </c>
      <c r="AB30" s="259">
        <v>0</v>
      </c>
    </row>
    <row r="31" spans="1:30" x14ac:dyDescent="0.3">
      <c r="A31" s="177" t="s">
        <v>113</v>
      </c>
      <c r="B31" s="259">
        <v>0.60060060060060061</v>
      </c>
      <c r="C31" s="259">
        <v>0.71942446043165476</v>
      </c>
      <c r="D31" s="259">
        <v>0.51546391752577314</v>
      </c>
      <c r="E31" s="259"/>
      <c r="F31" s="259">
        <v>1.5625</v>
      </c>
      <c r="G31" s="259">
        <v>4.5454545454545459</v>
      </c>
      <c r="H31" s="259">
        <v>0</v>
      </c>
      <c r="I31" s="259"/>
      <c r="J31" s="259">
        <v>1.4492753623188406</v>
      </c>
      <c r="K31" s="259">
        <v>0</v>
      </c>
      <c r="L31" s="259">
        <v>3.125</v>
      </c>
      <c r="M31" s="259"/>
      <c r="N31" s="259">
        <v>0</v>
      </c>
      <c r="O31" s="259">
        <v>0</v>
      </c>
      <c r="P31" s="259">
        <v>0</v>
      </c>
      <c r="Q31" s="259"/>
      <c r="R31" s="259">
        <v>0</v>
      </c>
      <c r="S31" s="259">
        <v>0</v>
      </c>
      <c r="T31" s="259">
        <v>0</v>
      </c>
      <c r="U31" s="259"/>
      <c r="V31" s="259">
        <v>0</v>
      </c>
      <c r="W31" s="259">
        <v>0</v>
      </c>
      <c r="X31" s="259">
        <v>0</v>
      </c>
      <c r="Y31" s="259"/>
      <c r="Z31" s="259">
        <v>0</v>
      </c>
      <c r="AA31" s="259">
        <v>0</v>
      </c>
      <c r="AB31" s="259">
        <v>0</v>
      </c>
    </row>
    <row r="32" spans="1:30" x14ac:dyDescent="0.3">
      <c r="A32" s="177" t="s">
        <v>114</v>
      </c>
      <c r="B32" s="259">
        <v>1.1320754716981132</v>
      </c>
      <c r="C32" s="259">
        <v>0.77519379844961245</v>
      </c>
      <c r="D32" s="259">
        <v>1.4705882352941175</v>
      </c>
      <c r="E32" s="259"/>
      <c r="F32" s="259">
        <v>0</v>
      </c>
      <c r="G32" s="259">
        <v>0</v>
      </c>
      <c r="H32" s="259">
        <v>0</v>
      </c>
      <c r="I32" s="259"/>
      <c r="J32" s="259">
        <v>2.4390243902439024</v>
      </c>
      <c r="K32" s="259">
        <v>0</v>
      </c>
      <c r="L32" s="259">
        <v>4.1666666666666661</v>
      </c>
      <c r="M32" s="259"/>
      <c r="N32" s="259">
        <v>3.0303030303030303</v>
      </c>
      <c r="O32" s="259">
        <v>3.8461538461538463</v>
      </c>
      <c r="P32" s="259">
        <v>2.5</v>
      </c>
      <c r="Q32" s="259"/>
      <c r="R32" s="259">
        <v>0</v>
      </c>
      <c r="S32" s="259">
        <v>0</v>
      </c>
      <c r="T32" s="259">
        <v>0</v>
      </c>
      <c r="U32" s="259"/>
      <c r="V32" s="259">
        <v>0</v>
      </c>
      <c r="W32" s="259">
        <v>0</v>
      </c>
      <c r="X32" s="259">
        <v>0</v>
      </c>
      <c r="Y32" s="259"/>
      <c r="Z32" s="259">
        <v>0</v>
      </c>
      <c r="AA32" s="259">
        <v>0</v>
      </c>
      <c r="AB32" s="259">
        <v>0</v>
      </c>
    </row>
    <row r="33" spans="1:28" x14ac:dyDescent="0.3">
      <c r="A33" s="177" t="s">
        <v>115</v>
      </c>
      <c r="B33" s="259">
        <v>0</v>
      </c>
      <c r="C33" s="259">
        <v>0</v>
      </c>
      <c r="D33" s="259">
        <v>0</v>
      </c>
      <c r="E33" s="259"/>
      <c r="F33" s="259">
        <v>0</v>
      </c>
      <c r="G33" s="259">
        <v>0</v>
      </c>
      <c r="H33" s="259">
        <v>0</v>
      </c>
      <c r="I33" s="259"/>
      <c r="J33" s="259">
        <v>0</v>
      </c>
      <c r="K33" s="259">
        <v>0</v>
      </c>
      <c r="L33" s="259">
        <v>0</v>
      </c>
      <c r="M33" s="259"/>
      <c r="N33" s="259">
        <v>0</v>
      </c>
      <c r="O33" s="259">
        <v>0</v>
      </c>
      <c r="P33" s="259">
        <v>0</v>
      </c>
      <c r="Q33" s="259"/>
      <c r="R33" s="259">
        <v>0</v>
      </c>
      <c r="S33" s="259">
        <v>0</v>
      </c>
      <c r="T33" s="259">
        <v>0</v>
      </c>
      <c r="U33" s="259"/>
      <c r="V33" s="259">
        <v>0</v>
      </c>
      <c r="W33" s="259">
        <v>0</v>
      </c>
      <c r="X33" s="259">
        <v>0</v>
      </c>
      <c r="Y33" s="259"/>
      <c r="Z33" s="259">
        <v>0</v>
      </c>
      <c r="AA33" s="259">
        <v>0</v>
      </c>
      <c r="AB33" s="259">
        <v>0</v>
      </c>
    </row>
    <row r="34" spans="1:28" x14ac:dyDescent="0.3">
      <c r="A34" s="177" t="s">
        <v>117</v>
      </c>
      <c r="B34" s="259">
        <v>3.3821060206284481</v>
      </c>
      <c r="C34" s="259">
        <v>3.5264483627204033</v>
      </c>
      <c r="D34" s="259">
        <v>3.18970341354225</v>
      </c>
      <c r="E34" s="259"/>
      <c r="F34" s="259">
        <v>3.1791907514450863</v>
      </c>
      <c r="G34" s="259">
        <v>3.8461538461538463</v>
      </c>
      <c r="H34" s="259">
        <v>2.1739130434782608</v>
      </c>
      <c r="I34" s="259"/>
      <c r="J34" s="259">
        <v>1.8394648829431439</v>
      </c>
      <c r="K34" s="259">
        <v>1.4534883720930232</v>
      </c>
      <c r="L34" s="259">
        <v>2.3622047244094486</v>
      </c>
      <c r="M34" s="259"/>
      <c r="N34" s="259">
        <v>2.1739130434782608</v>
      </c>
      <c r="O34" s="259">
        <v>2.903225806451613</v>
      </c>
      <c r="P34" s="259">
        <v>1.2396694214876034</v>
      </c>
      <c r="Q34" s="259"/>
      <c r="R34" s="259">
        <v>5.4027504911591357</v>
      </c>
      <c r="S34" s="259">
        <v>5.7046979865771812</v>
      </c>
      <c r="T34" s="259">
        <v>4.9763033175355451</v>
      </c>
      <c r="U34" s="259"/>
      <c r="V34" s="259">
        <v>4.2505592841163313</v>
      </c>
      <c r="W34" s="259">
        <v>3.9647577092511015</v>
      </c>
      <c r="X34" s="259">
        <v>4.5454545454545459</v>
      </c>
      <c r="Y34" s="259"/>
      <c r="Z34" s="259">
        <v>0.72289156626506024</v>
      </c>
      <c r="AA34" s="259">
        <v>0.76335877862595414</v>
      </c>
      <c r="AB34" s="259">
        <v>0.65359477124183007</v>
      </c>
    </row>
    <row r="35" spans="1:28" x14ac:dyDescent="0.3">
      <c r="A35" s="177" t="s">
        <v>119</v>
      </c>
      <c r="B35" s="259">
        <v>0</v>
      </c>
      <c r="C35" s="259">
        <v>0</v>
      </c>
      <c r="D35" s="259">
        <v>0</v>
      </c>
      <c r="E35" s="259" t="s">
        <v>178</v>
      </c>
      <c r="F35" s="259">
        <v>0</v>
      </c>
      <c r="G35" s="259">
        <v>0</v>
      </c>
      <c r="H35" s="259">
        <v>0</v>
      </c>
      <c r="I35" s="259" t="s">
        <v>178</v>
      </c>
      <c r="J35" s="259">
        <v>0</v>
      </c>
      <c r="K35" s="259">
        <v>0</v>
      </c>
      <c r="L35" s="259">
        <v>0</v>
      </c>
      <c r="M35" s="259" t="s">
        <v>178</v>
      </c>
      <c r="N35" s="259">
        <v>0</v>
      </c>
      <c r="O35" s="259">
        <v>0</v>
      </c>
      <c r="P35" s="259">
        <v>0</v>
      </c>
      <c r="Q35" s="259" t="s">
        <v>178</v>
      </c>
      <c r="R35" s="259">
        <v>0</v>
      </c>
      <c r="S35" s="259">
        <v>0</v>
      </c>
      <c r="T35" s="259">
        <v>0</v>
      </c>
      <c r="U35" s="259" t="s">
        <v>178</v>
      </c>
      <c r="V35" s="259">
        <v>0</v>
      </c>
      <c r="W35" s="259">
        <v>0</v>
      </c>
      <c r="X35" s="259">
        <v>0</v>
      </c>
      <c r="Y35" s="259" t="s">
        <v>178</v>
      </c>
      <c r="Z35" s="259">
        <v>0</v>
      </c>
      <c r="AA35" s="259">
        <v>0</v>
      </c>
      <c r="AB35" s="259">
        <v>0</v>
      </c>
    </row>
    <row r="36" spans="1:28" x14ac:dyDescent="0.3">
      <c r="A36" s="177" t="s">
        <v>122</v>
      </c>
      <c r="B36" s="259">
        <v>0</v>
      </c>
      <c r="C36" s="259">
        <v>0</v>
      </c>
      <c r="D36" s="259">
        <v>0</v>
      </c>
      <c r="E36" s="259" t="s">
        <v>178</v>
      </c>
      <c r="F36" s="259">
        <v>0</v>
      </c>
      <c r="G36" s="259">
        <v>0</v>
      </c>
      <c r="H36" s="259">
        <v>0</v>
      </c>
      <c r="I36" s="259" t="s">
        <v>178</v>
      </c>
      <c r="J36" s="259">
        <v>0</v>
      </c>
      <c r="K36" s="259">
        <v>0</v>
      </c>
      <c r="L36" s="259">
        <v>0</v>
      </c>
      <c r="M36" s="259" t="s">
        <v>178</v>
      </c>
      <c r="N36" s="259">
        <v>0</v>
      </c>
      <c r="O36" s="259">
        <v>0</v>
      </c>
      <c r="P36" s="259">
        <v>0</v>
      </c>
      <c r="Q36" s="259" t="s">
        <v>178</v>
      </c>
      <c r="R36" s="259">
        <v>0</v>
      </c>
      <c r="S36" s="259">
        <v>0</v>
      </c>
      <c r="T36" s="259">
        <v>0</v>
      </c>
      <c r="U36" s="259" t="s">
        <v>178</v>
      </c>
      <c r="V36" s="259">
        <v>0</v>
      </c>
      <c r="W36" s="259">
        <v>0</v>
      </c>
      <c r="X36" s="259">
        <v>0</v>
      </c>
      <c r="Y36" s="259" t="s">
        <v>178</v>
      </c>
      <c r="Z36" s="259">
        <v>0</v>
      </c>
      <c r="AA36" s="259">
        <v>0</v>
      </c>
      <c r="AB36" s="259">
        <v>0</v>
      </c>
    </row>
    <row r="37" spans="1:28" ht="14.5" thickBot="1" x14ac:dyDescent="0.35">
      <c r="A37" s="177" t="s">
        <v>125</v>
      </c>
      <c r="B37" s="259">
        <v>0</v>
      </c>
      <c r="C37" s="259">
        <v>0</v>
      </c>
      <c r="D37" s="259">
        <v>0</v>
      </c>
      <c r="E37" s="259" t="s">
        <v>178</v>
      </c>
      <c r="F37" s="259">
        <v>0</v>
      </c>
      <c r="G37" s="259">
        <v>0</v>
      </c>
      <c r="H37" s="259">
        <v>0</v>
      </c>
      <c r="I37" s="259" t="s">
        <v>178</v>
      </c>
      <c r="J37" s="259">
        <v>0</v>
      </c>
      <c r="K37" s="259">
        <v>0</v>
      </c>
      <c r="L37" s="259">
        <v>0</v>
      </c>
      <c r="M37" s="259" t="s">
        <v>178</v>
      </c>
      <c r="N37" s="259">
        <v>0</v>
      </c>
      <c r="O37" s="259">
        <v>0</v>
      </c>
      <c r="P37" s="259">
        <v>0</v>
      </c>
      <c r="Q37" s="259" t="s">
        <v>178</v>
      </c>
      <c r="R37" s="259">
        <v>0</v>
      </c>
      <c r="S37" s="259">
        <v>0</v>
      </c>
      <c r="T37" s="259">
        <v>0</v>
      </c>
      <c r="U37" s="259" t="s">
        <v>178</v>
      </c>
      <c r="V37" s="259">
        <v>0</v>
      </c>
      <c r="W37" s="259">
        <v>0</v>
      </c>
      <c r="X37" s="259">
        <v>0</v>
      </c>
      <c r="Y37" s="259"/>
      <c r="Z37" s="259">
        <v>0</v>
      </c>
      <c r="AA37" s="259">
        <v>0</v>
      </c>
      <c r="AB37" s="259">
        <v>0</v>
      </c>
    </row>
    <row r="38" spans="1:28" x14ac:dyDescent="0.3">
      <c r="A38" s="19" t="s">
        <v>77</v>
      </c>
      <c r="B38" s="19"/>
      <c r="C38" s="19"/>
      <c r="D38" s="19"/>
      <c r="E38" s="19"/>
      <c r="F38" s="19"/>
      <c r="G38" s="19"/>
      <c r="H38" s="19"/>
      <c r="I38" s="19"/>
      <c r="J38" s="115"/>
      <c r="K38" s="115"/>
      <c r="L38" s="115"/>
      <c r="M38" s="19"/>
      <c r="N38" s="115"/>
      <c r="O38" s="116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</row>
  </sheetData>
  <mergeCells count="15">
    <mergeCell ref="A24:AB24"/>
    <mergeCell ref="A9:AB9"/>
    <mergeCell ref="A1:AB1"/>
    <mergeCell ref="A2:AB2"/>
    <mergeCell ref="A3:AB3"/>
    <mergeCell ref="A4:AB4"/>
    <mergeCell ref="A6:A7"/>
    <mergeCell ref="B6:D6"/>
    <mergeCell ref="F6:H6"/>
    <mergeCell ref="J6:L6"/>
    <mergeCell ref="N6:P6"/>
    <mergeCell ref="R6:T6"/>
    <mergeCell ref="V6:X6"/>
    <mergeCell ref="Z6:AB6"/>
    <mergeCell ref="A5:AB5"/>
  </mergeCells>
  <hyperlinks>
    <hyperlink ref="AD3" location="Contenido!A1" display="Contenido" xr:uid="{4C6A3FB3-5FED-4865-B446-FD4360D2B007}"/>
  </hyperlinks>
  <printOptions horizontalCentered="1"/>
  <pageMargins left="0.39370078740157483" right="0.39370078740157483" top="0.59055118110236227" bottom="0.59055118110236227" header="0.31496062992125984" footer="0.31496062992125984"/>
  <pageSetup scale="67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80C3F-1BEB-4C5F-B757-C74985538856}">
  <sheetPr>
    <pageSetUpPr fitToPage="1"/>
  </sheetPr>
  <dimension ref="A1:AD72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1.1796875" style="56" customWidth="1"/>
    <col min="2" max="4" width="7.7265625" style="65" customWidth="1"/>
    <col min="5" max="5" width="1.7265625" style="65" customWidth="1"/>
    <col min="6" max="8" width="7.7265625" style="65" customWidth="1"/>
    <col min="9" max="9" width="1.7265625" style="65" customWidth="1"/>
    <col min="10" max="12" width="7.7265625" style="65" customWidth="1"/>
    <col min="13" max="13" width="1.7265625" style="65" customWidth="1"/>
    <col min="14" max="16" width="7.7265625" style="65" customWidth="1"/>
    <col min="17" max="17" width="1.7265625" style="65" customWidth="1"/>
    <col min="18" max="20" width="7.7265625" style="65" customWidth="1"/>
    <col min="21" max="21" width="1.7265625" style="65" customWidth="1"/>
    <col min="22" max="24" width="7.7265625" style="65" customWidth="1"/>
    <col min="25" max="25" width="1.7265625" style="65" customWidth="1"/>
    <col min="26" max="28" width="7.7265625" style="65" customWidth="1"/>
    <col min="29" max="29" width="5" style="226" customWidth="1"/>
    <col min="30" max="30" width="13.54296875" style="226" customWidth="1"/>
    <col min="31" max="31" width="5" style="9" customWidth="1"/>
    <col min="32" max="32" width="5.1796875" style="9" bestFit="1" customWidth="1"/>
    <col min="33" max="33" width="5.453125" style="9" bestFit="1" customWidth="1"/>
    <col min="34" max="34" width="5.54296875" style="9" bestFit="1" customWidth="1"/>
    <col min="35" max="36" width="5.1796875" style="9" customWidth="1"/>
    <col min="37" max="37" width="5.453125" style="9" customWidth="1"/>
    <col min="38" max="39" width="5" style="9" customWidth="1"/>
    <col min="40" max="40" width="5.453125" style="9" customWidth="1"/>
    <col min="41" max="16384" width="11.453125" style="9"/>
  </cols>
  <sheetData>
    <row r="1" spans="1:30" s="51" customFormat="1" ht="15.5" x14ac:dyDescent="0.3">
      <c r="A1" s="306" t="s">
        <v>358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226"/>
      <c r="AD1" s="226"/>
    </row>
    <row r="2" spans="1:30" s="51" customFormat="1" ht="15.5" x14ac:dyDescent="0.3">
      <c r="A2" s="294" t="s">
        <v>175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306" t="s">
        <v>163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226"/>
      <c r="AD3" s="239" t="s">
        <v>305</v>
      </c>
    </row>
    <row r="4" spans="1:30" s="51" customFormat="1" ht="15.5" x14ac:dyDescent="0.3">
      <c r="A4" s="306" t="s">
        <v>52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226"/>
      <c r="AD4" s="226"/>
    </row>
    <row r="5" spans="1:30" s="6" customFormat="1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26"/>
      <c r="AD5" s="226"/>
    </row>
    <row r="6" spans="1:30" ht="20.25" customHeight="1" x14ac:dyDescent="0.3">
      <c r="A6" s="292" t="s">
        <v>164</v>
      </c>
      <c r="B6" s="291" t="s">
        <v>68</v>
      </c>
      <c r="C6" s="291"/>
      <c r="D6" s="291"/>
      <c r="E6" s="54"/>
      <c r="F6" s="291" t="s">
        <v>80</v>
      </c>
      <c r="G6" s="291"/>
      <c r="H6" s="291"/>
      <c r="I6" s="54"/>
      <c r="J6" s="293" t="s">
        <v>81</v>
      </c>
      <c r="K6" s="293"/>
      <c r="L6" s="293"/>
      <c r="M6" s="54"/>
      <c r="N6" s="291" t="s">
        <v>82</v>
      </c>
      <c r="O6" s="291"/>
      <c r="P6" s="291"/>
      <c r="Q6" s="54"/>
      <c r="R6" s="291" t="s">
        <v>84</v>
      </c>
      <c r="S6" s="291"/>
      <c r="T6" s="291"/>
      <c r="U6" s="54"/>
      <c r="V6" s="291" t="s">
        <v>85</v>
      </c>
      <c r="W6" s="291"/>
      <c r="X6" s="291"/>
      <c r="Y6" s="54"/>
      <c r="Z6" s="291" t="s">
        <v>86</v>
      </c>
      <c r="AA6" s="291"/>
      <c r="AB6" s="291"/>
      <c r="AD6" s="151"/>
    </row>
    <row r="7" spans="1:30" ht="20.25" customHeight="1" x14ac:dyDescent="0.3">
      <c r="A7" s="292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</row>
    <row r="8" spans="1:30" x14ac:dyDescent="0.3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30" x14ac:dyDescent="0.3">
      <c r="A9" s="56" t="s">
        <v>68</v>
      </c>
      <c r="B9" s="256">
        <f>SUM(B10:B16)</f>
        <v>22649</v>
      </c>
      <c r="C9" s="256">
        <f t="shared" ref="C9:D9" si="0">SUM(C10:C16)</f>
        <v>13517</v>
      </c>
      <c r="D9" s="256">
        <f t="shared" si="0"/>
        <v>9132</v>
      </c>
      <c r="E9" s="256"/>
      <c r="F9" s="256">
        <f>SUM(F10:F16)</f>
        <v>5520</v>
      </c>
      <c r="G9" s="256">
        <f t="shared" ref="G9:H9" si="1">SUM(G10:G16)</f>
        <v>3232</v>
      </c>
      <c r="H9" s="256">
        <f t="shared" si="1"/>
        <v>2288</v>
      </c>
      <c r="I9" s="256"/>
      <c r="J9" s="256">
        <f>SUM(J10:J16)</f>
        <v>5298</v>
      </c>
      <c r="K9" s="256">
        <f t="shared" ref="K9:L9" si="2">SUM(K10:K16)</f>
        <v>3107</v>
      </c>
      <c r="L9" s="256">
        <f t="shared" si="2"/>
        <v>2191</v>
      </c>
      <c r="M9" s="256"/>
      <c r="N9" s="256">
        <f>SUM(N10:N16)</f>
        <v>4735</v>
      </c>
      <c r="O9" s="256">
        <f t="shared" ref="O9:P9" si="3">SUM(O10:O16)</f>
        <v>2913</v>
      </c>
      <c r="P9" s="256">
        <f t="shared" si="3"/>
        <v>1822</v>
      </c>
      <c r="Q9" s="256"/>
      <c r="R9" s="256">
        <f>SUM(R10:R16)</f>
        <v>5070</v>
      </c>
      <c r="S9" s="256">
        <f t="shared" ref="S9:T9" si="4">SUM(S10:S16)</f>
        <v>3069</v>
      </c>
      <c r="T9" s="256">
        <f t="shared" si="4"/>
        <v>2001</v>
      </c>
      <c r="U9" s="256"/>
      <c r="V9" s="256">
        <f>SUM(V10:V16)</f>
        <v>1874</v>
      </c>
      <c r="W9" s="256">
        <f t="shared" ref="W9:X9" si="5">SUM(W10:W16)</f>
        <v>1103</v>
      </c>
      <c r="X9" s="256">
        <f t="shared" si="5"/>
        <v>771</v>
      </c>
      <c r="Y9" s="256"/>
      <c r="Z9" s="256">
        <f>SUM(Z10:Z16)</f>
        <v>152</v>
      </c>
      <c r="AA9" s="256">
        <f t="shared" ref="AA9:AB9" si="6">SUM(AA10:AA16)</f>
        <v>93</v>
      </c>
      <c r="AB9" s="256">
        <f t="shared" si="6"/>
        <v>59</v>
      </c>
    </row>
    <row r="10" spans="1:30" x14ac:dyDescent="0.3">
      <c r="A10" s="59" t="s">
        <v>179</v>
      </c>
      <c r="B10" s="255">
        <f t="shared" ref="B10:D16" si="7">SUM(B19,B28)</f>
        <v>6846</v>
      </c>
      <c r="C10" s="255">
        <f t="shared" si="7"/>
        <v>4014</v>
      </c>
      <c r="D10" s="255">
        <f t="shared" si="7"/>
        <v>2832</v>
      </c>
      <c r="E10" s="255"/>
      <c r="F10" s="255">
        <f t="shared" ref="F10:H16" si="8">SUM(F19,F28)</f>
        <v>1816</v>
      </c>
      <c r="G10" s="255">
        <f t="shared" si="8"/>
        <v>1025</v>
      </c>
      <c r="H10" s="255">
        <f t="shared" si="8"/>
        <v>791</v>
      </c>
      <c r="I10" s="255"/>
      <c r="J10" s="255">
        <f t="shared" ref="J10:L16" si="9">SUM(J19,J28)</f>
        <v>1728</v>
      </c>
      <c r="K10" s="255">
        <f t="shared" si="9"/>
        <v>972</v>
      </c>
      <c r="L10" s="255">
        <f t="shared" si="9"/>
        <v>756</v>
      </c>
      <c r="M10" s="255"/>
      <c r="N10" s="255">
        <f t="shared" ref="N10:P16" si="10">SUM(N19,N28)</f>
        <v>1362</v>
      </c>
      <c r="O10" s="255">
        <f t="shared" si="10"/>
        <v>845</v>
      </c>
      <c r="P10" s="255">
        <f t="shared" si="10"/>
        <v>517</v>
      </c>
      <c r="Q10" s="255"/>
      <c r="R10" s="255">
        <f t="shared" ref="R10:T16" si="11">SUM(R19,R28)</f>
        <v>1411</v>
      </c>
      <c r="S10" s="255">
        <f t="shared" si="11"/>
        <v>854</v>
      </c>
      <c r="T10" s="255">
        <f t="shared" si="11"/>
        <v>557</v>
      </c>
      <c r="U10" s="255"/>
      <c r="V10" s="255">
        <f t="shared" ref="V10:X16" si="12">SUM(V19,V28)</f>
        <v>482</v>
      </c>
      <c r="W10" s="255">
        <f t="shared" si="12"/>
        <v>293</v>
      </c>
      <c r="X10" s="255">
        <f t="shared" si="12"/>
        <v>189</v>
      </c>
      <c r="Y10" s="255"/>
      <c r="Z10" s="255">
        <f t="shared" ref="Z10:AB16" si="13">SUM(Z19,Z28)</f>
        <v>47</v>
      </c>
      <c r="AA10" s="255">
        <f t="shared" si="13"/>
        <v>25</v>
      </c>
      <c r="AB10" s="255">
        <f t="shared" si="13"/>
        <v>22</v>
      </c>
    </row>
    <row r="11" spans="1:30" x14ac:dyDescent="0.3">
      <c r="A11" s="42" t="s">
        <v>180</v>
      </c>
      <c r="B11" s="255">
        <f t="shared" si="7"/>
        <v>4958</v>
      </c>
      <c r="C11" s="255">
        <f t="shared" si="7"/>
        <v>2937</v>
      </c>
      <c r="D11" s="255">
        <f t="shared" si="7"/>
        <v>2021</v>
      </c>
      <c r="E11" s="255"/>
      <c r="F11" s="255">
        <f t="shared" si="8"/>
        <v>1248</v>
      </c>
      <c r="G11" s="255">
        <f t="shared" si="8"/>
        <v>756</v>
      </c>
      <c r="H11" s="255">
        <f t="shared" si="8"/>
        <v>492</v>
      </c>
      <c r="I11" s="255"/>
      <c r="J11" s="255">
        <f t="shared" si="9"/>
        <v>1093</v>
      </c>
      <c r="K11" s="255">
        <f t="shared" si="9"/>
        <v>658</v>
      </c>
      <c r="L11" s="255">
        <f t="shared" si="9"/>
        <v>435</v>
      </c>
      <c r="M11" s="255"/>
      <c r="N11" s="255">
        <f t="shared" si="10"/>
        <v>1139</v>
      </c>
      <c r="O11" s="255">
        <f t="shared" si="10"/>
        <v>678</v>
      </c>
      <c r="P11" s="255">
        <f t="shared" si="10"/>
        <v>461</v>
      </c>
      <c r="Q11" s="255"/>
      <c r="R11" s="255">
        <f t="shared" si="11"/>
        <v>1175</v>
      </c>
      <c r="S11" s="255">
        <f t="shared" si="11"/>
        <v>667</v>
      </c>
      <c r="T11" s="255">
        <f t="shared" si="11"/>
        <v>508</v>
      </c>
      <c r="U11" s="255"/>
      <c r="V11" s="255">
        <f t="shared" si="12"/>
        <v>274</v>
      </c>
      <c r="W11" s="255">
        <f t="shared" si="12"/>
        <v>159</v>
      </c>
      <c r="X11" s="255">
        <f t="shared" si="12"/>
        <v>115</v>
      </c>
      <c r="Y11" s="255"/>
      <c r="Z11" s="255">
        <f t="shared" si="13"/>
        <v>29</v>
      </c>
      <c r="AA11" s="255">
        <f t="shared" si="13"/>
        <v>19</v>
      </c>
      <c r="AB11" s="255">
        <f t="shared" si="13"/>
        <v>10</v>
      </c>
    </row>
    <row r="12" spans="1:30" x14ac:dyDescent="0.3">
      <c r="A12" s="42" t="s">
        <v>181</v>
      </c>
      <c r="B12" s="255">
        <f t="shared" si="7"/>
        <v>3113</v>
      </c>
      <c r="C12" s="255">
        <f t="shared" si="7"/>
        <v>1788</v>
      </c>
      <c r="D12" s="255">
        <f t="shared" si="7"/>
        <v>1325</v>
      </c>
      <c r="E12" s="255"/>
      <c r="F12" s="255">
        <f t="shared" si="8"/>
        <v>658</v>
      </c>
      <c r="G12" s="255">
        <f t="shared" si="8"/>
        <v>385</v>
      </c>
      <c r="H12" s="255">
        <f t="shared" si="8"/>
        <v>273</v>
      </c>
      <c r="I12" s="255"/>
      <c r="J12" s="255">
        <f t="shared" si="9"/>
        <v>678</v>
      </c>
      <c r="K12" s="255">
        <f t="shared" si="9"/>
        <v>368</v>
      </c>
      <c r="L12" s="255">
        <f t="shared" si="9"/>
        <v>310</v>
      </c>
      <c r="M12" s="255"/>
      <c r="N12" s="255">
        <f t="shared" si="10"/>
        <v>613</v>
      </c>
      <c r="O12" s="255">
        <f t="shared" si="10"/>
        <v>386</v>
      </c>
      <c r="P12" s="255">
        <f t="shared" si="10"/>
        <v>227</v>
      </c>
      <c r="Q12" s="255"/>
      <c r="R12" s="255">
        <f t="shared" si="11"/>
        <v>834</v>
      </c>
      <c r="S12" s="255">
        <f t="shared" si="11"/>
        <v>479</v>
      </c>
      <c r="T12" s="255">
        <f t="shared" si="11"/>
        <v>355</v>
      </c>
      <c r="U12" s="255"/>
      <c r="V12" s="255">
        <f t="shared" si="12"/>
        <v>309</v>
      </c>
      <c r="W12" s="255">
        <f t="shared" si="12"/>
        <v>157</v>
      </c>
      <c r="X12" s="255">
        <f t="shared" si="12"/>
        <v>152</v>
      </c>
      <c r="Y12" s="255"/>
      <c r="Z12" s="255">
        <f t="shared" si="13"/>
        <v>21</v>
      </c>
      <c r="AA12" s="255">
        <f t="shared" si="13"/>
        <v>13</v>
      </c>
      <c r="AB12" s="255">
        <f t="shared" si="13"/>
        <v>8</v>
      </c>
    </row>
    <row r="13" spans="1:30" x14ac:dyDescent="0.3">
      <c r="A13" s="42" t="s">
        <v>182</v>
      </c>
      <c r="B13" s="255">
        <f t="shared" si="7"/>
        <v>1679</v>
      </c>
      <c r="C13" s="255">
        <f t="shared" si="7"/>
        <v>1023</v>
      </c>
      <c r="D13" s="255">
        <f t="shared" si="7"/>
        <v>656</v>
      </c>
      <c r="E13" s="255"/>
      <c r="F13" s="255">
        <f t="shared" si="8"/>
        <v>424</v>
      </c>
      <c r="G13" s="255">
        <f t="shared" si="8"/>
        <v>252</v>
      </c>
      <c r="H13" s="255">
        <f t="shared" si="8"/>
        <v>172</v>
      </c>
      <c r="I13" s="255"/>
      <c r="J13" s="255">
        <f t="shared" si="9"/>
        <v>367</v>
      </c>
      <c r="K13" s="255">
        <f t="shared" si="9"/>
        <v>209</v>
      </c>
      <c r="L13" s="255">
        <f t="shared" si="9"/>
        <v>158</v>
      </c>
      <c r="M13" s="255"/>
      <c r="N13" s="255">
        <f t="shared" si="10"/>
        <v>316</v>
      </c>
      <c r="O13" s="255">
        <f t="shared" si="10"/>
        <v>200</v>
      </c>
      <c r="P13" s="255">
        <f t="shared" si="10"/>
        <v>116</v>
      </c>
      <c r="Q13" s="255"/>
      <c r="R13" s="255">
        <f t="shared" si="11"/>
        <v>405</v>
      </c>
      <c r="S13" s="255">
        <f t="shared" si="11"/>
        <v>250</v>
      </c>
      <c r="T13" s="255">
        <f t="shared" si="11"/>
        <v>155</v>
      </c>
      <c r="U13" s="255"/>
      <c r="V13" s="255">
        <f t="shared" si="12"/>
        <v>156</v>
      </c>
      <c r="W13" s="255">
        <f t="shared" si="12"/>
        <v>105</v>
      </c>
      <c r="X13" s="255">
        <f t="shared" si="12"/>
        <v>51</v>
      </c>
      <c r="Y13" s="255"/>
      <c r="Z13" s="255">
        <f t="shared" si="13"/>
        <v>11</v>
      </c>
      <c r="AA13" s="255">
        <f t="shared" si="13"/>
        <v>7</v>
      </c>
      <c r="AB13" s="255">
        <f t="shared" si="13"/>
        <v>4</v>
      </c>
    </row>
    <row r="14" spans="1:30" x14ac:dyDescent="0.3">
      <c r="A14" s="42" t="s">
        <v>183</v>
      </c>
      <c r="B14" s="255">
        <f t="shared" si="7"/>
        <v>1487</v>
      </c>
      <c r="C14" s="255">
        <f t="shared" si="7"/>
        <v>943</v>
      </c>
      <c r="D14" s="255">
        <f t="shared" si="7"/>
        <v>544</v>
      </c>
      <c r="E14" s="255"/>
      <c r="F14" s="255">
        <f t="shared" si="8"/>
        <v>349</v>
      </c>
      <c r="G14" s="255">
        <f t="shared" si="8"/>
        <v>206</v>
      </c>
      <c r="H14" s="255">
        <f t="shared" si="8"/>
        <v>143</v>
      </c>
      <c r="I14" s="255"/>
      <c r="J14" s="255">
        <f t="shared" si="9"/>
        <v>309</v>
      </c>
      <c r="K14" s="255">
        <f t="shared" si="9"/>
        <v>198</v>
      </c>
      <c r="L14" s="255">
        <f t="shared" si="9"/>
        <v>111</v>
      </c>
      <c r="M14" s="255"/>
      <c r="N14" s="255">
        <f t="shared" si="10"/>
        <v>339</v>
      </c>
      <c r="O14" s="255">
        <f t="shared" si="10"/>
        <v>223</v>
      </c>
      <c r="P14" s="255">
        <f t="shared" si="10"/>
        <v>116</v>
      </c>
      <c r="Q14" s="255"/>
      <c r="R14" s="255">
        <f t="shared" si="11"/>
        <v>339</v>
      </c>
      <c r="S14" s="255">
        <f t="shared" si="11"/>
        <v>227</v>
      </c>
      <c r="T14" s="255">
        <f t="shared" si="11"/>
        <v>112</v>
      </c>
      <c r="U14" s="255"/>
      <c r="V14" s="255">
        <f t="shared" si="12"/>
        <v>140</v>
      </c>
      <c r="W14" s="255">
        <f t="shared" si="12"/>
        <v>81</v>
      </c>
      <c r="X14" s="255">
        <f t="shared" si="12"/>
        <v>59</v>
      </c>
      <c r="Y14" s="255"/>
      <c r="Z14" s="255">
        <f t="shared" si="13"/>
        <v>11</v>
      </c>
      <c r="AA14" s="255">
        <f t="shared" si="13"/>
        <v>8</v>
      </c>
      <c r="AB14" s="255">
        <f t="shared" si="13"/>
        <v>3</v>
      </c>
    </row>
    <row r="15" spans="1:30" x14ac:dyDescent="0.3">
      <c r="A15" s="61" t="s">
        <v>184</v>
      </c>
      <c r="B15" s="255">
        <f t="shared" si="7"/>
        <v>2693</v>
      </c>
      <c r="C15" s="255">
        <f t="shared" si="7"/>
        <v>1658</v>
      </c>
      <c r="D15" s="255">
        <f t="shared" si="7"/>
        <v>1035</v>
      </c>
      <c r="E15" s="255"/>
      <c r="F15" s="255">
        <f t="shared" si="8"/>
        <v>544</v>
      </c>
      <c r="G15" s="255">
        <f t="shared" si="8"/>
        <v>329</v>
      </c>
      <c r="H15" s="255">
        <f t="shared" si="8"/>
        <v>215</v>
      </c>
      <c r="I15" s="255"/>
      <c r="J15" s="255">
        <f t="shared" si="9"/>
        <v>657</v>
      </c>
      <c r="K15" s="255">
        <f t="shared" si="9"/>
        <v>415</v>
      </c>
      <c r="L15" s="255">
        <f t="shared" si="9"/>
        <v>242</v>
      </c>
      <c r="M15" s="255"/>
      <c r="N15" s="255">
        <f t="shared" si="10"/>
        <v>561</v>
      </c>
      <c r="O15" s="255">
        <f t="shared" si="10"/>
        <v>341</v>
      </c>
      <c r="P15" s="255">
        <f t="shared" si="10"/>
        <v>220</v>
      </c>
      <c r="Q15" s="255"/>
      <c r="R15" s="255">
        <f t="shared" si="11"/>
        <v>574</v>
      </c>
      <c r="S15" s="255">
        <f t="shared" si="11"/>
        <v>358</v>
      </c>
      <c r="T15" s="255">
        <f t="shared" si="11"/>
        <v>216</v>
      </c>
      <c r="U15" s="255"/>
      <c r="V15" s="255">
        <f t="shared" si="12"/>
        <v>343</v>
      </c>
      <c r="W15" s="255">
        <f t="shared" si="12"/>
        <v>205</v>
      </c>
      <c r="X15" s="255">
        <f t="shared" si="12"/>
        <v>138</v>
      </c>
      <c r="Y15" s="255"/>
      <c r="Z15" s="255">
        <f t="shared" si="13"/>
        <v>14</v>
      </c>
      <c r="AA15" s="255">
        <f t="shared" si="13"/>
        <v>10</v>
      </c>
      <c r="AB15" s="255">
        <f t="shared" si="13"/>
        <v>4</v>
      </c>
    </row>
    <row r="16" spans="1:30" x14ac:dyDescent="0.3">
      <c r="A16" s="42" t="s">
        <v>185</v>
      </c>
      <c r="B16" s="255">
        <f t="shared" si="7"/>
        <v>1873</v>
      </c>
      <c r="C16" s="255">
        <f t="shared" si="7"/>
        <v>1154</v>
      </c>
      <c r="D16" s="255">
        <f t="shared" si="7"/>
        <v>719</v>
      </c>
      <c r="E16" s="255"/>
      <c r="F16" s="255">
        <f t="shared" si="8"/>
        <v>481</v>
      </c>
      <c r="G16" s="255">
        <f t="shared" si="8"/>
        <v>279</v>
      </c>
      <c r="H16" s="255">
        <f t="shared" si="8"/>
        <v>202</v>
      </c>
      <c r="I16" s="255"/>
      <c r="J16" s="255">
        <f t="shared" si="9"/>
        <v>466</v>
      </c>
      <c r="K16" s="255">
        <f t="shared" si="9"/>
        <v>287</v>
      </c>
      <c r="L16" s="255">
        <f t="shared" si="9"/>
        <v>179</v>
      </c>
      <c r="M16" s="255"/>
      <c r="N16" s="255">
        <f t="shared" si="10"/>
        <v>405</v>
      </c>
      <c r="O16" s="255">
        <f t="shared" si="10"/>
        <v>240</v>
      </c>
      <c r="P16" s="255">
        <f t="shared" si="10"/>
        <v>165</v>
      </c>
      <c r="Q16" s="255"/>
      <c r="R16" s="255">
        <f t="shared" si="11"/>
        <v>332</v>
      </c>
      <c r="S16" s="255">
        <f t="shared" si="11"/>
        <v>234</v>
      </c>
      <c r="T16" s="255">
        <f t="shared" si="11"/>
        <v>98</v>
      </c>
      <c r="U16" s="255"/>
      <c r="V16" s="255">
        <f t="shared" si="12"/>
        <v>170</v>
      </c>
      <c r="W16" s="255">
        <f t="shared" si="12"/>
        <v>103</v>
      </c>
      <c r="X16" s="255">
        <f t="shared" si="12"/>
        <v>67</v>
      </c>
      <c r="Y16" s="255"/>
      <c r="Z16" s="255">
        <f t="shared" si="13"/>
        <v>19</v>
      </c>
      <c r="AA16" s="255">
        <f t="shared" si="13"/>
        <v>11</v>
      </c>
      <c r="AB16" s="255">
        <f t="shared" si="13"/>
        <v>8</v>
      </c>
    </row>
    <row r="17" spans="1:30" x14ac:dyDescent="0.3">
      <c r="A17" s="42"/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</row>
    <row r="18" spans="1:30" x14ac:dyDescent="0.3">
      <c r="A18" s="56" t="s">
        <v>141</v>
      </c>
      <c r="B18" s="256">
        <f>SUM(B19:B25)</f>
        <v>17550</v>
      </c>
      <c r="C18" s="256">
        <f t="shared" ref="C18:D18" si="14">SUM(C19:C25)</f>
        <v>10275</v>
      </c>
      <c r="D18" s="256">
        <f t="shared" si="14"/>
        <v>7275</v>
      </c>
      <c r="E18" s="256"/>
      <c r="F18" s="256">
        <f>SUM(F19:F25)</f>
        <v>4283</v>
      </c>
      <c r="G18" s="256">
        <f t="shared" ref="G18:H18" si="15">SUM(G19:G25)</f>
        <v>2466</v>
      </c>
      <c r="H18" s="256">
        <f t="shared" si="15"/>
        <v>1817</v>
      </c>
      <c r="I18" s="256"/>
      <c r="J18" s="256">
        <f>SUM(J19:J25)</f>
        <v>4066</v>
      </c>
      <c r="K18" s="256">
        <f t="shared" ref="K18:L18" si="16">SUM(K19:K25)</f>
        <v>2318</v>
      </c>
      <c r="L18" s="256">
        <f t="shared" si="16"/>
        <v>1748</v>
      </c>
      <c r="M18" s="256"/>
      <c r="N18" s="256">
        <f>SUM(N19:N25)</f>
        <v>3712</v>
      </c>
      <c r="O18" s="256">
        <f t="shared" ref="O18:P18" si="17">SUM(O19:O25)</f>
        <v>2259</v>
      </c>
      <c r="P18" s="256">
        <f t="shared" si="17"/>
        <v>1453</v>
      </c>
      <c r="Q18" s="256"/>
      <c r="R18" s="256">
        <f>SUM(R19:R25)</f>
        <v>3909</v>
      </c>
      <c r="S18" s="256">
        <f t="shared" ref="S18:T18" si="18">SUM(S19:S25)</f>
        <v>2301</v>
      </c>
      <c r="T18" s="256">
        <f t="shared" si="18"/>
        <v>1608</v>
      </c>
      <c r="U18" s="256"/>
      <c r="V18" s="256">
        <f>SUM(V19:V25)</f>
        <v>1492</v>
      </c>
      <c r="W18" s="256">
        <f t="shared" ref="W18:X18" si="19">SUM(W19:W25)</f>
        <v>874</v>
      </c>
      <c r="X18" s="256">
        <f t="shared" si="19"/>
        <v>618</v>
      </c>
      <c r="Y18" s="256"/>
      <c r="Z18" s="256">
        <f>SUM(Z19:Z25)</f>
        <v>88</v>
      </c>
      <c r="AA18" s="256">
        <f t="shared" ref="AA18:AB18" si="20">SUM(AA19:AA25)</f>
        <v>57</v>
      </c>
      <c r="AB18" s="256">
        <f t="shared" si="20"/>
        <v>31</v>
      </c>
    </row>
    <row r="19" spans="1:30" x14ac:dyDescent="0.3">
      <c r="A19" s="59" t="s">
        <v>179</v>
      </c>
      <c r="B19" s="255">
        <v>6350</v>
      </c>
      <c r="C19" s="255">
        <v>3690</v>
      </c>
      <c r="D19" s="255">
        <v>2660</v>
      </c>
      <c r="E19" s="255"/>
      <c r="F19" s="255">
        <v>1714</v>
      </c>
      <c r="G19" s="255">
        <v>965</v>
      </c>
      <c r="H19" s="255">
        <v>749</v>
      </c>
      <c r="I19" s="255"/>
      <c r="J19" s="255">
        <v>1604</v>
      </c>
      <c r="K19" s="255">
        <v>899</v>
      </c>
      <c r="L19" s="255">
        <v>705</v>
      </c>
      <c r="M19" s="255"/>
      <c r="N19" s="255">
        <v>1268</v>
      </c>
      <c r="O19" s="255">
        <v>780</v>
      </c>
      <c r="P19" s="255">
        <v>488</v>
      </c>
      <c r="Q19" s="255"/>
      <c r="R19" s="255">
        <v>1292</v>
      </c>
      <c r="S19" s="255">
        <v>769</v>
      </c>
      <c r="T19" s="255">
        <v>523</v>
      </c>
      <c r="U19" s="255"/>
      <c r="V19" s="255">
        <v>441</v>
      </c>
      <c r="W19" s="255">
        <v>259</v>
      </c>
      <c r="X19" s="255">
        <v>182</v>
      </c>
      <c r="Y19" s="255"/>
      <c r="Z19" s="255">
        <v>31</v>
      </c>
      <c r="AA19" s="255">
        <v>18</v>
      </c>
      <c r="AB19" s="255">
        <v>13</v>
      </c>
    </row>
    <row r="20" spans="1:30" x14ac:dyDescent="0.3">
      <c r="A20" s="42" t="s">
        <v>180</v>
      </c>
      <c r="B20" s="255">
        <v>3368</v>
      </c>
      <c r="C20" s="255">
        <v>1936</v>
      </c>
      <c r="D20" s="255">
        <v>1432</v>
      </c>
      <c r="E20" s="255"/>
      <c r="F20" s="255">
        <v>833</v>
      </c>
      <c r="G20" s="255">
        <v>480</v>
      </c>
      <c r="H20" s="255">
        <v>353</v>
      </c>
      <c r="I20" s="255"/>
      <c r="J20" s="255">
        <v>719</v>
      </c>
      <c r="K20" s="255">
        <v>424</v>
      </c>
      <c r="L20" s="255">
        <v>295</v>
      </c>
      <c r="M20" s="255"/>
      <c r="N20" s="255">
        <v>841</v>
      </c>
      <c r="O20" s="255">
        <v>488</v>
      </c>
      <c r="P20" s="255">
        <v>353</v>
      </c>
      <c r="Q20" s="255"/>
      <c r="R20" s="255">
        <v>799</v>
      </c>
      <c r="S20" s="255">
        <v>434</v>
      </c>
      <c r="T20" s="255">
        <v>365</v>
      </c>
      <c r="U20" s="255"/>
      <c r="V20" s="255">
        <v>168</v>
      </c>
      <c r="W20" s="255">
        <v>103</v>
      </c>
      <c r="X20" s="255">
        <v>65</v>
      </c>
      <c r="Y20" s="255"/>
      <c r="Z20" s="255">
        <v>8</v>
      </c>
      <c r="AA20" s="255">
        <v>7</v>
      </c>
      <c r="AB20" s="255">
        <v>1</v>
      </c>
    </row>
    <row r="21" spans="1:30" x14ac:dyDescent="0.3">
      <c r="A21" s="42" t="s">
        <v>181</v>
      </c>
      <c r="B21" s="255">
        <v>2789</v>
      </c>
      <c r="C21" s="255">
        <v>1580</v>
      </c>
      <c r="D21" s="255">
        <v>1209</v>
      </c>
      <c r="E21" s="255"/>
      <c r="F21" s="255">
        <v>578</v>
      </c>
      <c r="G21" s="255">
        <v>341</v>
      </c>
      <c r="H21" s="255">
        <v>237</v>
      </c>
      <c r="I21" s="255"/>
      <c r="J21" s="255">
        <v>610</v>
      </c>
      <c r="K21" s="255">
        <v>324</v>
      </c>
      <c r="L21" s="255">
        <v>286</v>
      </c>
      <c r="M21" s="255"/>
      <c r="N21" s="255">
        <v>551</v>
      </c>
      <c r="O21" s="255">
        <v>341</v>
      </c>
      <c r="P21" s="255">
        <v>210</v>
      </c>
      <c r="Q21" s="255"/>
      <c r="R21" s="255">
        <v>741</v>
      </c>
      <c r="S21" s="255">
        <v>416</v>
      </c>
      <c r="T21" s="255">
        <v>325</v>
      </c>
      <c r="U21" s="255"/>
      <c r="V21" s="255">
        <v>288</v>
      </c>
      <c r="W21" s="255">
        <v>145</v>
      </c>
      <c r="X21" s="255">
        <v>143</v>
      </c>
      <c r="Y21" s="255"/>
      <c r="Z21" s="255">
        <v>21</v>
      </c>
      <c r="AA21" s="255">
        <v>13</v>
      </c>
      <c r="AB21" s="255">
        <v>8</v>
      </c>
    </row>
    <row r="22" spans="1:30" x14ac:dyDescent="0.3">
      <c r="A22" s="42" t="s">
        <v>182</v>
      </c>
      <c r="B22" s="255">
        <v>1223</v>
      </c>
      <c r="C22" s="255">
        <v>753</v>
      </c>
      <c r="D22" s="255">
        <v>470</v>
      </c>
      <c r="E22" s="255"/>
      <c r="F22" s="255">
        <v>298</v>
      </c>
      <c r="G22" s="255">
        <v>177</v>
      </c>
      <c r="H22" s="255">
        <v>121</v>
      </c>
      <c r="I22" s="255"/>
      <c r="J22" s="255">
        <v>293</v>
      </c>
      <c r="K22" s="255">
        <v>163</v>
      </c>
      <c r="L22" s="255">
        <v>130</v>
      </c>
      <c r="M22" s="255"/>
      <c r="N22" s="255">
        <v>217</v>
      </c>
      <c r="O22" s="255">
        <v>148</v>
      </c>
      <c r="P22" s="255">
        <v>69</v>
      </c>
      <c r="Q22" s="255"/>
      <c r="R22" s="255">
        <v>302</v>
      </c>
      <c r="S22" s="255">
        <v>187</v>
      </c>
      <c r="T22" s="255">
        <v>115</v>
      </c>
      <c r="U22" s="255"/>
      <c r="V22" s="255">
        <v>103</v>
      </c>
      <c r="W22" s="255">
        <v>72</v>
      </c>
      <c r="X22" s="255">
        <v>31</v>
      </c>
      <c r="Y22" s="255"/>
      <c r="Z22" s="255">
        <v>10</v>
      </c>
      <c r="AA22" s="255">
        <v>6</v>
      </c>
      <c r="AB22" s="255">
        <v>4</v>
      </c>
    </row>
    <row r="23" spans="1:30" x14ac:dyDescent="0.3">
      <c r="A23" s="42" t="s">
        <v>183</v>
      </c>
      <c r="B23" s="255">
        <v>955</v>
      </c>
      <c r="C23" s="255">
        <v>599</v>
      </c>
      <c r="D23" s="255">
        <v>356</v>
      </c>
      <c r="E23" s="255"/>
      <c r="F23" s="255">
        <v>229</v>
      </c>
      <c r="G23" s="255">
        <v>132</v>
      </c>
      <c r="H23" s="255">
        <v>97</v>
      </c>
      <c r="I23" s="255"/>
      <c r="J23" s="255">
        <v>201</v>
      </c>
      <c r="K23" s="255">
        <v>127</v>
      </c>
      <c r="L23" s="255">
        <v>74</v>
      </c>
      <c r="M23" s="255"/>
      <c r="N23" s="255">
        <v>237</v>
      </c>
      <c r="O23" s="255">
        <v>150</v>
      </c>
      <c r="P23" s="255">
        <v>87</v>
      </c>
      <c r="Q23" s="255"/>
      <c r="R23" s="255">
        <v>201</v>
      </c>
      <c r="S23" s="255">
        <v>136</v>
      </c>
      <c r="T23" s="255">
        <v>65</v>
      </c>
      <c r="U23" s="255"/>
      <c r="V23" s="255">
        <v>81</v>
      </c>
      <c r="W23" s="255">
        <v>48</v>
      </c>
      <c r="X23" s="255">
        <v>33</v>
      </c>
      <c r="Y23" s="255"/>
      <c r="Z23" s="255">
        <v>6</v>
      </c>
      <c r="AA23" s="255">
        <v>6</v>
      </c>
      <c r="AB23" s="255">
        <v>0</v>
      </c>
    </row>
    <row r="24" spans="1:30" x14ac:dyDescent="0.3">
      <c r="A24" s="61" t="s">
        <v>184</v>
      </c>
      <c r="B24" s="255">
        <v>1752</v>
      </c>
      <c r="C24" s="255">
        <v>1047</v>
      </c>
      <c r="D24" s="255">
        <v>705</v>
      </c>
      <c r="E24" s="255"/>
      <c r="F24" s="255">
        <v>361</v>
      </c>
      <c r="G24" s="255">
        <v>210</v>
      </c>
      <c r="H24" s="255">
        <v>151</v>
      </c>
      <c r="I24" s="255"/>
      <c r="J24" s="255">
        <v>377</v>
      </c>
      <c r="K24" s="255">
        <v>220</v>
      </c>
      <c r="L24" s="255">
        <v>157</v>
      </c>
      <c r="M24" s="255"/>
      <c r="N24" s="255">
        <v>362</v>
      </c>
      <c r="O24" s="255">
        <v>218</v>
      </c>
      <c r="P24" s="255">
        <v>144</v>
      </c>
      <c r="Q24" s="255"/>
      <c r="R24" s="255">
        <v>379</v>
      </c>
      <c r="S24" s="255">
        <v>232</v>
      </c>
      <c r="T24" s="255">
        <v>147</v>
      </c>
      <c r="U24" s="255"/>
      <c r="V24" s="255">
        <v>269</v>
      </c>
      <c r="W24" s="255">
        <v>165</v>
      </c>
      <c r="X24" s="255">
        <v>104</v>
      </c>
      <c r="Y24" s="255"/>
      <c r="Z24" s="255">
        <v>4</v>
      </c>
      <c r="AA24" s="255">
        <v>2</v>
      </c>
      <c r="AB24" s="255">
        <v>2</v>
      </c>
    </row>
    <row r="25" spans="1:30" x14ac:dyDescent="0.3">
      <c r="A25" s="42" t="s">
        <v>185</v>
      </c>
      <c r="B25" s="255">
        <v>1113</v>
      </c>
      <c r="C25" s="255">
        <v>670</v>
      </c>
      <c r="D25" s="255">
        <v>443</v>
      </c>
      <c r="E25" s="255"/>
      <c r="F25" s="255">
        <v>270</v>
      </c>
      <c r="G25" s="255">
        <v>161</v>
      </c>
      <c r="H25" s="255">
        <v>109</v>
      </c>
      <c r="I25" s="255"/>
      <c r="J25" s="255">
        <v>262</v>
      </c>
      <c r="K25" s="255">
        <v>161</v>
      </c>
      <c r="L25" s="255">
        <v>101</v>
      </c>
      <c r="M25" s="255"/>
      <c r="N25" s="255">
        <v>236</v>
      </c>
      <c r="O25" s="255">
        <v>134</v>
      </c>
      <c r="P25" s="255">
        <v>102</v>
      </c>
      <c r="Q25" s="255"/>
      <c r="R25" s="255">
        <v>195</v>
      </c>
      <c r="S25" s="255">
        <v>127</v>
      </c>
      <c r="T25" s="255">
        <v>68</v>
      </c>
      <c r="U25" s="255"/>
      <c r="V25" s="255">
        <v>142</v>
      </c>
      <c r="W25" s="255">
        <v>82</v>
      </c>
      <c r="X25" s="255">
        <v>60</v>
      </c>
      <c r="Y25" s="255"/>
      <c r="Z25" s="255">
        <v>8</v>
      </c>
      <c r="AA25" s="255">
        <v>5</v>
      </c>
      <c r="AB25" s="255">
        <v>3</v>
      </c>
    </row>
    <row r="26" spans="1:30" x14ac:dyDescent="0.3">
      <c r="A26" s="42"/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</row>
    <row r="27" spans="1:30" s="12" customFormat="1" x14ac:dyDescent="0.3">
      <c r="A27" s="56" t="s">
        <v>142</v>
      </c>
      <c r="B27" s="256">
        <f>SUM(B28:B34)</f>
        <v>5099</v>
      </c>
      <c r="C27" s="256">
        <f t="shared" ref="C27:D27" si="21">SUM(C28:C34)</f>
        <v>3242</v>
      </c>
      <c r="D27" s="256">
        <f t="shared" si="21"/>
        <v>1857</v>
      </c>
      <c r="E27" s="256"/>
      <c r="F27" s="256">
        <f>SUM(F28:F34)</f>
        <v>1237</v>
      </c>
      <c r="G27" s="256">
        <f t="shared" ref="G27:H27" si="22">SUM(G28:G34)</f>
        <v>766</v>
      </c>
      <c r="H27" s="256">
        <f t="shared" si="22"/>
        <v>471</v>
      </c>
      <c r="I27" s="256"/>
      <c r="J27" s="256">
        <f>SUM(J28:J34)</f>
        <v>1232</v>
      </c>
      <c r="K27" s="256">
        <f t="shared" ref="K27:L27" si="23">SUM(K28:K34)</f>
        <v>789</v>
      </c>
      <c r="L27" s="256">
        <f t="shared" si="23"/>
        <v>443</v>
      </c>
      <c r="M27" s="256"/>
      <c r="N27" s="256">
        <f>SUM(N28:N34)</f>
        <v>1023</v>
      </c>
      <c r="O27" s="256">
        <f t="shared" ref="O27:P27" si="24">SUM(O28:O34)</f>
        <v>654</v>
      </c>
      <c r="P27" s="256">
        <f t="shared" si="24"/>
        <v>369</v>
      </c>
      <c r="Q27" s="256"/>
      <c r="R27" s="256">
        <f>SUM(R28:R34)</f>
        <v>1161</v>
      </c>
      <c r="S27" s="256">
        <f t="shared" ref="S27:T27" si="25">SUM(S28:S34)</f>
        <v>768</v>
      </c>
      <c r="T27" s="256">
        <f t="shared" si="25"/>
        <v>393</v>
      </c>
      <c r="U27" s="256"/>
      <c r="V27" s="256">
        <f>SUM(V28:V34)</f>
        <v>382</v>
      </c>
      <c r="W27" s="256">
        <f t="shared" ref="W27:X27" si="26">SUM(W28:W34)</f>
        <v>229</v>
      </c>
      <c r="X27" s="256">
        <f t="shared" si="26"/>
        <v>153</v>
      </c>
      <c r="Y27" s="256"/>
      <c r="Z27" s="256">
        <f>SUM(Z28:Z34)</f>
        <v>64</v>
      </c>
      <c r="AA27" s="256">
        <f t="shared" ref="AA27:AB27" si="27">SUM(AA28:AA34)</f>
        <v>36</v>
      </c>
      <c r="AB27" s="256">
        <f t="shared" si="27"/>
        <v>28</v>
      </c>
      <c r="AC27" s="226"/>
      <c r="AD27" s="226"/>
    </row>
    <row r="28" spans="1:30" x14ac:dyDescent="0.3">
      <c r="A28" s="59" t="s">
        <v>179</v>
      </c>
      <c r="B28" s="255">
        <v>496</v>
      </c>
      <c r="C28" s="255">
        <v>324</v>
      </c>
      <c r="D28" s="255">
        <v>172</v>
      </c>
      <c r="E28" s="255"/>
      <c r="F28" s="255">
        <v>102</v>
      </c>
      <c r="G28" s="255">
        <v>60</v>
      </c>
      <c r="H28" s="255">
        <v>42</v>
      </c>
      <c r="I28" s="255"/>
      <c r="J28" s="255">
        <v>124</v>
      </c>
      <c r="K28" s="255">
        <v>73</v>
      </c>
      <c r="L28" s="255">
        <v>51</v>
      </c>
      <c r="M28" s="255"/>
      <c r="N28" s="255">
        <v>94</v>
      </c>
      <c r="O28" s="255">
        <v>65</v>
      </c>
      <c r="P28" s="255">
        <v>29</v>
      </c>
      <c r="Q28" s="255"/>
      <c r="R28" s="255">
        <v>119</v>
      </c>
      <c r="S28" s="255">
        <v>85</v>
      </c>
      <c r="T28" s="255">
        <v>34</v>
      </c>
      <c r="U28" s="255"/>
      <c r="V28" s="255">
        <v>41</v>
      </c>
      <c r="W28" s="255">
        <v>34</v>
      </c>
      <c r="X28" s="255">
        <v>7</v>
      </c>
      <c r="Y28" s="255"/>
      <c r="Z28" s="255">
        <v>16</v>
      </c>
      <c r="AA28" s="255">
        <v>7</v>
      </c>
      <c r="AB28" s="255">
        <v>9</v>
      </c>
    </row>
    <row r="29" spans="1:30" x14ac:dyDescent="0.3">
      <c r="A29" s="42" t="s">
        <v>180</v>
      </c>
      <c r="B29" s="255">
        <v>1590</v>
      </c>
      <c r="C29" s="255">
        <v>1001</v>
      </c>
      <c r="D29" s="255">
        <v>589</v>
      </c>
      <c r="E29" s="255"/>
      <c r="F29" s="255">
        <v>415</v>
      </c>
      <c r="G29" s="255">
        <v>276</v>
      </c>
      <c r="H29" s="255">
        <v>139</v>
      </c>
      <c r="I29" s="255"/>
      <c r="J29" s="255">
        <v>374</v>
      </c>
      <c r="K29" s="255">
        <v>234</v>
      </c>
      <c r="L29" s="255">
        <v>140</v>
      </c>
      <c r="M29" s="255"/>
      <c r="N29" s="255">
        <v>298</v>
      </c>
      <c r="O29" s="255">
        <v>190</v>
      </c>
      <c r="P29" s="255">
        <v>108</v>
      </c>
      <c r="Q29" s="255"/>
      <c r="R29" s="255">
        <v>376</v>
      </c>
      <c r="S29" s="255">
        <v>233</v>
      </c>
      <c r="T29" s="255">
        <v>143</v>
      </c>
      <c r="U29" s="255"/>
      <c r="V29" s="255">
        <v>106</v>
      </c>
      <c r="W29" s="255">
        <v>56</v>
      </c>
      <c r="X29" s="255">
        <v>50</v>
      </c>
      <c r="Y29" s="255"/>
      <c r="Z29" s="255">
        <v>21</v>
      </c>
      <c r="AA29" s="255">
        <v>12</v>
      </c>
      <c r="AB29" s="255">
        <v>9</v>
      </c>
    </row>
    <row r="30" spans="1:30" x14ac:dyDescent="0.3">
      <c r="A30" s="42" t="s">
        <v>181</v>
      </c>
      <c r="B30" s="255">
        <v>324</v>
      </c>
      <c r="C30" s="255">
        <v>208</v>
      </c>
      <c r="D30" s="255">
        <v>116</v>
      </c>
      <c r="E30" s="255"/>
      <c r="F30" s="255">
        <v>80</v>
      </c>
      <c r="G30" s="255">
        <v>44</v>
      </c>
      <c r="H30" s="255">
        <v>36</v>
      </c>
      <c r="I30" s="255"/>
      <c r="J30" s="255">
        <v>68</v>
      </c>
      <c r="K30" s="255">
        <v>44</v>
      </c>
      <c r="L30" s="255">
        <v>24</v>
      </c>
      <c r="M30" s="255"/>
      <c r="N30" s="255">
        <v>62</v>
      </c>
      <c r="O30" s="255">
        <v>45</v>
      </c>
      <c r="P30" s="255">
        <v>17</v>
      </c>
      <c r="Q30" s="255"/>
      <c r="R30" s="255">
        <v>93</v>
      </c>
      <c r="S30" s="255">
        <v>63</v>
      </c>
      <c r="T30" s="255">
        <v>30</v>
      </c>
      <c r="U30" s="255"/>
      <c r="V30" s="255">
        <v>21</v>
      </c>
      <c r="W30" s="255">
        <v>12</v>
      </c>
      <c r="X30" s="255">
        <v>9</v>
      </c>
      <c r="Y30" s="255"/>
      <c r="Z30" s="255">
        <v>0</v>
      </c>
      <c r="AA30" s="255">
        <v>0</v>
      </c>
      <c r="AB30" s="255">
        <v>0</v>
      </c>
    </row>
    <row r="31" spans="1:30" x14ac:dyDescent="0.3">
      <c r="A31" s="42" t="s">
        <v>182</v>
      </c>
      <c r="B31" s="255">
        <v>456</v>
      </c>
      <c r="C31" s="255">
        <v>270</v>
      </c>
      <c r="D31" s="255">
        <v>186</v>
      </c>
      <c r="E31" s="255"/>
      <c r="F31" s="255">
        <v>126</v>
      </c>
      <c r="G31" s="255">
        <v>75</v>
      </c>
      <c r="H31" s="255">
        <v>51</v>
      </c>
      <c r="I31" s="255"/>
      <c r="J31" s="255">
        <v>74</v>
      </c>
      <c r="K31" s="255">
        <v>46</v>
      </c>
      <c r="L31" s="255">
        <v>28</v>
      </c>
      <c r="M31" s="255"/>
      <c r="N31" s="255">
        <v>99</v>
      </c>
      <c r="O31" s="255">
        <v>52</v>
      </c>
      <c r="P31" s="255">
        <v>47</v>
      </c>
      <c r="Q31" s="255"/>
      <c r="R31" s="255">
        <v>103</v>
      </c>
      <c r="S31" s="255">
        <v>63</v>
      </c>
      <c r="T31" s="255">
        <v>40</v>
      </c>
      <c r="U31" s="255"/>
      <c r="V31" s="255">
        <v>53</v>
      </c>
      <c r="W31" s="255">
        <v>33</v>
      </c>
      <c r="X31" s="255">
        <v>20</v>
      </c>
      <c r="Y31" s="255"/>
      <c r="Z31" s="255">
        <v>1</v>
      </c>
      <c r="AA31" s="255">
        <v>1</v>
      </c>
      <c r="AB31" s="255">
        <v>0</v>
      </c>
    </row>
    <row r="32" spans="1:30" x14ac:dyDescent="0.3">
      <c r="A32" s="42" t="s">
        <v>183</v>
      </c>
      <c r="B32" s="255">
        <v>532</v>
      </c>
      <c r="C32" s="255">
        <v>344</v>
      </c>
      <c r="D32" s="255">
        <v>188</v>
      </c>
      <c r="E32" s="255"/>
      <c r="F32" s="255">
        <v>120</v>
      </c>
      <c r="G32" s="255">
        <v>74</v>
      </c>
      <c r="H32" s="255">
        <v>46</v>
      </c>
      <c r="I32" s="255"/>
      <c r="J32" s="255">
        <v>108</v>
      </c>
      <c r="K32" s="255">
        <v>71</v>
      </c>
      <c r="L32" s="255">
        <v>37</v>
      </c>
      <c r="M32" s="255"/>
      <c r="N32" s="255">
        <v>102</v>
      </c>
      <c r="O32" s="255">
        <v>73</v>
      </c>
      <c r="P32" s="255">
        <v>29</v>
      </c>
      <c r="Q32" s="255"/>
      <c r="R32" s="255">
        <v>138</v>
      </c>
      <c r="S32" s="255">
        <v>91</v>
      </c>
      <c r="T32" s="255">
        <v>47</v>
      </c>
      <c r="U32" s="255"/>
      <c r="V32" s="255">
        <v>59</v>
      </c>
      <c r="W32" s="255">
        <v>33</v>
      </c>
      <c r="X32" s="255">
        <v>26</v>
      </c>
      <c r="Y32" s="255"/>
      <c r="Z32" s="255">
        <v>5</v>
      </c>
      <c r="AA32" s="255">
        <v>2</v>
      </c>
      <c r="AB32" s="255">
        <v>3</v>
      </c>
    </row>
    <row r="33" spans="1:30" x14ac:dyDescent="0.3">
      <c r="A33" s="61" t="s">
        <v>184</v>
      </c>
      <c r="B33" s="255">
        <v>941</v>
      </c>
      <c r="C33" s="255">
        <v>611</v>
      </c>
      <c r="D33" s="255">
        <v>330</v>
      </c>
      <c r="E33" s="255"/>
      <c r="F33" s="255">
        <v>183</v>
      </c>
      <c r="G33" s="255">
        <v>119</v>
      </c>
      <c r="H33" s="255">
        <v>64</v>
      </c>
      <c r="I33" s="255"/>
      <c r="J33" s="255">
        <v>280</v>
      </c>
      <c r="K33" s="255">
        <v>195</v>
      </c>
      <c r="L33" s="255">
        <v>85</v>
      </c>
      <c r="M33" s="255"/>
      <c r="N33" s="255">
        <v>199</v>
      </c>
      <c r="O33" s="255">
        <v>123</v>
      </c>
      <c r="P33" s="255">
        <v>76</v>
      </c>
      <c r="Q33" s="255"/>
      <c r="R33" s="255">
        <v>195</v>
      </c>
      <c r="S33" s="255">
        <v>126</v>
      </c>
      <c r="T33" s="255">
        <v>69</v>
      </c>
      <c r="U33" s="255"/>
      <c r="V33" s="255">
        <v>74</v>
      </c>
      <c r="W33" s="255">
        <v>40</v>
      </c>
      <c r="X33" s="255">
        <v>34</v>
      </c>
      <c r="Y33" s="255"/>
      <c r="Z33" s="255">
        <v>10</v>
      </c>
      <c r="AA33" s="255">
        <v>8</v>
      </c>
      <c r="AB33" s="255">
        <v>2</v>
      </c>
    </row>
    <row r="34" spans="1:30" ht="14.5" thickBot="1" x14ac:dyDescent="0.35">
      <c r="A34" s="42" t="s">
        <v>185</v>
      </c>
      <c r="B34" s="255">
        <v>760</v>
      </c>
      <c r="C34" s="255">
        <v>484</v>
      </c>
      <c r="D34" s="255">
        <v>276</v>
      </c>
      <c r="E34" s="255"/>
      <c r="F34" s="255">
        <v>211</v>
      </c>
      <c r="G34" s="255">
        <v>118</v>
      </c>
      <c r="H34" s="255">
        <v>93</v>
      </c>
      <c r="I34" s="255"/>
      <c r="J34" s="255">
        <v>204</v>
      </c>
      <c r="K34" s="255">
        <v>126</v>
      </c>
      <c r="L34" s="255">
        <v>78</v>
      </c>
      <c r="M34" s="255"/>
      <c r="N34" s="255">
        <v>169</v>
      </c>
      <c r="O34" s="255">
        <v>106</v>
      </c>
      <c r="P34" s="255">
        <v>63</v>
      </c>
      <c r="Q34" s="255"/>
      <c r="R34" s="255">
        <v>137</v>
      </c>
      <c r="S34" s="255">
        <v>107</v>
      </c>
      <c r="T34" s="255">
        <v>30</v>
      </c>
      <c r="U34" s="255"/>
      <c r="V34" s="255">
        <v>28</v>
      </c>
      <c r="W34" s="255">
        <v>21</v>
      </c>
      <c r="X34" s="255">
        <v>7</v>
      </c>
      <c r="Y34" s="255"/>
      <c r="Z34" s="255">
        <v>11</v>
      </c>
      <c r="AA34" s="255">
        <v>6</v>
      </c>
      <c r="AB34" s="255">
        <v>5</v>
      </c>
    </row>
    <row r="35" spans="1:30" x14ac:dyDescent="0.3">
      <c r="A35" s="19" t="s">
        <v>77</v>
      </c>
      <c r="B35" s="19"/>
      <c r="C35" s="19"/>
      <c r="D35" s="19"/>
      <c r="E35" s="19"/>
      <c r="F35" s="19"/>
      <c r="G35" s="19"/>
      <c r="H35" s="19"/>
      <c r="I35" s="19"/>
      <c r="J35" s="115"/>
      <c r="K35" s="115"/>
      <c r="L35" s="115"/>
      <c r="M35" s="19"/>
      <c r="N35" s="115"/>
      <c r="O35" s="116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30" x14ac:dyDescent="0.3">
      <c r="A36" s="42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</row>
    <row r="37" spans="1:30" x14ac:dyDescent="0.3">
      <c r="A37" s="42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</row>
    <row r="38" spans="1:30" s="51" customFormat="1" ht="15.5" x14ac:dyDescent="0.3">
      <c r="A38" s="306" t="s">
        <v>359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226"/>
      <c r="AD38" s="226"/>
    </row>
    <row r="39" spans="1:30" s="51" customFormat="1" ht="15.5" x14ac:dyDescent="0.3">
      <c r="A39" s="294" t="s">
        <v>381</v>
      </c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26"/>
      <c r="AD39" s="226"/>
    </row>
    <row r="40" spans="1:30" s="51" customFormat="1" ht="15.5" x14ac:dyDescent="0.3">
      <c r="A40" s="306" t="s">
        <v>163</v>
      </c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226"/>
      <c r="AD40" s="239" t="s">
        <v>305</v>
      </c>
    </row>
    <row r="41" spans="1:30" s="51" customFormat="1" ht="15.5" x14ac:dyDescent="0.3">
      <c r="A41" s="306" t="s">
        <v>52</v>
      </c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226"/>
      <c r="AD41" s="226"/>
    </row>
    <row r="42" spans="1:30" s="6" customFormat="1" x14ac:dyDescent="0.3">
      <c r="A42" s="294" t="s">
        <v>397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26"/>
      <c r="AD42" s="226"/>
    </row>
    <row r="43" spans="1:30" ht="20.25" customHeight="1" x14ac:dyDescent="0.3">
      <c r="A43" s="292" t="s">
        <v>164</v>
      </c>
      <c r="B43" s="291" t="s">
        <v>68</v>
      </c>
      <c r="C43" s="291"/>
      <c r="D43" s="291"/>
      <c r="E43" s="54"/>
      <c r="F43" s="291" t="s">
        <v>80</v>
      </c>
      <c r="G43" s="291"/>
      <c r="H43" s="291"/>
      <c r="I43" s="54"/>
      <c r="J43" s="293" t="s">
        <v>81</v>
      </c>
      <c r="K43" s="293"/>
      <c r="L43" s="293"/>
      <c r="M43" s="54"/>
      <c r="N43" s="291" t="s">
        <v>82</v>
      </c>
      <c r="O43" s="291"/>
      <c r="P43" s="291"/>
      <c r="Q43" s="54"/>
      <c r="R43" s="291" t="s">
        <v>84</v>
      </c>
      <c r="S43" s="291"/>
      <c r="T43" s="291"/>
      <c r="U43" s="54"/>
      <c r="V43" s="291" t="s">
        <v>85</v>
      </c>
      <c r="W43" s="291"/>
      <c r="X43" s="291"/>
      <c r="Y43" s="54"/>
      <c r="Z43" s="291" t="s">
        <v>86</v>
      </c>
      <c r="AA43" s="291"/>
      <c r="AB43" s="291"/>
      <c r="AD43" s="151"/>
    </row>
    <row r="44" spans="1:30" ht="20.25" customHeight="1" x14ac:dyDescent="0.3">
      <c r="A44" s="292"/>
      <c r="B44" s="263" t="s">
        <v>68</v>
      </c>
      <c r="C44" s="263" t="s">
        <v>136</v>
      </c>
      <c r="D44" s="263" t="s">
        <v>137</v>
      </c>
      <c r="E44" s="7"/>
      <c r="F44" s="7" t="s">
        <v>68</v>
      </c>
      <c r="G44" s="7" t="s">
        <v>136</v>
      </c>
      <c r="H44" s="7" t="s">
        <v>137</v>
      </c>
      <c r="I44" s="7"/>
      <c r="J44" s="244" t="s">
        <v>68</v>
      </c>
      <c r="K44" s="7" t="s">
        <v>136</v>
      </c>
      <c r="L44" s="7" t="s">
        <v>137</v>
      </c>
      <c r="M44" s="7"/>
      <c r="N44" s="263" t="s">
        <v>68</v>
      </c>
      <c r="O44" s="263" t="s">
        <v>136</v>
      </c>
      <c r="P44" s="263" t="s">
        <v>137</v>
      </c>
      <c r="Q44" s="7"/>
      <c r="R44" s="7" t="s">
        <v>68</v>
      </c>
      <c r="S44" s="7" t="s">
        <v>136</v>
      </c>
      <c r="T44" s="7" t="s">
        <v>137</v>
      </c>
      <c r="U44" s="7"/>
      <c r="V44" s="263" t="s">
        <v>68</v>
      </c>
      <c r="W44" s="263" t="s">
        <v>136</v>
      </c>
      <c r="X44" s="263" t="s">
        <v>137</v>
      </c>
      <c r="Y44" s="7"/>
      <c r="Z44" s="7" t="s">
        <v>68</v>
      </c>
      <c r="AA44" s="7" t="s">
        <v>136</v>
      </c>
      <c r="AB44" s="244" t="s">
        <v>137</v>
      </c>
    </row>
    <row r="45" spans="1:30" s="6" customFormat="1" ht="20.25" customHeight="1" x14ac:dyDescent="0.3">
      <c r="A45" s="253" t="s">
        <v>397</v>
      </c>
      <c r="B45" s="4"/>
      <c r="C45" s="5"/>
      <c r="D45" s="5"/>
      <c r="E45" s="5"/>
      <c r="F45" s="5"/>
      <c r="G45" s="5"/>
      <c r="H45" s="5"/>
      <c r="I45" s="5"/>
      <c r="J45" s="5"/>
      <c r="K45" s="5"/>
      <c r="M45" s="5"/>
      <c r="Q45" s="5"/>
      <c r="U45" s="5"/>
      <c r="Y45" s="5"/>
      <c r="AC45" s="226"/>
      <c r="AD45" s="226"/>
    </row>
    <row r="46" spans="1:30" s="12" customFormat="1" x14ac:dyDescent="0.3">
      <c r="A46" s="56" t="s">
        <v>68</v>
      </c>
      <c r="B46" s="260">
        <v>5.7568201632314855</v>
      </c>
      <c r="C46" s="260">
        <v>6.9097898487381206</v>
      </c>
      <c r="D46" s="260">
        <v>4.6165979131278814</v>
      </c>
      <c r="E46" s="260"/>
      <c r="F46" s="260">
        <v>6.931016297933251</v>
      </c>
      <c r="G46" s="260">
        <v>7.8616428693050526</v>
      </c>
      <c r="H46" s="260">
        <v>5.9380758350419143</v>
      </c>
      <c r="I46" s="260"/>
      <c r="J46" s="260">
        <v>6.9998810892227201</v>
      </c>
      <c r="K46" s="260">
        <v>8.0692915021815921</v>
      </c>
      <c r="L46" s="260">
        <v>5.8924777452061425</v>
      </c>
      <c r="M46" s="260"/>
      <c r="N46" s="260">
        <v>6.6267336570892761</v>
      </c>
      <c r="O46" s="260">
        <v>8.1121724358795841</v>
      </c>
      <c r="P46" s="260">
        <v>5.126040963313077</v>
      </c>
      <c r="Q46" s="260"/>
      <c r="R46" s="260">
        <v>6.2281951746842905</v>
      </c>
      <c r="S46" s="260">
        <v>7.6834489147034528</v>
      </c>
      <c r="T46" s="260">
        <v>4.8262222329418005</v>
      </c>
      <c r="U46" s="260"/>
      <c r="V46" s="260">
        <v>2.823224562354997</v>
      </c>
      <c r="W46" s="260">
        <v>3.4952625407991884</v>
      </c>
      <c r="X46" s="260">
        <v>2.2141810976135092</v>
      </c>
      <c r="Y46" s="260"/>
      <c r="Z46" s="260">
        <v>0.80572488735754044</v>
      </c>
      <c r="AA46" s="260">
        <v>1.0817727114109574</v>
      </c>
      <c r="AB46" s="260">
        <v>0.5746007012076354</v>
      </c>
      <c r="AC46" s="226"/>
      <c r="AD46" s="226"/>
    </row>
    <row r="47" spans="1:30" x14ac:dyDescent="0.3">
      <c r="A47" s="59" t="s">
        <v>179</v>
      </c>
      <c r="B47" s="259">
        <v>6.1669564277413951</v>
      </c>
      <c r="C47" s="259">
        <v>7.2516394775350932</v>
      </c>
      <c r="D47" s="259">
        <v>5.0882173272485538</v>
      </c>
      <c r="E47" s="259"/>
      <c r="F47" s="259">
        <v>7.9845233907843829</v>
      </c>
      <c r="G47" s="259">
        <v>8.8369687041986378</v>
      </c>
      <c r="H47" s="259">
        <v>7.0973530731269623</v>
      </c>
      <c r="I47" s="259"/>
      <c r="J47" s="259">
        <v>8.1771720613287897</v>
      </c>
      <c r="K47" s="259">
        <v>9.0654728595411314</v>
      </c>
      <c r="L47" s="259">
        <v>7.2622478386167142</v>
      </c>
      <c r="M47" s="259"/>
      <c r="N47" s="259">
        <v>6.6843345111896353</v>
      </c>
      <c r="O47" s="259">
        <v>8.1492911563313726</v>
      </c>
      <c r="P47" s="259">
        <v>5.1663835315279307</v>
      </c>
      <c r="Q47" s="259"/>
      <c r="R47" s="259">
        <v>6.2599822537710734</v>
      </c>
      <c r="S47" s="259">
        <v>7.6400071569153694</v>
      </c>
      <c r="T47" s="259">
        <v>4.9023059320542153</v>
      </c>
      <c r="U47" s="259"/>
      <c r="V47" s="259">
        <v>2.5901445537105703</v>
      </c>
      <c r="W47" s="259">
        <v>3.2759391771019679</v>
      </c>
      <c r="X47" s="259">
        <v>1.9555095706156231</v>
      </c>
      <c r="Y47" s="259"/>
      <c r="Z47" s="259">
        <v>0.83778966131907295</v>
      </c>
      <c r="AA47" s="259">
        <v>0.98386462022825649</v>
      </c>
      <c r="AB47" s="259">
        <v>0.71684587813620071</v>
      </c>
    </row>
    <row r="48" spans="1:30" x14ac:dyDescent="0.3">
      <c r="A48" s="42" t="s">
        <v>180</v>
      </c>
      <c r="B48" s="259">
        <v>6.0688405797101446</v>
      </c>
      <c r="C48" s="259">
        <v>7.1826852531181222</v>
      </c>
      <c r="D48" s="259">
        <v>4.9527030338675688</v>
      </c>
      <c r="E48" s="259"/>
      <c r="F48" s="259">
        <v>7.3205068043172217</v>
      </c>
      <c r="G48" s="259">
        <v>8.5163906725245013</v>
      </c>
      <c r="H48" s="259">
        <v>6.0212948231550607</v>
      </c>
      <c r="I48" s="259"/>
      <c r="J48" s="259">
        <v>6.8492292267201407</v>
      </c>
      <c r="K48" s="259">
        <v>8.0657023780338317</v>
      </c>
      <c r="L48" s="259">
        <v>5.5769230769230775</v>
      </c>
      <c r="M48" s="259"/>
      <c r="N48" s="259">
        <v>7.6731339261654536</v>
      </c>
      <c r="O48" s="259">
        <v>9.1473286562331353</v>
      </c>
      <c r="P48" s="259">
        <v>6.2029063509149625</v>
      </c>
      <c r="Q48" s="259"/>
      <c r="R48" s="259">
        <v>7.1350497935389852</v>
      </c>
      <c r="S48" s="259">
        <v>8.1242387332521311</v>
      </c>
      <c r="T48" s="259">
        <v>6.1516105594574961</v>
      </c>
      <c r="U48" s="259"/>
      <c r="V48" s="259">
        <v>2.0095342867620096</v>
      </c>
      <c r="W48" s="259">
        <v>2.4408965305495856</v>
      </c>
      <c r="X48" s="259">
        <v>1.6149417216683049</v>
      </c>
      <c r="Y48" s="259"/>
      <c r="Z48" s="259">
        <v>0.77477958856532192</v>
      </c>
      <c r="AA48" s="259">
        <v>1.1052937754508436</v>
      </c>
      <c r="AB48" s="259">
        <v>0.49407114624505932</v>
      </c>
    </row>
    <row r="49" spans="1:30" x14ac:dyDescent="0.3">
      <c r="A49" s="42" t="s">
        <v>181</v>
      </c>
      <c r="B49" s="259">
        <v>7.2955237872041252</v>
      </c>
      <c r="C49" s="259">
        <v>8.349677780891005</v>
      </c>
      <c r="D49" s="259">
        <v>6.2335340609710199</v>
      </c>
      <c r="E49" s="259"/>
      <c r="F49" s="259">
        <v>7.7594339622641506</v>
      </c>
      <c r="G49" s="259">
        <v>8.6149026627880954</v>
      </c>
      <c r="H49" s="259">
        <v>6.8062827225130889</v>
      </c>
      <c r="I49" s="259"/>
      <c r="J49" s="259">
        <v>8.3241252302025774</v>
      </c>
      <c r="K49" s="259">
        <v>8.8653336545410752</v>
      </c>
      <c r="L49" s="259">
        <v>7.7616424636955434</v>
      </c>
      <c r="M49" s="259"/>
      <c r="N49" s="259">
        <v>8.0477878429828031</v>
      </c>
      <c r="O49" s="259">
        <v>10.117955439056356</v>
      </c>
      <c r="P49" s="259">
        <v>5.9705418200946871</v>
      </c>
      <c r="Q49" s="259"/>
      <c r="R49" s="259">
        <v>8.9928833297390565</v>
      </c>
      <c r="S49" s="259">
        <v>10.4836944626833</v>
      </c>
      <c r="T49" s="259">
        <v>7.5451647183846973</v>
      </c>
      <c r="U49" s="259"/>
      <c r="V49" s="259">
        <v>4.2732678744295391</v>
      </c>
      <c r="W49" s="259">
        <v>4.5759253861847853</v>
      </c>
      <c r="X49" s="259">
        <v>4</v>
      </c>
      <c r="Y49" s="259"/>
      <c r="Z49" s="259">
        <v>1.0920436817472698</v>
      </c>
      <c r="AA49" s="259">
        <v>1.3278855975485189</v>
      </c>
      <c r="AB49" s="259">
        <v>0.84745762711864403</v>
      </c>
    </row>
    <row r="50" spans="1:30" x14ac:dyDescent="0.3">
      <c r="A50" s="42" t="s">
        <v>182</v>
      </c>
      <c r="B50" s="259">
        <v>4.3186377900097748</v>
      </c>
      <c r="C50" s="259">
        <v>5.323688592839301</v>
      </c>
      <c r="D50" s="259">
        <v>3.3363849048926864</v>
      </c>
      <c r="E50" s="259"/>
      <c r="F50" s="259">
        <v>5.5338031845471152</v>
      </c>
      <c r="G50" s="259">
        <v>6.431852986217458</v>
      </c>
      <c r="H50" s="259">
        <v>4.5940170940170946</v>
      </c>
      <c r="I50" s="259"/>
      <c r="J50" s="259">
        <v>4.7257275302601087</v>
      </c>
      <c r="K50" s="259">
        <v>5.3686103262265608</v>
      </c>
      <c r="L50" s="259">
        <v>4.0795249160857212</v>
      </c>
      <c r="M50" s="259"/>
      <c r="N50" s="259">
        <v>4.4854506742370477</v>
      </c>
      <c r="O50" s="259">
        <v>5.7257371886630404</v>
      </c>
      <c r="P50" s="259">
        <v>3.2657657657657655</v>
      </c>
      <c r="Q50" s="259"/>
      <c r="R50" s="259">
        <v>5.0643991496811305</v>
      </c>
      <c r="S50" s="259">
        <v>6.4516129032258061</v>
      </c>
      <c r="T50" s="259">
        <v>3.7603105288694807</v>
      </c>
      <c r="U50" s="259"/>
      <c r="V50" s="259">
        <v>2.3162583518930959</v>
      </c>
      <c r="W50" s="259">
        <v>3.2188841201716736</v>
      </c>
      <c r="X50" s="259">
        <v>1.4684710624820039</v>
      </c>
      <c r="Y50" s="259"/>
      <c r="Z50" s="259">
        <v>0.65750149432157801</v>
      </c>
      <c r="AA50" s="259">
        <v>0.90322580645161299</v>
      </c>
      <c r="AB50" s="259">
        <v>0.44543429844097993</v>
      </c>
    </row>
    <row r="51" spans="1:30" x14ac:dyDescent="0.3">
      <c r="A51" s="42" t="s">
        <v>183</v>
      </c>
      <c r="B51" s="259">
        <v>4.2878975749012369</v>
      </c>
      <c r="C51" s="259">
        <v>5.5350120326348531</v>
      </c>
      <c r="D51" s="259">
        <v>3.0835506178437817</v>
      </c>
      <c r="E51" s="259"/>
      <c r="F51" s="259">
        <v>5.2465423932651838</v>
      </c>
      <c r="G51" s="259">
        <v>6.014598540145986</v>
      </c>
      <c r="H51" s="259">
        <v>4.431360396653238</v>
      </c>
      <c r="I51" s="259"/>
      <c r="J51" s="259">
        <v>4.7450859950859954</v>
      </c>
      <c r="K51" s="259">
        <v>5.8823529411764701</v>
      </c>
      <c r="L51" s="259">
        <v>3.5282898919262555</v>
      </c>
      <c r="M51" s="259"/>
      <c r="N51" s="259">
        <v>5.395511698233328</v>
      </c>
      <c r="O51" s="259">
        <v>7.0928753180661577</v>
      </c>
      <c r="P51" s="259">
        <v>3.6954444090474672</v>
      </c>
      <c r="Q51" s="259"/>
      <c r="R51" s="259">
        <v>4.554003224073079</v>
      </c>
      <c r="S51" s="259">
        <v>6.4415437003405227</v>
      </c>
      <c r="T51" s="259">
        <v>2.8571428571428572</v>
      </c>
      <c r="U51" s="259"/>
      <c r="V51" s="259">
        <v>2.4142093464390411</v>
      </c>
      <c r="W51" s="259">
        <v>2.9889298892988929</v>
      </c>
      <c r="X51" s="259">
        <v>1.9100032372936226</v>
      </c>
      <c r="Y51" s="259"/>
      <c r="Z51" s="259">
        <v>0.55304172951231778</v>
      </c>
      <c r="AA51" s="259">
        <v>0.92165898617511521</v>
      </c>
      <c r="AB51" s="259">
        <v>0.2676181980374665</v>
      </c>
    </row>
    <row r="52" spans="1:30" x14ac:dyDescent="0.3">
      <c r="A52" s="61" t="s">
        <v>184</v>
      </c>
      <c r="B52" s="259">
        <v>6.0571300044984255</v>
      </c>
      <c r="C52" s="259">
        <v>7.5583515681983959</v>
      </c>
      <c r="D52" s="259">
        <v>4.595098561534364</v>
      </c>
      <c r="E52" s="259"/>
      <c r="F52" s="259">
        <v>6.4378698224852062</v>
      </c>
      <c r="G52" s="259">
        <v>7.5268817204301079</v>
      </c>
      <c r="H52" s="259">
        <v>5.2708997303260601</v>
      </c>
      <c r="I52" s="259"/>
      <c r="J52" s="259">
        <v>7.9357410315255468</v>
      </c>
      <c r="K52" s="259">
        <v>9.8833055489402248</v>
      </c>
      <c r="L52" s="259">
        <v>5.9313725490196072</v>
      </c>
      <c r="M52" s="259"/>
      <c r="N52" s="259">
        <v>7.0256731371321228</v>
      </c>
      <c r="O52" s="259">
        <v>8.430160692212608</v>
      </c>
      <c r="P52" s="259">
        <v>5.5837563451776653</v>
      </c>
      <c r="Q52" s="259"/>
      <c r="R52" s="259">
        <v>5.8883873615100537</v>
      </c>
      <c r="S52" s="259">
        <v>7.559121621621621</v>
      </c>
      <c r="T52" s="259">
        <v>4.3096568236233042</v>
      </c>
      <c r="U52" s="259"/>
      <c r="V52" s="259">
        <v>4.3878725853908147</v>
      </c>
      <c r="W52" s="259">
        <v>5.727856943280246</v>
      </c>
      <c r="X52" s="259">
        <v>3.256252949504483</v>
      </c>
      <c r="Y52" s="259"/>
      <c r="Z52" s="259">
        <v>0.64190738193489227</v>
      </c>
      <c r="AA52" s="259">
        <v>0.99403578528827041</v>
      </c>
      <c r="AB52" s="259">
        <v>0.34042553191489361</v>
      </c>
    </row>
    <row r="53" spans="1:30" x14ac:dyDescent="0.3">
      <c r="A53" s="42" t="s">
        <v>185</v>
      </c>
      <c r="B53" s="259">
        <v>4.6784063944048961</v>
      </c>
      <c r="C53" s="259">
        <v>5.8356510745891281</v>
      </c>
      <c r="D53" s="259">
        <v>3.5488647581441262</v>
      </c>
      <c r="E53" s="259"/>
      <c r="F53" s="259">
        <v>5.5891238670694863</v>
      </c>
      <c r="G53" s="259">
        <v>6.2668463611859835</v>
      </c>
      <c r="H53" s="259">
        <v>4.8627828598940779</v>
      </c>
      <c r="I53" s="259"/>
      <c r="J53" s="259">
        <v>5.9024699176694106</v>
      </c>
      <c r="K53" s="259">
        <v>7.1481942714819429</v>
      </c>
      <c r="L53" s="259">
        <v>4.6134020618556706</v>
      </c>
      <c r="M53" s="259"/>
      <c r="N53" s="259">
        <v>5.5456661645898944</v>
      </c>
      <c r="O53" s="259">
        <v>6.6097493803359955</v>
      </c>
      <c r="P53" s="259">
        <v>4.4934640522875817</v>
      </c>
      <c r="Q53" s="259"/>
      <c r="R53" s="259">
        <v>4.1850497920080683</v>
      </c>
      <c r="S53" s="259">
        <v>6.0763438068034272</v>
      </c>
      <c r="T53" s="259">
        <v>2.4007839294463498</v>
      </c>
      <c r="U53" s="259"/>
      <c r="V53" s="259">
        <v>2.5946275946275947</v>
      </c>
      <c r="W53" s="259">
        <v>3.3044594161052294</v>
      </c>
      <c r="X53" s="259">
        <v>1.9505094614264922</v>
      </c>
      <c r="Y53" s="259"/>
      <c r="Z53" s="259">
        <v>1.0882016036655211</v>
      </c>
      <c r="AA53" s="259">
        <v>1.5514809590973202</v>
      </c>
      <c r="AB53" s="259">
        <v>0.77145612343297976</v>
      </c>
    </row>
    <row r="54" spans="1:30" x14ac:dyDescent="0.3">
      <c r="A54" s="42"/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</row>
    <row r="55" spans="1:30" s="12" customFormat="1" x14ac:dyDescent="0.3">
      <c r="A55" s="56" t="s">
        <v>141</v>
      </c>
      <c r="B55" s="260">
        <v>6.2605457198200671</v>
      </c>
      <c r="C55" s="260">
        <v>7.3655385982896187</v>
      </c>
      <c r="D55" s="260">
        <v>5.1659494695581776</v>
      </c>
      <c r="E55" s="260"/>
      <c r="F55" s="260">
        <v>7.6172013943231125</v>
      </c>
      <c r="G55" s="260">
        <v>8.5586367264776317</v>
      </c>
      <c r="H55" s="260">
        <v>6.6277585263541852</v>
      </c>
      <c r="I55" s="260"/>
      <c r="J55" s="260">
        <v>7.6098145271471616</v>
      </c>
      <c r="K55" s="260">
        <v>8.5487737414715106</v>
      </c>
      <c r="L55" s="260">
        <v>6.6423468612251098</v>
      </c>
      <c r="M55" s="260"/>
      <c r="N55" s="260">
        <v>7.2865751918811217</v>
      </c>
      <c r="O55" s="260">
        <v>8.8022132169576057</v>
      </c>
      <c r="P55" s="260">
        <v>5.7478539499189054</v>
      </c>
      <c r="Q55" s="260"/>
      <c r="R55" s="260">
        <v>6.6820512820512823</v>
      </c>
      <c r="S55" s="260">
        <v>7.9940244580322393</v>
      </c>
      <c r="T55" s="260">
        <v>5.4112262754071878</v>
      </c>
      <c r="U55" s="260"/>
      <c r="V55" s="260">
        <v>3.07457703958621</v>
      </c>
      <c r="W55" s="260">
        <v>3.7491420727522304</v>
      </c>
      <c r="X55" s="260">
        <v>2.4509220701963117</v>
      </c>
      <c r="Y55" s="260"/>
      <c r="Z55" s="260">
        <v>0.69302252323200508</v>
      </c>
      <c r="AA55" s="260">
        <v>0.98056081197316369</v>
      </c>
      <c r="AB55" s="260">
        <v>0.45025417574437188</v>
      </c>
      <c r="AC55" s="226"/>
      <c r="AD55" s="226"/>
    </row>
    <row r="56" spans="1:30" x14ac:dyDescent="0.3">
      <c r="A56" s="59" t="s">
        <v>179</v>
      </c>
      <c r="B56" s="259">
        <v>6.5369569693226275</v>
      </c>
      <c r="C56" s="259">
        <v>7.6321667907669397</v>
      </c>
      <c r="D56" s="259">
        <v>5.4517133956386292</v>
      </c>
      <c r="E56" s="259"/>
      <c r="F56" s="259">
        <v>8.5066256389895276</v>
      </c>
      <c r="G56" s="259">
        <v>9.4422700587084147</v>
      </c>
      <c r="H56" s="259">
        <v>7.5435592708228416</v>
      </c>
      <c r="I56" s="259"/>
      <c r="J56" s="259">
        <v>8.6721453287197221</v>
      </c>
      <c r="K56" s="259">
        <v>9.6345514950166127</v>
      </c>
      <c r="L56" s="259">
        <v>7.6923076923076925</v>
      </c>
      <c r="M56" s="259"/>
      <c r="N56" s="259">
        <v>7.0624930377631721</v>
      </c>
      <c r="O56" s="259">
        <v>8.5357846355876568</v>
      </c>
      <c r="P56" s="259">
        <v>5.5353901996370229</v>
      </c>
      <c r="Q56" s="259"/>
      <c r="R56" s="259">
        <v>6.5945283789301756</v>
      </c>
      <c r="S56" s="259">
        <v>7.9155944415851778</v>
      </c>
      <c r="T56" s="259">
        <v>5.2951301002328641</v>
      </c>
      <c r="U56" s="259"/>
      <c r="V56" s="259">
        <v>2.7101769911504423</v>
      </c>
      <c r="W56" s="259">
        <v>3.3145636037880726</v>
      </c>
      <c r="X56" s="259">
        <v>2.1518089382832821</v>
      </c>
      <c r="Y56" s="259"/>
      <c r="Z56" s="259">
        <v>0.66281804575582637</v>
      </c>
      <c r="AA56" s="259">
        <v>0.84507042253521114</v>
      </c>
      <c r="AB56" s="259">
        <v>0.51040439733019238</v>
      </c>
    </row>
    <row r="57" spans="1:30" x14ac:dyDescent="0.3">
      <c r="A57" s="42" t="s">
        <v>180</v>
      </c>
      <c r="B57" s="259">
        <v>6.7083615504123006</v>
      </c>
      <c r="C57" s="259">
        <v>7.6621680452764478</v>
      </c>
      <c r="D57" s="259">
        <v>5.742010505633746</v>
      </c>
      <c r="E57" s="259"/>
      <c r="F57" s="259">
        <v>8.0405405405405403</v>
      </c>
      <c r="G57" s="259">
        <v>8.9853987270685138</v>
      </c>
      <c r="H57" s="259">
        <v>7.0346751693901952</v>
      </c>
      <c r="I57" s="259"/>
      <c r="J57" s="259">
        <v>7.4154290429042913</v>
      </c>
      <c r="K57" s="259">
        <v>8.5397784491440092</v>
      </c>
      <c r="L57" s="259">
        <v>6.2354681885436483</v>
      </c>
      <c r="M57" s="259"/>
      <c r="N57" s="259">
        <v>9.1343542956446182</v>
      </c>
      <c r="O57" s="259">
        <v>10.537680846469446</v>
      </c>
      <c r="P57" s="259">
        <v>7.7141608391608383</v>
      </c>
      <c r="Q57" s="259"/>
      <c r="R57" s="259">
        <v>7.7034323177786339</v>
      </c>
      <c r="S57" s="259">
        <v>8.3590138674884429</v>
      </c>
      <c r="T57" s="259">
        <v>7.0463320463320462</v>
      </c>
      <c r="U57" s="259"/>
      <c r="V57" s="259">
        <v>1.9210977701543741</v>
      </c>
      <c r="W57" s="259">
        <v>2.4099204492278896</v>
      </c>
      <c r="X57" s="259">
        <v>1.4538134645493177</v>
      </c>
      <c r="Y57" s="259"/>
      <c r="Z57" s="259">
        <v>0.43811610076670315</v>
      </c>
      <c r="AA57" s="259">
        <v>0.81112398609501735</v>
      </c>
      <c r="AB57" s="259">
        <v>0.10384215991692627</v>
      </c>
    </row>
    <row r="58" spans="1:30" x14ac:dyDescent="0.3">
      <c r="A58" s="42" t="s">
        <v>181</v>
      </c>
      <c r="B58" s="259">
        <v>7.5617493154027606</v>
      </c>
      <c r="C58" s="259">
        <v>8.550708951185193</v>
      </c>
      <c r="D58" s="259">
        <v>6.568867155664222</v>
      </c>
      <c r="E58" s="259"/>
      <c r="F58" s="259">
        <v>7.9977860799778604</v>
      </c>
      <c r="G58" s="259">
        <v>8.9454354669464848</v>
      </c>
      <c r="H58" s="259">
        <v>6.9399707174231331</v>
      </c>
      <c r="I58" s="259"/>
      <c r="J58" s="259">
        <v>8.735500501217242</v>
      </c>
      <c r="K58" s="259">
        <v>9.1113610798650164</v>
      </c>
      <c r="L58" s="259">
        <v>8.3454916836883566</v>
      </c>
      <c r="M58" s="259"/>
      <c r="N58" s="259">
        <v>8.3182367149758445</v>
      </c>
      <c r="O58" s="259">
        <v>10.336465595635042</v>
      </c>
      <c r="P58" s="259">
        <v>6.3157894736842106</v>
      </c>
      <c r="Q58" s="259"/>
      <c r="R58" s="259">
        <v>9.1222454758094305</v>
      </c>
      <c r="S58" s="259">
        <v>10.330270672957537</v>
      </c>
      <c r="T58" s="259">
        <v>7.9345703125</v>
      </c>
      <c r="U58" s="259"/>
      <c r="V58" s="259">
        <v>4.5627376425855513</v>
      </c>
      <c r="W58" s="259">
        <v>4.9003041568097334</v>
      </c>
      <c r="X58" s="259">
        <v>4.2648374589919475</v>
      </c>
      <c r="Y58" s="259"/>
      <c r="Z58" s="259">
        <v>1.3011152416356877</v>
      </c>
      <c r="AA58" s="259">
        <v>1.5757575757575759</v>
      </c>
      <c r="AB58" s="259">
        <v>1.0139416983523446</v>
      </c>
    </row>
    <row r="59" spans="1:30" x14ac:dyDescent="0.3">
      <c r="A59" s="42" t="s">
        <v>182</v>
      </c>
      <c r="B59" s="259">
        <v>3.8664601182384373</v>
      </c>
      <c r="C59" s="259">
        <v>4.7903810674979326</v>
      </c>
      <c r="D59" s="259">
        <v>2.9537456008044241</v>
      </c>
      <c r="E59" s="259"/>
      <c r="F59" s="259">
        <v>4.887649663769067</v>
      </c>
      <c r="G59" s="259">
        <v>5.7041572671608121</v>
      </c>
      <c r="H59" s="259">
        <v>4.0414161656646632</v>
      </c>
      <c r="I59" s="259"/>
      <c r="J59" s="259">
        <v>4.6552272005084205</v>
      </c>
      <c r="K59" s="259">
        <v>5.1664025356576859</v>
      </c>
      <c r="L59" s="259">
        <v>4.1414463204842304</v>
      </c>
      <c r="M59" s="259"/>
      <c r="N59" s="259">
        <v>3.8063497631994387</v>
      </c>
      <c r="O59" s="259">
        <v>5.1478260869565213</v>
      </c>
      <c r="P59" s="259">
        <v>2.4416135881104037</v>
      </c>
      <c r="Q59" s="259"/>
      <c r="R59" s="259">
        <v>4.6390168970814134</v>
      </c>
      <c r="S59" s="259">
        <v>5.8768070395977379</v>
      </c>
      <c r="T59" s="259">
        <v>3.4555288461538463</v>
      </c>
      <c r="U59" s="259"/>
      <c r="V59" s="259">
        <v>1.8771642063058136</v>
      </c>
      <c r="W59" s="259">
        <v>2.667654686921082</v>
      </c>
      <c r="X59" s="259">
        <v>1.1119081779053086</v>
      </c>
      <c r="Y59" s="259"/>
      <c r="Z59" s="259">
        <v>0.64850843060959795</v>
      </c>
      <c r="AA59" s="259">
        <v>0.85106382978723405</v>
      </c>
      <c r="AB59" s="259">
        <v>0.47789725209080047</v>
      </c>
    </row>
    <row r="60" spans="1:30" x14ac:dyDescent="0.3">
      <c r="A60" s="42" t="s">
        <v>183</v>
      </c>
      <c r="B60" s="259">
        <v>4.5867153354786039</v>
      </c>
      <c r="C60" s="259">
        <v>5.8974106527517964</v>
      </c>
      <c r="D60" s="259">
        <v>3.3383345836459113</v>
      </c>
      <c r="E60" s="259"/>
      <c r="F60" s="259">
        <v>5.8254896972780461</v>
      </c>
      <c r="G60" s="259">
        <v>6.7039106145251397</v>
      </c>
      <c r="H60" s="259">
        <v>4.9439347604485224</v>
      </c>
      <c r="I60" s="259"/>
      <c r="J60" s="259">
        <v>5.2316501821967725</v>
      </c>
      <c r="K60" s="259">
        <v>6.3723030607124933</v>
      </c>
      <c r="L60" s="259">
        <v>4.0021633315305571</v>
      </c>
      <c r="M60" s="259"/>
      <c r="N60" s="259">
        <v>6.5109890109890118</v>
      </c>
      <c r="O60" s="259">
        <v>8.2101806239737272</v>
      </c>
      <c r="P60" s="259">
        <v>4.7986762272476557</v>
      </c>
      <c r="Q60" s="259"/>
      <c r="R60" s="259">
        <v>4.3963254593175858</v>
      </c>
      <c r="S60" s="259">
        <v>6.2730627306273057</v>
      </c>
      <c r="T60" s="259">
        <v>2.703826955074875</v>
      </c>
      <c r="U60" s="259"/>
      <c r="V60" s="259">
        <v>2.2022838499184338</v>
      </c>
      <c r="W60" s="259">
        <v>2.7955736750145603</v>
      </c>
      <c r="X60" s="259">
        <v>1.6828148903620603</v>
      </c>
      <c r="Y60" s="259"/>
      <c r="Z60" s="259">
        <v>0.5181347150259068</v>
      </c>
      <c r="AA60" s="259">
        <v>1.2422360248447204</v>
      </c>
      <c r="AB60" s="259">
        <v>0</v>
      </c>
    </row>
    <row r="61" spans="1:30" x14ac:dyDescent="0.3">
      <c r="A61" s="61" t="s">
        <v>184</v>
      </c>
      <c r="B61" s="259">
        <v>7.7333921871551539</v>
      </c>
      <c r="C61" s="259">
        <v>9.4469006586664275</v>
      </c>
      <c r="D61" s="259">
        <v>6.0922917386795712</v>
      </c>
      <c r="E61" s="259"/>
      <c r="F61" s="259">
        <v>8.4267040149393093</v>
      </c>
      <c r="G61" s="259">
        <v>9.5454545454545467</v>
      </c>
      <c r="H61" s="259">
        <v>7.2456813819577732</v>
      </c>
      <c r="I61" s="259"/>
      <c r="J61" s="259">
        <v>8.908317580340265</v>
      </c>
      <c r="K61" s="259">
        <v>10.446343779677113</v>
      </c>
      <c r="L61" s="259">
        <v>7.3847601128880527</v>
      </c>
      <c r="M61" s="259"/>
      <c r="N61" s="259">
        <v>8.7566521528785675</v>
      </c>
      <c r="O61" s="259">
        <v>10.665362035225048</v>
      </c>
      <c r="P61" s="259">
        <v>6.8899521531100474</v>
      </c>
      <c r="Q61" s="259"/>
      <c r="R61" s="259">
        <v>7.7473426001635328</v>
      </c>
      <c r="S61" s="259">
        <v>9.8471986417657043</v>
      </c>
      <c r="T61" s="259">
        <v>5.7965299684542586</v>
      </c>
      <c r="U61" s="259"/>
      <c r="V61" s="259">
        <v>6.4679009377254157</v>
      </c>
      <c r="W61" s="259">
        <v>8.4615384615384617</v>
      </c>
      <c r="X61" s="259">
        <v>4.7080126754187415</v>
      </c>
      <c r="Y61" s="259"/>
      <c r="Z61" s="259">
        <v>0.41928721174004197</v>
      </c>
      <c r="AA61" s="259">
        <v>0.46838407494145201</v>
      </c>
      <c r="AB61" s="259">
        <v>0.37950664136622392</v>
      </c>
    </row>
    <row r="62" spans="1:30" x14ac:dyDescent="0.3">
      <c r="A62" s="42" t="s">
        <v>185</v>
      </c>
      <c r="B62" s="259">
        <v>5.302272402458196</v>
      </c>
      <c r="C62" s="259">
        <v>6.4120968513733372</v>
      </c>
      <c r="D62" s="259">
        <v>4.2022386643900589</v>
      </c>
      <c r="E62" s="259"/>
      <c r="F62" s="259">
        <v>6.4593301435406705</v>
      </c>
      <c r="G62" s="259">
        <v>7.4296262113521001</v>
      </c>
      <c r="H62" s="259">
        <v>5.4148037754595135</v>
      </c>
      <c r="I62" s="259"/>
      <c r="J62" s="259">
        <v>6.738683127572016</v>
      </c>
      <c r="K62" s="259">
        <v>8.0139372822299642</v>
      </c>
      <c r="L62" s="259">
        <v>5.3751995742416181</v>
      </c>
      <c r="M62" s="259"/>
      <c r="N62" s="259">
        <v>6.4078197121911487</v>
      </c>
      <c r="O62" s="259">
        <v>7.243243243243243</v>
      </c>
      <c r="P62" s="259">
        <v>5.5646481178396074</v>
      </c>
      <c r="Q62" s="259"/>
      <c r="R62" s="259">
        <v>4.3928812795674705</v>
      </c>
      <c r="S62" s="259">
        <v>5.9235074626865671</v>
      </c>
      <c r="T62" s="259">
        <v>2.9629629629629632</v>
      </c>
      <c r="U62" s="259"/>
      <c r="V62" s="259">
        <v>3.6654620547237995</v>
      </c>
      <c r="W62" s="259">
        <v>4.3180621379673507</v>
      </c>
      <c r="X62" s="259">
        <v>3.0379746835443036</v>
      </c>
      <c r="Y62" s="259"/>
      <c r="Z62" s="259">
        <v>0.86299892125134836</v>
      </c>
      <c r="AA62" s="259">
        <v>1.3157894736842104</v>
      </c>
      <c r="AB62" s="259">
        <v>0.54844606946983543</v>
      </c>
    </row>
    <row r="63" spans="1:30" x14ac:dyDescent="0.3">
      <c r="A63" s="42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</row>
    <row r="64" spans="1:30" s="12" customFormat="1" x14ac:dyDescent="0.3">
      <c r="A64" s="56" t="s">
        <v>142</v>
      </c>
      <c r="B64" s="260">
        <v>4.5083199236087781</v>
      </c>
      <c r="C64" s="260">
        <v>5.7769066286528865</v>
      </c>
      <c r="D64" s="260">
        <v>3.2589238706960093</v>
      </c>
      <c r="E64" s="260"/>
      <c r="F64" s="260">
        <v>5.2831639190228072</v>
      </c>
      <c r="G64" s="260">
        <v>6.228655065864368</v>
      </c>
      <c r="H64" s="260">
        <v>4.2371356603094634</v>
      </c>
      <c r="I64" s="260"/>
      <c r="J64" s="260">
        <v>5.5355859094176854</v>
      </c>
      <c r="K64" s="260">
        <v>6.9277372903678982</v>
      </c>
      <c r="L64" s="260">
        <v>4.0765620686482009</v>
      </c>
      <c r="M64" s="260"/>
      <c r="N64" s="260">
        <v>4.9878108239882986</v>
      </c>
      <c r="O64" s="260">
        <v>6.3836017569546115</v>
      </c>
      <c r="P64" s="260">
        <v>3.5947394057476862</v>
      </c>
      <c r="Q64" s="260"/>
      <c r="R64" s="260">
        <v>5.0689835836535098</v>
      </c>
      <c r="S64" s="260">
        <v>6.8823371269827041</v>
      </c>
      <c r="T64" s="260">
        <v>3.3461047254150702</v>
      </c>
      <c r="U64" s="260"/>
      <c r="V64" s="260">
        <v>2.1399361380314827</v>
      </c>
      <c r="W64" s="260">
        <v>2.777440873256519</v>
      </c>
      <c r="X64" s="260">
        <v>1.5927545284197375</v>
      </c>
      <c r="Y64" s="260"/>
      <c r="Z64" s="260">
        <v>1.037781741527485</v>
      </c>
      <c r="AA64" s="260">
        <v>1.2931034482758621</v>
      </c>
      <c r="AB64" s="260">
        <v>0.82766775051729236</v>
      </c>
      <c r="AC64" s="226"/>
      <c r="AD64" s="226"/>
    </row>
    <row r="65" spans="1:30" x14ac:dyDescent="0.3">
      <c r="A65" s="59" t="s">
        <v>179</v>
      </c>
      <c r="B65" s="259">
        <v>3.5758056376613077</v>
      </c>
      <c r="C65" s="259">
        <v>4.6252676659528911</v>
      </c>
      <c r="D65" s="259">
        <v>2.5050975822895425</v>
      </c>
      <c r="E65" s="259"/>
      <c r="F65" s="259">
        <v>3.9306358381502893</v>
      </c>
      <c r="G65" s="259">
        <v>4.3509789702683106</v>
      </c>
      <c r="H65" s="259">
        <v>3.4539473684210531</v>
      </c>
      <c r="I65" s="259"/>
      <c r="J65" s="259">
        <v>4.7040971168437027</v>
      </c>
      <c r="K65" s="259">
        <v>5.2480230050323504</v>
      </c>
      <c r="L65" s="259">
        <v>4.096385542168675</v>
      </c>
      <c r="M65" s="259"/>
      <c r="N65" s="259">
        <v>3.8810900082576385</v>
      </c>
      <c r="O65" s="259">
        <v>5.2802599512591391</v>
      </c>
      <c r="P65" s="259">
        <v>2.4349286314021832</v>
      </c>
      <c r="Q65" s="259"/>
      <c r="R65" s="259">
        <v>4.0366350067842598</v>
      </c>
      <c r="S65" s="259">
        <v>5.8099794941900207</v>
      </c>
      <c r="T65" s="259">
        <v>2.2895622895622898</v>
      </c>
      <c r="U65" s="259"/>
      <c r="V65" s="259">
        <v>1.7543859649122806</v>
      </c>
      <c r="W65" s="259">
        <v>3.0088495575221237</v>
      </c>
      <c r="X65" s="259">
        <v>0.57995028997514497</v>
      </c>
      <c r="Y65" s="259"/>
      <c r="Z65" s="259">
        <v>1.714898177920686</v>
      </c>
      <c r="AA65" s="259">
        <v>1.7031630170316301</v>
      </c>
      <c r="AB65" s="259">
        <v>1.7241379310344827</v>
      </c>
    </row>
    <row r="66" spans="1:30" x14ac:dyDescent="0.3">
      <c r="A66" s="42" t="s">
        <v>180</v>
      </c>
      <c r="B66" s="259">
        <v>5.0492219752302319</v>
      </c>
      <c r="C66" s="259">
        <v>6.4072201241758941</v>
      </c>
      <c r="D66" s="259">
        <v>3.7121068885107453</v>
      </c>
      <c r="E66" s="259"/>
      <c r="F66" s="259">
        <v>6.205143540669857</v>
      </c>
      <c r="G66" s="259">
        <v>7.8076379066478072</v>
      </c>
      <c r="H66" s="259">
        <v>4.4084998414208689</v>
      </c>
      <c r="I66" s="259"/>
      <c r="J66" s="259">
        <v>5.9725327371446824</v>
      </c>
      <c r="K66" s="259">
        <v>7.3285311619166933</v>
      </c>
      <c r="L66" s="259">
        <v>4.5617464972303683</v>
      </c>
      <c r="M66" s="259"/>
      <c r="N66" s="259">
        <v>5.2864999113003375</v>
      </c>
      <c r="O66" s="259">
        <v>6.8320747932398422</v>
      </c>
      <c r="P66" s="259">
        <v>3.7815126050420167</v>
      </c>
      <c r="Q66" s="259"/>
      <c r="R66" s="259">
        <v>6.1679790026246719</v>
      </c>
      <c r="S66" s="259">
        <v>7.7203445990722335</v>
      </c>
      <c r="T66" s="259">
        <v>4.6458739441195576</v>
      </c>
      <c r="U66" s="259"/>
      <c r="V66" s="259">
        <v>2.1676891615541924</v>
      </c>
      <c r="W66" s="259">
        <v>2.5</v>
      </c>
      <c r="X66" s="259">
        <v>1.8867924528301887</v>
      </c>
      <c r="Y66" s="259"/>
      <c r="Z66" s="259">
        <v>1.0954616588419406</v>
      </c>
      <c r="AA66" s="259">
        <v>1.4018691588785046</v>
      </c>
      <c r="AB66" s="259">
        <v>0.84825636192271436</v>
      </c>
    </row>
    <row r="67" spans="1:30" x14ac:dyDescent="0.3">
      <c r="A67" s="42" t="s">
        <v>181</v>
      </c>
      <c r="B67" s="259">
        <v>5.598755832037325</v>
      </c>
      <c r="C67" s="259">
        <v>7.0844686648501369</v>
      </c>
      <c r="D67" s="259">
        <v>4.0687478077867416</v>
      </c>
      <c r="E67" s="259"/>
      <c r="F67" s="259">
        <v>6.3846767757382281</v>
      </c>
      <c r="G67" s="259">
        <v>6.6971080669710803</v>
      </c>
      <c r="H67" s="259">
        <v>6.0402684563758395</v>
      </c>
      <c r="I67" s="259"/>
      <c r="J67" s="259">
        <v>5.8519793459552494</v>
      </c>
      <c r="K67" s="259">
        <v>7.3949579831932777</v>
      </c>
      <c r="L67" s="259">
        <v>4.2328042328042326</v>
      </c>
      <c r="M67" s="259"/>
      <c r="N67" s="259">
        <v>6.2437059415911378</v>
      </c>
      <c r="O67" s="259">
        <v>8.720930232558139</v>
      </c>
      <c r="P67" s="259">
        <v>3.5639412997903559</v>
      </c>
      <c r="Q67" s="259"/>
      <c r="R67" s="259">
        <v>8.0799304952215465</v>
      </c>
      <c r="S67" s="259">
        <v>11.623616236162361</v>
      </c>
      <c r="T67" s="259">
        <v>4.9261083743842367</v>
      </c>
      <c r="U67" s="259"/>
      <c r="V67" s="259">
        <v>2.2850924918389555</v>
      </c>
      <c r="W67" s="259">
        <v>2.5423728813559325</v>
      </c>
      <c r="X67" s="259">
        <v>2.0134228187919461</v>
      </c>
      <c r="Y67" s="259"/>
      <c r="Z67" s="259">
        <v>0</v>
      </c>
      <c r="AA67" s="259">
        <v>0</v>
      </c>
      <c r="AB67" s="259">
        <v>0</v>
      </c>
    </row>
    <row r="68" spans="1:30" x14ac:dyDescent="0.3">
      <c r="A68" s="42" t="s">
        <v>182</v>
      </c>
      <c r="B68" s="259">
        <v>6.292258865737546</v>
      </c>
      <c r="C68" s="259">
        <v>7.7209036316843003</v>
      </c>
      <c r="D68" s="259">
        <v>4.96</v>
      </c>
      <c r="E68" s="259"/>
      <c r="F68" s="259">
        <v>8.0511182108626187</v>
      </c>
      <c r="G68" s="259">
        <v>9.2024539877300615</v>
      </c>
      <c r="H68" s="259">
        <v>6.8000000000000007</v>
      </c>
      <c r="I68" s="259"/>
      <c r="J68" s="259">
        <v>5.0271739130434785</v>
      </c>
      <c r="K68" s="259">
        <v>6.2330623306233059</v>
      </c>
      <c r="L68" s="259">
        <v>3.8147138964577656</v>
      </c>
      <c r="M68" s="259"/>
      <c r="N68" s="259">
        <v>7.3660714285714288</v>
      </c>
      <c r="O68" s="259">
        <v>8.4142394822006477</v>
      </c>
      <c r="P68" s="259">
        <v>6.4738292011019283</v>
      </c>
      <c r="Q68" s="259"/>
      <c r="R68" s="259">
        <v>6.9266980497646262</v>
      </c>
      <c r="S68" s="259">
        <v>9.0909090909090917</v>
      </c>
      <c r="T68" s="259">
        <v>5.037783375314862</v>
      </c>
      <c r="U68" s="259"/>
      <c r="V68" s="259">
        <v>4.2467948717948723</v>
      </c>
      <c r="W68" s="259">
        <v>5.8614564831261102</v>
      </c>
      <c r="X68" s="259">
        <v>2.9197080291970803</v>
      </c>
      <c r="Y68" s="259"/>
      <c r="Z68" s="259">
        <v>0.76335877862595414</v>
      </c>
      <c r="AA68" s="259">
        <v>1.4285714285714286</v>
      </c>
      <c r="AB68" s="259">
        <v>0</v>
      </c>
    </row>
    <row r="69" spans="1:30" x14ac:dyDescent="0.3">
      <c r="A69" s="42" t="s">
        <v>183</v>
      </c>
      <c r="B69" s="259">
        <v>3.8389377976620001</v>
      </c>
      <c r="C69" s="259">
        <v>5</v>
      </c>
      <c r="D69" s="259">
        <v>2.6941817139581539</v>
      </c>
      <c r="E69" s="259"/>
      <c r="F69" s="259">
        <v>4.4101433296582133</v>
      </c>
      <c r="G69" s="259">
        <v>5.0824175824175821</v>
      </c>
      <c r="H69" s="259">
        <v>3.6363636363636362</v>
      </c>
      <c r="I69" s="259"/>
      <c r="J69" s="259">
        <v>4.0449438202247192</v>
      </c>
      <c r="K69" s="259">
        <v>5.1711580480699197</v>
      </c>
      <c r="L69" s="259">
        <v>2.8527370855821124</v>
      </c>
      <c r="M69" s="259"/>
      <c r="N69" s="259">
        <v>3.859250851305335</v>
      </c>
      <c r="O69" s="259">
        <v>5.5429005315110098</v>
      </c>
      <c r="P69" s="259">
        <v>2.1870286576168927</v>
      </c>
      <c r="Q69" s="259"/>
      <c r="R69" s="259">
        <v>4.805013927576602</v>
      </c>
      <c r="S69" s="259">
        <v>6.7109144542772867</v>
      </c>
      <c r="T69" s="259">
        <v>3.1002638522427439</v>
      </c>
      <c r="U69" s="259"/>
      <c r="V69" s="259">
        <v>2.7817067421027817</v>
      </c>
      <c r="W69" s="259">
        <v>3.3232628398791544</v>
      </c>
      <c r="X69" s="259">
        <v>2.3049645390070919</v>
      </c>
      <c r="Y69" s="259"/>
      <c r="Z69" s="259">
        <v>0.60168471720818295</v>
      </c>
      <c r="AA69" s="259">
        <v>0.51948051948051943</v>
      </c>
      <c r="AB69" s="259">
        <v>0.67264573991031396</v>
      </c>
    </row>
    <row r="70" spans="1:30" s="62" customFormat="1" x14ac:dyDescent="0.3">
      <c r="A70" s="61" t="s">
        <v>184</v>
      </c>
      <c r="B70" s="259">
        <v>4.3155239623939456</v>
      </c>
      <c r="C70" s="259">
        <v>5.6297797843914124</v>
      </c>
      <c r="D70" s="259">
        <v>3.0131482834185537</v>
      </c>
      <c r="E70" s="259"/>
      <c r="F70" s="259">
        <v>4.3927028324531925</v>
      </c>
      <c r="G70" s="259">
        <v>5.4813450023030859</v>
      </c>
      <c r="H70" s="259">
        <v>3.2080200501253131</v>
      </c>
      <c r="I70" s="259"/>
      <c r="J70" s="259">
        <v>6.9187052137385709</v>
      </c>
      <c r="K70" s="259">
        <v>9.316770186335404</v>
      </c>
      <c r="L70" s="259">
        <v>4.3500511770726717</v>
      </c>
      <c r="M70" s="259"/>
      <c r="N70" s="259">
        <v>5.1674889639054786</v>
      </c>
      <c r="O70" s="259">
        <v>6.1469265367316339</v>
      </c>
      <c r="P70" s="259">
        <v>4.1081081081081079</v>
      </c>
      <c r="Q70" s="259"/>
      <c r="R70" s="259">
        <v>4.0156507413509059</v>
      </c>
      <c r="S70" s="259">
        <v>5.2941176470588234</v>
      </c>
      <c r="T70" s="259">
        <v>2.7867528271405493</v>
      </c>
      <c r="U70" s="259"/>
      <c r="V70" s="259">
        <v>2.0229633679606343</v>
      </c>
      <c r="W70" s="259">
        <v>2.4554941682013505</v>
      </c>
      <c r="X70" s="259">
        <v>1.6757023164120255</v>
      </c>
      <c r="Y70" s="259"/>
      <c r="Z70" s="259">
        <v>0.81499592502037488</v>
      </c>
      <c r="AA70" s="259">
        <v>1.3816925734024179</v>
      </c>
      <c r="AB70" s="259">
        <v>0.30864197530864196</v>
      </c>
      <c r="AC70" s="226"/>
      <c r="AD70" s="226"/>
    </row>
    <row r="71" spans="1:30" s="62" customFormat="1" ht="14.5" thickBot="1" x14ac:dyDescent="0.35">
      <c r="A71" s="42" t="s">
        <v>185</v>
      </c>
      <c r="B71" s="259">
        <v>3.9907582440663725</v>
      </c>
      <c r="C71" s="259">
        <v>5.1897919794123952</v>
      </c>
      <c r="D71" s="259">
        <v>2.8400905536118541</v>
      </c>
      <c r="E71" s="259"/>
      <c r="F71" s="259">
        <v>4.7672842295526436</v>
      </c>
      <c r="G71" s="259">
        <v>5.1641137855579871</v>
      </c>
      <c r="H71" s="259">
        <v>4.3437645959831857</v>
      </c>
      <c r="I71" s="259"/>
      <c r="J71" s="259">
        <v>5.091090591464936</v>
      </c>
      <c r="K71" s="259">
        <v>6.281156530408774</v>
      </c>
      <c r="L71" s="259">
        <v>3.8980509745127434</v>
      </c>
      <c r="M71" s="259"/>
      <c r="N71" s="259">
        <v>4.6685082872928181</v>
      </c>
      <c r="O71" s="259">
        <v>5.9517125210555868</v>
      </c>
      <c r="P71" s="259">
        <v>3.4257748776508974</v>
      </c>
      <c r="Q71" s="259"/>
      <c r="R71" s="259">
        <v>3.9210074413279909</v>
      </c>
      <c r="S71" s="259">
        <v>6.2683069712946695</v>
      </c>
      <c r="T71" s="259">
        <v>1.6787912702853944</v>
      </c>
      <c r="U71" s="259"/>
      <c r="V71" s="259">
        <v>1.0455563853622107</v>
      </c>
      <c r="W71" s="259">
        <v>1.7241379310344827</v>
      </c>
      <c r="X71" s="259">
        <v>0.47945205479452058</v>
      </c>
      <c r="Y71" s="259"/>
      <c r="Z71" s="259">
        <v>1.3431013431013432</v>
      </c>
      <c r="AA71" s="259">
        <v>1.8237082066869299</v>
      </c>
      <c r="AB71" s="259">
        <v>1.0204081632653061</v>
      </c>
      <c r="AC71" s="226"/>
      <c r="AD71" s="226"/>
    </row>
    <row r="72" spans="1:30" x14ac:dyDescent="0.3">
      <c r="A72" s="19" t="s">
        <v>77</v>
      </c>
      <c r="B72" s="19"/>
      <c r="C72" s="19"/>
      <c r="D72" s="19"/>
      <c r="E72" s="19"/>
      <c r="F72" s="19"/>
      <c r="G72" s="19"/>
      <c r="H72" s="19"/>
      <c r="I72" s="19"/>
      <c r="J72" s="115"/>
      <c r="K72" s="115"/>
      <c r="L72" s="115"/>
      <c r="M72" s="19"/>
      <c r="N72" s="115"/>
      <c r="O72" s="116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</row>
  </sheetData>
  <mergeCells count="26">
    <mergeCell ref="A1:AB1"/>
    <mergeCell ref="A2:AB2"/>
    <mergeCell ref="A3:AB3"/>
    <mergeCell ref="A4:AB4"/>
    <mergeCell ref="A6:A7"/>
    <mergeCell ref="B6:D6"/>
    <mergeCell ref="F6:H6"/>
    <mergeCell ref="J6:L6"/>
    <mergeCell ref="N6:P6"/>
    <mergeCell ref="R6:T6"/>
    <mergeCell ref="V6:X6"/>
    <mergeCell ref="Z6:AB6"/>
    <mergeCell ref="A40:AB40"/>
    <mergeCell ref="A41:AB41"/>
    <mergeCell ref="A5:AB5"/>
    <mergeCell ref="A43:A44"/>
    <mergeCell ref="B43:D43"/>
    <mergeCell ref="F43:H43"/>
    <mergeCell ref="J43:L43"/>
    <mergeCell ref="N43:P43"/>
    <mergeCell ref="R43:T43"/>
    <mergeCell ref="V43:X43"/>
    <mergeCell ref="Z43:AB43"/>
    <mergeCell ref="A42:AB42"/>
    <mergeCell ref="A38:AB38"/>
    <mergeCell ref="A39:AB39"/>
  </mergeCells>
  <hyperlinks>
    <hyperlink ref="AD3" location="Contenido!A1" display="Contenido" xr:uid="{C8E427FD-2E15-4485-8508-C7C0692818D8}"/>
    <hyperlink ref="AD40" location="Contenido!A1" display="Contenido" xr:uid="{F69B8A20-5409-48F0-9CB1-3BC2F1DE8195}"/>
  </hyperlinks>
  <printOptions horizontalCentered="1"/>
  <pageMargins left="0.39370078740157483" right="0.39370078740157483" top="0.59055118110236227" bottom="0.59055118110236227" header="0.31496062992125984" footer="0.31496062992125984"/>
  <pageSetup scale="67" fitToHeight="0" orientation="landscape" r:id="rId1"/>
  <rowBreaks count="1" manualBreakCount="1">
    <brk id="37" max="27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9190E-08EC-4610-80D6-607CCCEDE3ED}">
  <sheetPr>
    <tabColor rgb="FF182951"/>
    <pageSetUpPr fitToPage="1"/>
  </sheetPr>
  <dimension ref="A2:L49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5.7265625" style="42" customWidth="1"/>
    <col min="2" max="10" width="11.453125" style="2"/>
    <col min="11" max="11" width="5" style="226" customWidth="1"/>
    <col min="12" max="12" width="13.54296875" style="226" customWidth="1"/>
    <col min="13" max="16384" width="11.453125" style="42"/>
  </cols>
  <sheetData>
    <row r="2" spans="1:12" ht="15" customHeight="1" x14ac:dyDescent="0.3"/>
    <row r="3" spans="1:12" ht="15" customHeight="1" x14ac:dyDescent="0.3">
      <c r="L3" s="239" t="s">
        <v>305</v>
      </c>
    </row>
    <row r="4" spans="1:12" ht="15" customHeight="1" x14ac:dyDescent="0.3"/>
    <row r="5" spans="1:12" ht="15" customHeight="1" x14ac:dyDescent="0.3"/>
    <row r="6" spans="1:12" ht="15" customHeight="1" x14ac:dyDescent="0.3"/>
    <row r="7" spans="1:12" ht="15" customHeight="1" x14ac:dyDescent="0.3">
      <c r="L7" s="151"/>
    </row>
    <row r="8" spans="1:12" ht="15" customHeight="1" x14ac:dyDescent="0.3"/>
    <row r="9" spans="1:12" ht="15" customHeight="1" thickBot="1" x14ac:dyDescent="0.35"/>
    <row r="10" spans="1:12" ht="15" customHeight="1" x14ac:dyDescent="0.3">
      <c r="A10" s="43"/>
      <c r="B10" s="269" t="s">
        <v>400</v>
      </c>
      <c r="C10" s="270"/>
      <c r="D10" s="270"/>
      <c r="E10" s="270"/>
      <c r="F10" s="270"/>
      <c r="G10" s="270"/>
      <c r="H10" s="270"/>
      <c r="I10" s="270"/>
      <c r="J10" s="271"/>
    </row>
    <row r="11" spans="1:12" ht="15" customHeight="1" x14ac:dyDescent="0.3">
      <c r="A11" s="43"/>
      <c r="B11" s="272"/>
      <c r="C11" s="273"/>
      <c r="D11" s="273"/>
      <c r="E11" s="273"/>
      <c r="F11" s="273"/>
      <c r="G11" s="273"/>
      <c r="H11" s="273"/>
      <c r="I11" s="273"/>
      <c r="J11" s="274"/>
    </row>
    <row r="12" spans="1:12" ht="15" customHeight="1" x14ac:dyDescent="0.3">
      <c r="A12" s="43"/>
      <c r="B12" s="272"/>
      <c r="C12" s="273"/>
      <c r="D12" s="273"/>
      <c r="E12" s="273"/>
      <c r="F12" s="273"/>
      <c r="G12" s="273"/>
      <c r="H12" s="273"/>
      <c r="I12" s="273"/>
      <c r="J12" s="274"/>
    </row>
    <row r="13" spans="1:12" ht="15" customHeight="1" x14ac:dyDescent="0.3">
      <c r="A13" s="43"/>
      <c r="B13" s="272"/>
      <c r="C13" s="273"/>
      <c r="D13" s="273"/>
      <c r="E13" s="273"/>
      <c r="F13" s="273"/>
      <c r="G13" s="273"/>
      <c r="H13" s="273"/>
      <c r="I13" s="273"/>
      <c r="J13" s="274"/>
    </row>
    <row r="14" spans="1:12" ht="15" customHeight="1" x14ac:dyDescent="0.3">
      <c r="A14" s="43"/>
      <c r="B14" s="272"/>
      <c r="C14" s="273"/>
      <c r="D14" s="273"/>
      <c r="E14" s="273"/>
      <c r="F14" s="273"/>
      <c r="G14" s="273"/>
      <c r="H14" s="273"/>
      <c r="I14" s="273"/>
      <c r="J14" s="274"/>
    </row>
    <row r="15" spans="1:12" ht="15" customHeight="1" x14ac:dyDescent="0.3">
      <c r="A15" s="43"/>
      <c r="B15" s="272"/>
      <c r="C15" s="273"/>
      <c r="D15" s="273"/>
      <c r="E15" s="273"/>
      <c r="F15" s="273"/>
      <c r="G15" s="273"/>
      <c r="H15" s="273"/>
      <c r="I15" s="273"/>
      <c r="J15" s="274"/>
    </row>
    <row r="16" spans="1:12" ht="15" customHeight="1" x14ac:dyDescent="0.3">
      <c r="A16" s="43"/>
      <c r="B16" s="272"/>
      <c r="C16" s="273"/>
      <c r="D16" s="273"/>
      <c r="E16" s="273"/>
      <c r="F16" s="273"/>
      <c r="G16" s="273"/>
      <c r="H16" s="273"/>
      <c r="I16" s="273"/>
      <c r="J16" s="274"/>
    </row>
    <row r="17" spans="1:10" ht="15" customHeight="1" x14ac:dyDescent="0.3">
      <c r="A17" s="44"/>
      <c r="B17" s="272"/>
      <c r="C17" s="273"/>
      <c r="D17" s="273"/>
      <c r="E17" s="273"/>
      <c r="F17" s="273"/>
      <c r="G17" s="273"/>
      <c r="H17" s="273"/>
      <c r="I17" s="273"/>
      <c r="J17" s="274"/>
    </row>
    <row r="18" spans="1:10" ht="15" customHeight="1" x14ac:dyDescent="0.3">
      <c r="A18" s="43"/>
      <c r="B18" s="272"/>
      <c r="C18" s="273"/>
      <c r="D18" s="273"/>
      <c r="E18" s="273"/>
      <c r="F18" s="273"/>
      <c r="G18" s="273"/>
      <c r="H18" s="273"/>
      <c r="I18" s="273"/>
      <c r="J18" s="274"/>
    </row>
    <row r="19" spans="1:10" ht="15" customHeight="1" x14ac:dyDescent="0.3">
      <c r="A19" s="43"/>
      <c r="B19" s="272"/>
      <c r="C19" s="273"/>
      <c r="D19" s="273"/>
      <c r="E19" s="273"/>
      <c r="F19" s="273"/>
      <c r="G19" s="273"/>
      <c r="H19" s="273"/>
      <c r="I19" s="273"/>
      <c r="J19" s="274"/>
    </row>
    <row r="20" spans="1:10" ht="15" customHeight="1" x14ac:dyDescent="0.3">
      <c r="A20" s="43"/>
      <c r="B20" s="272"/>
      <c r="C20" s="273"/>
      <c r="D20" s="273"/>
      <c r="E20" s="273"/>
      <c r="F20" s="273"/>
      <c r="G20" s="273"/>
      <c r="H20" s="273"/>
      <c r="I20" s="273"/>
      <c r="J20" s="274"/>
    </row>
    <row r="21" spans="1:10" ht="15" customHeight="1" x14ac:dyDescent="0.3">
      <c r="A21" s="43"/>
      <c r="B21" s="272"/>
      <c r="C21" s="273"/>
      <c r="D21" s="273"/>
      <c r="E21" s="273"/>
      <c r="F21" s="273"/>
      <c r="G21" s="273"/>
      <c r="H21" s="273"/>
      <c r="I21" s="273"/>
      <c r="J21" s="274"/>
    </row>
    <row r="22" spans="1:10" ht="15" customHeight="1" x14ac:dyDescent="0.3">
      <c r="A22" s="43"/>
      <c r="B22" s="272"/>
      <c r="C22" s="273"/>
      <c r="D22" s="273"/>
      <c r="E22" s="273"/>
      <c r="F22" s="273"/>
      <c r="G22" s="273"/>
      <c r="H22" s="273"/>
      <c r="I22" s="273"/>
      <c r="J22" s="274"/>
    </row>
    <row r="23" spans="1:10" ht="15" customHeight="1" x14ac:dyDescent="0.3">
      <c r="A23" s="43"/>
      <c r="B23" s="272"/>
      <c r="C23" s="273"/>
      <c r="D23" s="273"/>
      <c r="E23" s="273"/>
      <c r="F23" s="273"/>
      <c r="G23" s="273"/>
      <c r="H23" s="273"/>
      <c r="I23" s="273"/>
      <c r="J23" s="274"/>
    </row>
    <row r="24" spans="1:10" ht="15" customHeight="1" x14ac:dyDescent="0.3">
      <c r="A24" s="43"/>
      <c r="B24" s="272"/>
      <c r="C24" s="273"/>
      <c r="D24" s="273"/>
      <c r="E24" s="273"/>
      <c r="F24" s="273"/>
      <c r="G24" s="273"/>
      <c r="H24" s="273"/>
      <c r="I24" s="273"/>
      <c r="J24" s="274"/>
    </row>
    <row r="25" spans="1:10" ht="15" customHeight="1" thickBot="1" x14ac:dyDescent="0.35">
      <c r="B25" s="275"/>
      <c r="C25" s="276"/>
      <c r="D25" s="276"/>
      <c r="E25" s="276"/>
      <c r="F25" s="276"/>
      <c r="G25" s="276"/>
      <c r="H25" s="276"/>
      <c r="I25" s="276"/>
      <c r="J25" s="277"/>
    </row>
    <row r="26" spans="1:10" ht="15" customHeight="1" x14ac:dyDescent="0.3"/>
    <row r="27" spans="1:10" ht="15" customHeight="1" x14ac:dyDescent="0.3"/>
    <row r="28" spans="1:10" ht="15" customHeight="1" x14ac:dyDescent="0.3"/>
    <row r="29" spans="1:10" ht="15" customHeight="1" x14ac:dyDescent="0.3"/>
    <row r="30" spans="1:10" ht="15" customHeight="1" x14ac:dyDescent="0.3"/>
    <row r="31" spans="1:10" ht="15" customHeight="1" x14ac:dyDescent="0.3"/>
    <row r="32" spans="1:10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</sheetData>
  <mergeCells count="1">
    <mergeCell ref="B10:J25"/>
  </mergeCells>
  <hyperlinks>
    <hyperlink ref="L3" location="Contenido!A1" display="Contenido" xr:uid="{EB2F94B5-660A-4161-964D-428C62C67D02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470ED-D60E-4723-8113-CD9CE3A152F3}">
  <sheetPr>
    <pageSetUpPr fitToPage="1"/>
  </sheetPr>
  <dimension ref="A1:AD37"/>
  <sheetViews>
    <sheetView showGridLines="0" zoomScale="90" zoomScaleNormal="90" zoomScaleSheetLayoutView="90" workbookViewId="0">
      <selection sqref="A1:X1"/>
    </sheetView>
  </sheetViews>
  <sheetFormatPr baseColWidth="10" defaultColWidth="1.54296875" defaultRowHeight="14" x14ac:dyDescent="0.3"/>
  <cols>
    <col min="1" max="1" width="21.179687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1.7265625" style="9" customWidth="1"/>
    <col min="18" max="20" width="7.7265625" style="9" customWidth="1"/>
    <col min="21" max="21" width="1.7265625" style="9" customWidth="1"/>
    <col min="22" max="24" width="7.7265625" style="9" customWidth="1"/>
    <col min="25" max="25" width="1.7265625" style="9" customWidth="1"/>
    <col min="26" max="28" width="7.7265625" style="9" customWidth="1"/>
    <col min="29" max="29" width="5" style="226" customWidth="1"/>
    <col min="30" max="30" width="13.54296875" style="226" customWidth="1"/>
    <col min="31" max="149" width="11.453125" style="9" customWidth="1"/>
    <col min="150" max="150" width="22.54296875" style="9" customWidth="1"/>
    <col min="151" max="151" width="7.453125" style="9" customWidth="1"/>
    <col min="152" max="152" width="6.81640625" style="9" customWidth="1"/>
    <col min="153" max="153" width="6" style="9" bestFit="1" customWidth="1"/>
    <col min="154" max="154" width="1.54296875" style="9"/>
    <col min="155" max="155" width="6" style="9" bestFit="1" customWidth="1"/>
    <col min="156" max="157" width="5.453125" style="9" customWidth="1"/>
    <col min="158" max="158" width="1.54296875" style="9"/>
    <col min="159" max="161" width="5.1796875" style="9" customWidth="1"/>
    <col min="162" max="162" width="1.54296875" style="9"/>
    <col min="163" max="165" width="4.54296875" style="9" customWidth="1"/>
    <col min="166" max="166" width="1.54296875" style="9"/>
    <col min="167" max="169" width="4.54296875" style="9" customWidth="1"/>
    <col min="170" max="170" width="1.54296875" style="9"/>
    <col min="171" max="173" width="4.54296875" style="9" customWidth="1"/>
    <col min="174" max="174" width="1.54296875" style="9"/>
    <col min="175" max="175" width="4.81640625" style="9" bestFit="1" customWidth="1"/>
    <col min="176" max="176" width="4" style="9" customWidth="1"/>
    <col min="177" max="177" width="5" style="9" customWidth="1"/>
    <col min="178" max="178" width="11.453125" style="9" customWidth="1"/>
    <col min="179" max="179" width="12.453125" style="9" customWidth="1"/>
    <col min="180" max="180" width="10.81640625" style="9" customWidth="1"/>
    <col min="181" max="182" width="6.1796875" style="9" customWidth="1"/>
    <col min="183" max="183" width="1.54296875" style="9" customWidth="1"/>
    <col min="184" max="184" width="6" style="9" customWidth="1"/>
    <col min="185" max="186" width="5.453125" style="9" customWidth="1"/>
    <col min="187" max="187" width="1.54296875" style="9" customWidth="1"/>
    <col min="188" max="190" width="5.453125" style="9" customWidth="1"/>
    <col min="191" max="191" width="1.54296875" style="9" customWidth="1"/>
    <col min="192" max="194" width="5.453125" style="9" customWidth="1"/>
    <col min="195" max="195" width="1.54296875" style="9" customWidth="1"/>
    <col min="196" max="198" width="5.453125" style="9" customWidth="1"/>
    <col min="199" max="199" width="1.54296875" style="9" customWidth="1"/>
    <col min="200" max="202" width="5.453125" style="9" customWidth="1"/>
    <col min="203" max="16384" width="1.54296875" style="9"/>
  </cols>
  <sheetData>
    <row r="1" spans="1:30" s="51" customFormat="1" ht="15.5" x14ac:dyDescent="0.3">
      <c r="A1" s="290" t="s">
        <v>360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26"/>
      <c r="AD1" s="226"/>
    </row>
    <row r="2" spans="1:30" s="51" customFormat="1" ht="15.5" x14ac:dyDescent="0.3">
      <c r="A2" s="290" t="s">
        <v>88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26"/>
      <c r="AD2" s="226"/>
    </row>
    <row r="3" spans="1:30" s="51" customFormat="1" ht="15.5" x14ac:dyDescent="0.3">
      <c r="A3" s="290" t="s">
        <v>176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26"/>
      <c r="AD3" s="239" t="s">
        <v>305</v>
      </c>
    </row>
    <row r="4" spans="1:30" s="51" customFormat="1" ht="15.5" x14ac:dyDescent="0.3">
      <c r="A4" s="290" t="s">
        <v>397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26"/>
      <c r="AD4" s="226"/>
    </row>
    <row r="5" spans="1:30" ht="20.25" customHeight="1" x14ac:dyDescent="0.3">
      <c r="A5" s="292" t="s">
        <v>135</v>
      </c>
      <c r="B5" s="291" t="s">
        <v>68</v>
      </c>
      <c r="C5" s="291"/>
      <c r="D5" s="291"/>
      <c r="E5" s="54"/>
      <c r="F5" s="291" t="s">
        <v>80</v>
      </c>
      <c r="G5" s="291"/>
      <c r="H5" s="291"/>
      <c r="I5" s="54"/>
      <c r="J5" s="293" t="s">
        <v>81</v>
      </c>
      <c r="K5" s="293"/>
      <c r="L5" s="293"/>
      <c r="M5" s="54"/>
      <c r="N5" s="291" t="s">
        <v>82</v>
      </c>
      <c r="O5" s="291"/>
      <c r="P5" s="291"/>
      <c r="Q5" s="54"/>
      <c r="R5" s="291" t="s">
        <v>84</v>
      </c>
      <c r="S5" s="291"/>
      <c r="T5" s="291"/>
      <c r="U5" s="54"/>
      <c r="V5" s="291" t="s">
        <v>85</v>
      </c>
      <c r="W5" s="291"/>
      <c r="X5" s="291"/>
      <c r="Y5" s="54"/>
      <c r="Z5" s="291" t="s">
        <v>86</v>
      </c>
      <c r="AA5" s="291"/>
      <c r="AB5" s="291"/>
    </row>
    <row r="6" spans="1:30" ht="20.25" customHeight="1" x14ac:dyDescent="0.3">
      <c r="A6" s="292"/>
      <c r="B6" s="263" t="s">
        <v>68</v>
      </c>
      <c r="C6" s="263" t="s">
        <v>136</v>
      </c>
      <c r="D6" s="263" t="s">
        <v>137</v>
      </c>
      <c r="E6" s="7"/>
      <c r="F6" s="7" t="s">
        <v>68</v>
      </c>
      <c r="G6" s="7" t="s">
        <v>136</v>
      </c>
      <c r="H6" s="7" t="s">
        <v>137</v>
      </c>
      <c r="I6" s="7"/>
      <c r="J6" s="244" t="s">
        <v>68</v>
      </c>
      <c r="K6" s="7" t="s">
        <v>136</v>
      </c>
      <c r="L6" s="7" t="s">
        <v>137</v>
      </c>
      <c r="M6" s="7"/>
      <c r="N6" s="263" t="s">
        <v>68</v>
      </c>
      <c r="O6" s="263" t="s">
        <v>136</v>
      </c>
      <c r="P6" s="263" t="s">
        <v>137</v>
      </c>
      <c r="Q6" s="7"/>
      <c r="R6" s="7" t="s">
        <v>68</v>
      </c>
      <c r="S6" s="7" t="s">
        <v>136</v>
      </c>
      <c r="T6" s="7" t="s">
        <v>137</v>
      </c>
      <c r="U6" s="7"/>
      <c r="V6" s="263" t="s">
        <v>68</v>
      </c>
      <c r="W6" s="263" t="s">
        <v>136</v>
      </c>
      <c r="X6" s="263" t="s">
        <v>137</v>
      </c>
      <c r="Y6" s="7"/>
      <c r="Z6" s="7" t="s">
        <v>68</v>
      </c>
      <c r="AA6" s="7" t="s">
        <v>136</v>
      </c>
      <c r="AB6" s="244" t="s">
        <v>137</v>
      </c>
      <c r="AD6" s="151"/>
    </row>
    <row r="7" spans="1:30" x14ac:dyDescent="0.3">
      <c r="A7" s="79"/>
      <c r="B7" s="80"/>
      <c r="C7" s="79"/>
      <c r="D7" s="79"/>
      <c r="E7" s="80"/>
      <c r="F7" s="80"/>
      <c r="G7" s="79"/>
      <c r="H7" s="79"/>
      <c r="I7" s="80"/>
      <c r="J7" s="80"/>
      <c r="K7" s="79"/>
      <c r="L7" s="79"/>
      <c r="M7" s="80"/>
      <c r="N7" s="80"/>
      <c r="O7" s="79"/>
      <c r="P7" s="79"/>
      <c r="Q7" s="80"/>
      <c r="R7" s="80"/>
      <c r="S7" s="79"/>
      <c r="T7" s="79"/>
      <c r="U7" s="80"/>
      <c r="V7" s="80"/>
      <c r="W7" s="79"/>
      <c r="X7" s="79"/>
      <c r="Y7" s="80"/>
      <c r="Z7" s="80"/>
      <c r="AA7" s="79"/>
      <c r="AB7" s="79"/>
    </row>
    <row r="8" spans="1:30" x14ac:dyDescent="0.3">
      <c r="A8" s="281" t="s">
        <v>54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</row>
    <row r="9" spans="1:30" x14ac:dyDescent="0.3">
      <c r="A9" s="68" t="s">
        <v>68</v>
      </c>
      <c r="B9" s="256">
        <v>13794</v>
      </c>
      <c r="C9" s="256">
        <v>8336</v>
      </c>
      <c r="D9" s="256">
        <v>5458</v>
      </c>
      <c r="E9" s="256"/>
      <c r="F9" s="256">
        <v>4016</v>
      </c>
      <c r="G9" s="256">
        <v>2313</v>
      </c>
      <c r="H9" s="256">
        <v>1703</v>
      </c>
      <c r="I9" s="256"/>
      <c r="J9" s="256">
        <v>3447</v>
      </c>
      <c r="K9" s="256">
        <v>1978</v>
      </c>
      <c r="L9" s="256">
        <v>1469</v>
      </c>
      <c r="M9" s="256"/>
      <c r="N9" s="256">
        <v>2738</v>
      </c>
      <c r="O9" s="256">
        <v>1771</v>
      </c>
      <c r="P9" s="256">
        <v>967</v>
      </c>
      <c r="Q9" s="256"/>
      <c r="R9" s="256">
        <v>2862</v>
      </c>
      <c r="S9" s="256">
        <v>1807</v>
      </c>
      <c r="T9" s="256">
        <v>1055</v>
      </c>
      <c r="U9" s="256"/>
      <c r="V9" s="256">
        <v>731</v>
      </c>
      <c r="W9" s="256">
        <v>467</v>
      </c>
      <c r="X9" s="256">
        <v>264</v>
      </c>
      <c r="Y9" s="256"/>
      <c r="Z9" s="256">
        <v>0</v>
      </c>
      <c r="AA9" s="256">
        <v>0</v>
      </c>
      <c r="AB9" s="256">
        <v>0</v>
      </c>
    </row>
    <row r="10" spans="1:30" x14ac:dyDescent="0.3">
      <c r="A10" s="20" t="s">
        <v>138</v>
      </c>
      <c r="B10" s="255">
        <v>13589</v>
      </c>
      <c r="C10" s="255">
        <v>8211</v>
      </c>
      <c r="D10" s="255">
        <v>5378</v>
      </c>
      <c r="E10" s="255"/>
      <c r="F10" s="255">
        <v>3947</v>
      </c>
      <c r="G10" s="255">
        <v>2272</v>
      </c>
      <c r="H10" s="255">
        <v>1675</v>
      </c>
      <c r="I10" s="255"/>
      <c r="J10" s="255">
        <v>3407</v>
      </c>
      <c r="K10" s="255">
        <v>1958</v>
      </c>
      <c r="L10" s="255">
        <v>1449</v>
      </c>
      <c r="M10" s="255"/>
      <c r="N10" s="255">
        <v>2690</v>
      </c>
      <c r="O10" s="255">
        <v>1738</v>
      </c>
      <c r="P10" s="255">
        <v>952</v>
      </c>
      <c r="Q10" s="255"/>
      <c r="R10" s="255">
        <v>2817</v>
      </c>
      <c r="S10" s="255">
        <v>1778</v>
      </c>
      <c r="T10" s="255">
        <v>1039</v>
      </c>
      <c r="U10" s="255"/>
      <c r="V10" s="255">
        <v>728</v>
      </c>
      <c r="W10" s="255">
        <v>465</v>
      </c>
      <c r="X10" s="255">
        <v>263</v>
      </c>
      <c r="Y10" s="255"/>
      <c r="Z10" s="255">
        <v>0</v>
      </c>
      <c r="AA10" s="255">
        <v>0</v>
      </c>
      <c r="AB10" s="255">
        <v>0</v>
      </c>
    </row>
    <row r="11" spans="1:30" x14ac:dyDescent="0.3">
      <c r="A11" s="20" t="s">
        <v>139</v>
      </c>
      <c r="B11" s="255">
        <v>126</v>
      </c>
      <c r="C11" s="255">
        <v>80</v>
      </c>
      <c r="D11" s="255">
        <v>46</v>
      </c>
      <c r="E11" s="255"/>
      <c r="F11" s="255">
        <v>37</v>
      </c>
      <c r="G11" s="255">
        <v>21</v>
      </c>
      <c r="H11" s="255">
        <v>16</v>
      </c>
      <c r="I11" s="255"/>
      <c r="J11" s="255">
        <v>23</v>
      </c>
      <c r="K11" s="255">
        <v>13</v>
      </c>
      <c r="L11" s="255">
        <v>10</v>
      </c>
      <c r="M11" s="255"/>
      <c r="N11" s="255">
        <v>32</v>
      </c>
      <c r="O11" s="255">
        <v>23</v>
      </c>
      <c r="P11" s="255">
        <v>9</v>
      </c>
      <c r="Q11" s="255"/>
      <c r="R11" s="255">
        <v>31</v>
      </c>
      <c r="S11" s="255">
        <v>21</v>
      </c>
      <c r="T11" s="255">
        <v>10</v>
      </c>
      <c r="U11" s="255"/>
      <c r="V11" s="255">
        <v>3</v>
      </c>
      <c r="W11" s="255">
        <v>2</v>
      </c>
      <c r="X11" s="255">
        <v>1</v>
      </c>
      <c r="Y11" s="255"/>
      <c r="Z11" s="255">
        <v>0</v>
      </c>
      <c r="AA11" s="255">
        <v>0</v>
      </c>
      <c r="AB11" s="255">
        <v>0</v>
      </c>
    </row>
    <row r="12" spans="1:30" x14ac:dyDescent="0.3">
      <c r="A12" s="67" t="s">
        <v>140</v>
      </c>
      <c r="B12" s="255">
        <v>79</v>
      </c>
      <c r="C12" s="255">
        <v>45</v>
      </c>
      <c r="D12" s="255">
        <v>34</v>
      </c>
      <c r="E12" s="255"/>
      <c r="F12" s="255">
        <v>32</v>
      </c>
      <c r="G12" s="255">
        <v>20</v>
      </c>
      <c r="H12" s="255">
        <v>12</v>
      </c>
      <c r="I12" s="255"/>
      <c r="J12" s="255">
        <v>17</v>
      </c>
      <c r="K12" s="255">
        <v>7</v>
      </c>
      <c r="L12" s="255">
        <v>10</v>
      </c>
      <c r="M12" s="255"/>
      <c r="N12" s="255">
        <v>16</v>
      </c>
      <c r="O12" s="255">
        <v>10</v>
      </c>
      <c r="P12" s="255">
        <v>6</v>
      </c>
      <c r="Q12" s="255"/>
      <c r="R12" s="255">
        <v>14</v>
      </c>
      <c r="S12" s="255">
        <v>8</v>
      </c>
      <c r="T12" s="255">
        <v>6</v>
      </c>
      <c r="U12" s="255"/>
      <c r="V12" s="255">
        <v>0</v>
      </c>
      <c r="W12" s="255">
        <v>0</v>
      </c>
      <c r="X12" s="255">
        <v>0</v>
      </c>
      <c r="Y12" s="255"/>
      <c r="Z12" s="255">
        <v>0</v>
      </c>
      <c r="AA12" s="255">
        <v>0</v>
      </c>
      <c r="AB12" s="255">
        <v>0</v>
      </c>
    </row>
    <row r="13" spans="1:30" x14ac:dyDescent="0.3">
      <c r="A13" s="12"/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</row>
    <row r="14" spans="1:30" x14ac:dyDescent="0.3">
      <c r="A14" s="12" t="s">
        <v>141</v>
      </c>
      <c r="B14" s="256">
        <v>11156</v>
      </c>
      <c r="C14" s="256">
        <v>6622</v>
      </c>
      <c r="D14" s="256">
        <v>4534</v>
      </c>
      <c r="E14" s="256"/>
      <c r="F14" s="256">
        <v>3312</v>
      </c>
      <c r="G14" s="256">
        <v>1891</v>
      </c>
      <c r="H14" s="256">
        <v>1421</v>
      </c>
      <c r="I14" s="256"/>
      <c r="J14" s="256">
        <v>2803</v>
      </c>
      <c r="K14" s="256">
        <v>1569</v>
      </c>
      <c r="L14" s="256">
        <v>1234</v>
      </c>
      <c r="M14" s="256"/>
      <c r="N14" s="256">
        <v>2215</v>
      </c>
      <c r="O14" s="256">
        <v>1421</v>
      </c>
      <c r="P14" s="256">
        <v>794</v>
      </c>
      <c r="Q14" s="256"/>
      <c r="R14" s="256">
        <v>2243</v>
      </c>
      <c r="S14" s="256">
        <v>1374</v>
      </c>
      <c r="T14" s="256">
        <v>869</v>
      </c>
      <c r="U14" s="256"/>
      <c r="V14" s="256">
        <v>583</v>
      </c>
      <c r="W14" s="256">
        <v>367</v>
      </c>
      <c r="X14" s="256">
        <v>216</v>
      </c>
      <c r="Y14" s="256"/>
      <c r="Z14" s="256">
        <v>0</v>
      </c>
      <c r="AA14" s="256">
        <v>0</v>
      </c>
      <c r="AB14" s="256">
        <v>0</v>
      </c>
    </row>
    <row r="15" spans="1:30" x14ac:dyDescent="0.3">
      <c r="A15" s="20" t="s">
        <v>138</v>
      </c>
      <c r="B15" s="255">
        <v>10953</v>
      </c>
      <c r="C15" s="255">
        <v>6498</v>
      </c>
      <c r="D15" s="255">
        <v>4455</v>
      </c>
      <c r="E15" s="255"/>
      <c r="F15" s="255">
        <v>3244</v>
      </c>
      <c r="G15" s="255">
        <v>1851</v>
      </c>
      <c r="H15" s="255">
        <v>1393</v>
      </c>
      <c r="I15" s="255"/>
      <c r="J15" s="255">
        <v>2763</v>
      </c>
      <c r="K15" s="255">
        <v>1549</v>
      </c>
      <c r="L15" s="255">
        <v>1214</v>
      </c>
      <c r="M15" s="255"/>
      <c r="N15" s="255">
        <v>2168</v>
      </c>
      <c r="O15" s="255">
        <v>1388</v>
      </c>
      <c r="P15" s="255">
        <v>780</v>
      </c>
      <c r="Q15" s="255"/>
      <c r="R15" s="255">
        <v>2198</v>
      </c>
      <c r="S15" s="255">
        <v>1345</v>
      </c>
      <c r="T15" s="255">
        <v>853</v>
      </c>
      <c r="U15" s="255"/>
      <c r="V15" s="255">
        <v>580</v>
      </c>
      <c r="W15" s="255">
        <v>365</v>
      </c>
      <c r="X15" s="255">
        <v>215</v>
      </c>
      <c r="Y15" s="255"/>
      <c r="Z15" s="255">
        <v>0</v>
      </c>
      <c r="AA15" s="255">
        <v>0</v>
      </c>
      <c r="AB15" s="255">
        <v>0</v>
      </c>
    </row>
    <row r="16" spans="1:30" x14ac:dyDescent="0.3">
      <c r="A16" s="20" t="s">
        <v>139</v>
      </c>
      <c r="B16" s="255">
        <v>124</v>
      </c>
      <c r="C16" s="255">
        <v>79</v>
      </c>
      <c r="D16" s="255">
        <v>45</v>
      </c>
      <c r="E16" s="255"/>
      <c r="F16" s="255">
        <v>36</v>
      </c>
      <c r="G16" s="255">
        <v>20</v>
      </c>
      <c r="H16" s="255">
        <v>16</v>
      </c>
      <c r="I16" s="255"/>
      <c r="J16" s="255">
        <v>23</v>
      </c>
      <c r="K16" s="255">
        <v>13</v>
      </c>
      <c r="L16" s="255">
        <v>10</v>
      </c>
      <c r="M16" s="255"/>
      <c r="N16" s="255">
        <v>31</v>
      </c>
      <c r="O16" s="255">
        <v>23</v>
      </c>
      <c r="P16" s="255">
        <v>8</v>
      </c>
      <c r="Q16" s="255"/>
      <c r="R16" s="255">
        <v>31</v>
      </c>
      <c r="S16" s="255">
        <v>21</v>
      </c>
      <c r="T16" s="255">
        <v>10</v>
      </c>
      <c r="U16" s="255"/>
      <c r="V16" s="255">
        <v>3</v>
      </c>
      <c r="W16" s="255">
        <v>2</v>
      </c>
      <c r="X16" s="255">
        <v>1</v>
      </c>
      <c r="Y16" s="255"/>
      <c r="Z16" s="255">
        <v>0</v>
      </c>
      <c r="AA16" s="255">
        <v>0</v>
      </c>
      <c r="AB16" s="255">
        <v>0</v>
      </c>
    </row>
    <row r="17" spans="1:28" x14ac:dyDescent="0.3">
      <c r="A17" s="67" t="s">
        <v>140</v>
      </c>
      <c r="B17" s="255">
        <v>79</v>
      </c>
      <c r="C17" s="255">
        <v>45</v>
      </c>
      <c r="D17" s="255">
        <v>34</v>
      </c>
      <c r="E17" s="255"/>
      <c r="F17" s="255">
        <v>32</v>
      </c>
      <c r="G17" s="255">
        <v>20</v>
      </c>
      <c r="H17" s="255">
        <v>12</v>
      </c>
      <c r="I17" s="255"/>
      <c r="J17" s="255">
        <v>17</v>
      </c>
      <c r="K17" s="255">
        <v>7</v>
      </c>
      <c r="L17" s="255">
        <v>10</v>
      </c>
      <c r="M17" s="255"/>
      <c r="N17" s="255">
        <v>16</v>
      </c>
      <c r="O17" s="255">
        <v>10</v>
      </c>
      <c r="P17" s="255">
        <v>6</v>
      </c>
      <c r="Q17" s="255"/>
      <c r="R17" s="255">
        <v>14</v>
      </c>
      <c r="S17" s="255">
        <v>8</v>
      </c>
      <c r="T17" s="255">
        <v>6</v>
      </c>
      <c r="U17" s="255"/>
      <c r="V17" s="255">
        <v>0</v>
      </c>
      <c r="W17" s="255">
        <v>0</v>
      </c>
      <c r="X17" s="255">
        <v>0</v>
      </c>
      <c r="Y17" s="255"/>
      <c r="Z17" s="255">
        <v>0</v>
      </c>
      <c r="AA17" s="255">
        <v>0</v>
      </c>
      <c r="AB17" s="255">
        <v>0</v>
      </c>
    </row>
    <row r="18" spans="1:28" x14ac:dyDescent="0.3">
      <c r="A18" s="12"/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</row>
    <row r="19" spans="1:28" x14ac:dyDescent="0.3">
      <c r="A19" s="12" t="s">
        <v>142</v>
      </c>
      <c r="B19" s="256">
        <v>2638</v>
      </c>
      <c r="C19" s="256">
        <v>1714</v>
      </c>
      <c r="D19" s="256">
        <v>924</v>
      </c>
      <c r="E19" s="256"/>
      <c r="F19" s="256">
        <v>704</v>
      </c>
      <c r="G19" s="256">
        <v>422</v>
      </c>
      <c r="H19" s="256">
        <v>282</v>
      </c>
      <c r="I19" s="256"/>
      <c r="J19" s="256">
        <v>644</v>
      </c>
      <c r="K19" s="256">
        <v>409</v>
      </c>
      <c r="L19" s="256">
        <v>235</v>
      </c>
      <c r="M19" s="256"/>
      <c r="N19" s="256">
        <v>523</v>
      </c>
      <c r="O19" s="256">
        <v>350</v>
      </c>
      <c r="P19" s="256">
        <v>173</v>
      </c>
      <c r="Q19" s="256"/>
      <c r="R19" s="256">
        <v>619</v>
      </c>
      <c r="S19" s="256">
        <v>433</v>
      </c>
      <c r="T19" s="256">
        <v>186</v>
      </c>
      <c r="U19" s="256"/>
      <c r="V19" s="256">
        <v>148</v>
      </c>
      <c r="W19" s="256">
        <v>100</v>
      </c>
      <c r="X19" s="256">
        <v>48</v>
      </c>
      <c r="Y19" s="256"/>
      <c r="Z19" s="256">
        <v>0</v>
      </c>
      <c r="AA19" s="256">
        <v>0</v>
      </c>
      <c r="AB19" s="256">
        <v>0</v>
      </c>
    </row>
    <row r="20" spans="1:28" x14ac:dyDescent="0.3">
      <c r="A20" s="20" t="s">
        <v>138</v>
      </c>
      <c r="B20" s="255">
        <v>2636</v>
      </c>
      <c r="C20" s="255">
        <v>1713</v>
      </c>
      <c r="D20" s="255">
        <v>923</v>
      </c>
      <c r="E20" s="255"/>
      <c r="F20" s="255">
        <v>703</v>
      </c>
      <c r="G20" s="255">
        <v>421</v>
      </c>
      <c r="H20" s="255">
        <v>282</v>
      </c>
      <c r="I20" s="255"/>
      <c r="J20" s="255">
        <v>644</v>
      </c>
      <c r="K20" s="255">
        <v>409</v>
      </c>
      <c r="L20" s="255">
        <v>235</v>
      </c>
      <c r="M20" s="255"/>
      <c r="N20" s="255">
        <v>522</v>
      </c>
      <c r="O20" s="255">
        <v>350</v>
      </c>
      <c r="P20" s="255">
        <v>172</v>
      </c>
      <c r="Q20" s="255"/>
      <c r="R20" s="255">
        <v>619</v>
      </c>
      <c r="S20" s="255">
        <v>433</v>
      </c>
      <c r="T20" s="255">
        <v>186</v>
      </c>
      <c r="U20" s="255"/>
      <c r="V20" s="255">
        <v>148</v>
      </c>
      <c r="W20" s="255">
        <v>100</v>
      </c>
      <c r="X20" s="255">
        <v>48</v>
      </c>
      <c r="Y20" s="255"/>
      <c r="Z20" s="255">
        <v>0</v>
      </c>
      <c r="AA20" s="255">
        <v>0</v>
      </c>
      <c r="AB20" s="255">
        <v>0</v>
      </c>
    </row>
    <row r="21" spans="1:28" x14ac:dyDescent="0.3">
      <c r="A21" s="20" t="s">
        <v>139</v>
      </c>
      <c r="B21" s="255">
        <v>2</v>
      </c>
      <c r="C21" s="255">
        <v>1</v>
      </c>
      <c r="D21" s="255">
        <v>1</v>
      </c>
      <c r="E21" s="255"/>
      <c r="F21" s="255">
        <v>1</v>
      </c>
      <c r="G21" s="255">
        <v>1</v>
      </c>
      <c r="H21" s="255">
        <v>0</v>
      </c>
      <c r="I21" s="255"/>
      <c r="J21" s="255">
        <v>0</v>
      </c>
      <c r="K21" s="255">
        <v>0</v>
      </c>
      <c r="L21" s="255">
        <v>0</v>
      </c>
      <c r="M21" s="255"/>
      <c r="N21" s="255">
        <v>1</v>
      </c>
      <c r="O21" s="255">
        <v>0</v>
      </c>
      <c r="P21" s="255">
        <v>1</v>
      </c>
      <c r="Q21" s="255"/>
      <c r="R21" s="255">
        <v>0</v>
      </c>
      <c r="S21" s="255">
        <v>0</v>
      </c>
      <c r="T21" s="255">
        <v>0</v>
      </c>
      <c r="U21" s="255"/>
      <c r="V21" s="255">
        <v>0</v>
      </c>
      <c r="W21" s="255">
        <v>0</v>
      </c>
      <c r="X21" s="255">
        <v>0</v>
      </c>
      <c r="Y21" s="255"/>
      <c r="Z21" s="255">
        <v>0</v>
      </c>
      <c r="AA21" s="255">
        <v>0</v>
      </c>
      <c r="AB21" s="255">
        <v>0</v>
      </c>
    </row>
    <row r="22" spans="1:28" x14ac:dyDescent="0.3">
      <c r="A22" s="66"/>
      <c r="B22" s="10"/>
      <c r="C22" s="10"/>
      <c r="D22" s="10"/>
      <c r="E22" s="10"/>
    </row>
    <row r="23" spans="1:28" x14ac:dyDescent="0.3">
      <c r="A23" s="281" t="s">
        <v>143</v>
      </c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</row>
    <row r="24" spans="1:28" x14ac:dyDescent="0.3">
      <c r="A24" s="68" t="s">
        <v>68</v>
      </c>
      <c r="B24" s="260">
        <v>5.7055877036601963</v>
      </c>
      <c r="C24" s="260">
        <v>6.8188696840055947</v>
      </c>
      <c r="D24" s="260">
        <v>4.5668289907458544</v>
      </c>
      <c r="E24" s="260"/>
      <c r="F24" s="260">
        <v>7.0335213142316722</v>
      </c>
      <c r="G24" s="260">
        <v>7.8566576086956523</v>
      </c>
      <c r="H24" s="260">
        <v>6.1573504953358889</v>
      </c>
      <c r="I24" s="260"/>
      <c r="J24" s="260">
        <v>6.4345715885756949</v>
      </c>
      <c r="K24" s="260">
        <v>7.2758037225042305</v>
      </c>
      <c r="L24" s="260">
        <v>5.5677683444511832</v>
      </c>
      <c r="M24" s="260"/>
      <c r="N24" s="260">
        <v>5.525843104805344</v>
      </c>
      <c r="O24" s="260">
        <v>7.0999037844772293</v>
      </c>
      <c r="P24" s="260">
        <v>3.9300955090428773</v>
      </c>
      <c r="Q24" s="260"/>
      <c r="R24" s="260">
        <v>6.4998183139534884</v>
      </c>
      <c r="S24" s="260">
        <v>8.0810339430258029</v>
      </c>
      <c r="T24" s="260">
        <v>4.8682571178072083</v>
      </c>
      <c r="U24" s="260"/>
      <c r="V24" s="260">
        <v>1.9528223759784147</v>
      </c>
      <c r="W24" s="260">
        <v>2.5538663458383462</v>
      </c>
      <c r="X24" s="260">
        <v>1.3788060792813495</v>
      </c>
      <c r="Y24" s="260"/>
      <c r="Z24" s="260">
        <v>0</v>
      </c>
      <c r="AA24" s="260">
        <v>0</v>
      </c>
      <c r="AB24" s="260">
        <v>0</v>
      </c>
    </row>
    <row r="25" spans="1:28" x14ac:dyDescent="0.3">
      <c r="A25" s="20" t="s">
        <v>138</v>
      </c>
      <c r="B25" s="259">
        <v>6.6203516498506785</v>
      </c>
      <c r="C25" s="259">
        <v>7.8950404799907696</v>
      </c>
      <c r="D25" s="259">
        <v>5.3111328375749309</v>
      </c>
      <c r="E25" s="259"/>
      <c r="F25" s="259">
        <v>8.0406616688396362</v>
      </c>
      <c r="G25" s="259">
        <v>8.9241525590164574</v>
      </c>
      <c r="H25" s="259">
        <v>7.0887468788353294</v>
      </c>
      <c r="I25" s="259"/>
      <c r="J25" s="259">
        <v>7.5052318537283833</v>
      </c>
      <c r="K25" s="259">
        <v>8.4953141270392223</v>
      </c>
      <c r="L25" s="259">
        <v>6.4840918244059607</v>
      </c>
      <c r="M25" s="259"/>
      <c r="N25" s="259">
        <v>6.4272573053305626</v>
      </c>
      <c r="O25" s="259">
        <v>8.2416540212443099</v>
      </c>
      <c r="P25" s="259">
        <v>4.5846376113652783</v>
      </c>
      <c r="Q25" s="259"/>
      <c r="R25" s="259">
        <v>7.500998535481294</v>
      </c>
      <c r="S25" s="259">
        <v>9.299649563261676</v>
      </c>
      <c r="T25" s="259">
        <v>5.6357127359513992</v>
      </c>
      <c r="U25" s="259"/>
      <c r="V25" s="259">
        <v>2.3245417970496201</v>
      </c>
      <c r="W25" s="259">
        <v>3.0449872306987098</v>
      </c>
      <c r="X25" s="259">
        <v>1.6389356265968718</v>
      </c>
      <c r="Y25" s="259"/>
      <c r="Z25" s="259">
        <v>0</v>
      </c>
      <c r="AA25" s="259">
        <v>0</v>
      </c>
      <c r="AB25" s="259">
        <v>0</v>
      </c>
    </row>
    <row r="26" spans="1:28" x14ac:dyDescent="0.3">
      <c r="A26" s="20" t="s">
        <v>139</v>
      </c>
      <c r="B26" s="259">
        <v>0.46978114164274259</v>
      </c>
      <c r="C26" s="259">
        <v>0.58706978792103914</v>
      </c>
      <c r="D26" s="259">
        <v>0.34864332272244958</v>
      </c>
      <c r="E26" s="259"/>
      <c r="F26" s="259">
        <v>0.63639490884072925</v>
      </c>
      <c r="G26" s="259">
        <v>0.71452875127594417</v>
      </c>
      <c r="H26" s="259">
        <v>0.55652173913043479</v>
      </c>
      <c r="I26" s="259"/>
      <c r="J26" s="259">
        <v>0.37910004944783254</v>
      </c>
      <c r="K26" s="259">
        <v>0.41653316244793331</v>
      </c>
      <c r="L26" s="259">
        <v>0.33944331296673458</v>
      </c>
      <c r="M26" s="259"/>
      <c r="N26" s="259">
        <v>0.55914730036694038</v>
      </c>
      <c r="O26" s="259">
        <v>0.79119367045063638</v>
      </c>
      <c r="P26" s="259">
        <v>0.31960227272727276</v>
      </c>
      <c r="Q26" s="259"/>
      <c r="R26" s="259">
        <v>0.65071368597816959</v>
      </c>
      <c r="S26" s="259">
        <v>0.87173100871731013</v>
      </c>
      <c r="T26" s="259">
        <v>0.42462845010615713</v>
      </c>
      <c r="U26" s="259"/>
      <c r="V26" s="259">
        <v>6.7811934900542492E-2</v>
      </c>
      <c r="W26" s="259">
        <v>8.9445438282647588E-2</v>
      </c>
      <c r="X26" s="259">
        <v>4.5703839122486288E-2</v>
      </c>
      <c r="Y26" s="259"/>
      <c r="Z26" s="259">
        <v>0</v>
      </c>
      <c r="AA26" s="259">
        <v>0</v>
      </c>
      <c r="AB26" s="259">
        <v>0</v>
      </c>
    </row>
    <row r="27" spans="1:28" x14ac:dyDescent="0.3">
      <c r="A27" s="67" t="s">
        <v>140</v>
      </c>
      <c r="B27" s="259">
        <v>0.8160314017146989</v>
      </c>
      <c r="C27" s="259">
        <v>0.97402597402597402</v>
      </c>
      <c r="D27" s="259">
        <v>0.67180399130606605</v>
      </c>
      <c r="E27" s="259"/>
      <c r="F27" s="259">
        <v>1.4571948998178506</v>
      </c>
      <c r="G27" s="259">
        <v>1.9193857965451053</v>
      </c>
      <c r="H27" s="259">
        <v>1.0398613518197575</v>
      </c>
      <c r="I27" s="259"/>
      <c r="J27" s="259">
        <v>0.80645161290322576</v>
      </c>
      <c r="K27" s="259">
        <v>0.68829891838741397</v>
      </c>
      <c r="L27" s="259">
        <v>0.91659028414298804</v>
      </c>
      <c r="M27" s="259"/>
      <c r="N27" s="259">
        <v>0.81094779523568172</v>
      </c>
      <c r="O27" s="259">
        <v>1.053740779768177</v>
      </c>
      <c r="P27" s="259">
        <v>0.5859375</v>
      </c>
      <c r="Q27" s="259"/>
      <c r="R27" s="259">
        <v>0.81727962638645657</v>
      </c>
      <c r="S27" s="259">
        <v>0.96038415366146457</v>
      </c>
      <c r="T27" s="259">
        <v>0.68181818181818177</v>
      </c>
      <c r="U27" s="259"/>
      <c r="V27" s="259">
        <v>0</v>
      </c>
      <c r="W27" s="259">
        <v>0</v>
      </c>
      <c r="X27" s="259">
        <v>0</v>
      </c>
      <c r="Y27" s="259">
        <v>0</v>
      </c>
      <c r="Z27" s="259">
        <v>0</v>
      </c>
      <c r="AA27" s="259">
        <v>0</v>
      </c>
      <c r="AB27" s="259">
        <v>0</v>
      </c>
    </row>
    <row r="28" spans="1:28" x14ac:dyDescent="0.3">
      <c r="A28" s="12"/>
      <c r="B28" s="259" t="str">
        <f>IFERROR(B13/#REF!*100,"")</f>
        <v/>
      </c>
      <c r="C28" s="259" t="str">
        <f>IFERROR(C13/#REF!*100,"")</f>
        <v/>
      </c>
      <c r="D28" s="259" t="str">
        <f>IFERROR(D13/#REF!*100,"")</f>
        <v/>
      </c>
      <c r="E28" s="259" t="str">
        <f>IFERROR(E13/#REF!*100,"")</f>
        <v/>
      </c>
      <c r="F28" s="259" t="str">
        <f>IFERROR(F13/#REF!*100,"")</f>
        <v/>
      </c>
      <c r="G28" s="259" t="str">
        <f>IFERROR(G13/#REF!*100,"")</f>
        <v/>
      </c>
      <c r="H28" s="259" t="str">
        <f>IFERROR(H13/#REF!*100,"")</f>
        <v/>
      </c>
      <c r="I28" s="259" t="str">
        <f>IFERROR(I13/#REF!*100,"")</f>
        <v/>
      </c>
      <c r="J28" s="259" t="str">
        <f>IFERROR(J13/#REF!*100,"")</f>
        <v/>
      </c>
      <c r="K28" s="259" t="str">
        <f>IFERROR(K13/#REF!*100,"")</f>
        <v/>
      </c>
      <c r="L28" s="259" t="str">
        <f>IFERROR(L13/#REF!*100,"")</f>
        <v/>
      </c>
      <c r="M28" s="259" t="str">
        <f>IFERROR(M13/#REF!*100,"")</f>
        <v/>
      </c>
      <c r="N28" s="259" t="str">
        <f>IFERROR(N13/#REF!*100,"")</f>
        <v/>
      </c>
      <c r="O28" s="259" t="str">
        <f>IFERROR(O13/#REF!*100,"")</f>
        <v/>
      </c>
      <c r="P28" s="259" t="str">
        <f>IFERROR(P13/#REF!*100,"")</f>
        <v/>
      </c>
      <c r="Q28" s="259" t="str">
        <f>IFERROR(Q13/#REF!*100,"")</f>
        <v/>
      </c>
      <c r="R28" s="259" t="str">
        <f>IFERROR(R13/#REF!*100,"")</f>
        <v/>
      </c>
      <c r="S28" s="259" t="str">
        <f>IFERROR(S13/#REF!*100,"")</f>
        <v/>
      </c>
      <c r="T28" s="259" t="str">
        <f>IFERROR(T13/#REF!*100,"")</f>
        <v/>
      </c>
      <c r="U28" s="259" t="str">
        <f>IFERROR(U13/#REF!*100,"")</f>
        <v/>
      </c>
      <c r="V28" s="259" t="str">
        <f>IFERROR(V13/#REF!*100,"")</f>
        <v/>
      </c>
      <c r="W28" s="259" t="str">
        <f>IFERROR(W13/#REF!*100,"")</f>
        <v/>
      </c>
      <c r="X28" s="259" t="str">
        <f>IFERROR(X13/#REF!*100,"")</f>
        <v/>
      </c>
      <c r="Y28" s="259"/>
      <c r="Z28" s="259"/>
      <c r="AA28" s="259"/>
      <c r="AB28" s="259"/>
    </row>
    <row r="29" spans="1:28" x14ac:dyDescent="0.3">
      <c r="A29" s="12" t="s">
        <v>141</v>
      </c>
      <c r="B29" s="260">
        <v>6.1155910294432045</v>
      </c>
      <c r="C29" s="260">
        <v>7.187591581552355</v>
      </c>
      <c r="D29" s="260">
        <v>5.0217083111819951</v>
      </c>
      <c r="E29" s="260"/>
      <c r="F29" s="260">
        <v>7.6912358924341646</v>
      </c>
      <c r="G29" s="260">
        <v>8.5911589659715606</v>
      </c>
      <c r="H29" s="260">
        <v>6.7502731461688281</v>
      </c>
      <c r="I29" s="260"/>
      <c r="J29" s="260">
        <v>6.9505058520134888</v>
      </c>
      <c r="K29" s="260">
        <v>7.6979687959964664</v>
      </c>
      <c r="L29" s="260">
        <v>6.1867041010728974</v>
      </c>
      <c r="M29" s="260"/>
      <c r="N29" s="260">
        <v>5.8939357654133735</v>
      </c>
      <c r="O29" s="260">
        <v>7.5002639079489075</v>
      </c>
      <c r="P29" s="260">
        <v>4.2607995707002955</v>
      </c>
      <c r="Q29" s="260"/>
      <c r="R29" s="260">
        <v>6.7805320435308349</v>
      </c>
      <c r="S29" s="260">
        <v>8.1572073141771551</v>
      </c>
      <c r="T29" s="260">
        <v>5.3523035230352303</v>
      </c>
      <c r="U29" s="260"/>
      <c r="V29" s="260">
        <v>2.060143467967066</v>
      </c>
      <c r="W29" s="260">
        <v>2.6361155006464592</v>
      </c>
      <c r="X29" s="260">
        <v>1.5023996661334076</v>
      </c>
      <c r="Y29" s="260"/>
      <c r="Z29" s="260">
        <v>0</v>
      </c>
      <c r="AA29" s="260">
        <v>0</v>
      </c>
      <c r="AB29" s="260">
        <v>0</v>
      </c>
    </row>
    <row r="30" spans="1:28" x14ac:dyDescent="0.3">
      <c r="A30" s="20" t="s">
        <v>138</v>
      </c>
      <c r="B30" s="259">
        <v>7.4362995702385071</v>
      </c>
      <c r="C30" s="259">
        <v>8.7157132318422654</v>
      </c>
      <c r="D30" s="259">
        <v>6.1248900131984163</v>
      </c>
      <c r="E30" s="259"/>
      <c r="F30" s="259">
        <v>9.170836513725158</v>
      </c>
      <c r="G30" s="259">
        <v>10.173683631966583</v>
      </c>
      <c r="H30" s="259">
        <v>8.1087374119564579</v>
      </c>
      <c r="I30" s="259"/>
      <c r="J30" s="259">
        <v>8.4984005905511815</v>
      </c>
      <c r="K30" s="259">
        <v>9.4324686396297643</v>
      </c>
      <c r="L30" s="259">
        <v>7.5450590428837785</v>
      </c>
      <c r="M30" s="259"/>
      <c r="N30" s="259">
        <v>7.1847555923777966</v>
      </c>
      <c r="O30" s="259">
        <v>9.1117967570406364</v>
      </c>
      <c r="P30" s="259">
        <v>5.2201847142283491</v>
      </c>
      <c r="Q30" s="259"/>
      <c r="R30" s="259">
        <v>8.1874394695671615</v>
      </c>
      <c r="S30" s="259">
        <v>9.8060659084281134</v>
      </c>
      <c r="T30" s="259">
        <v>6.4965727341964969</v>
      </c>
      <c r="U30" s="259"/>
      <c r="V30" s="259">
        <v>2.5970536873684682</v>
      </c>
      <c r="W30" s="259">
        <v>3.3263464868313131</v>
      </c>
      <c r="X30" s="259">
        <v>1.8926056338028168</v>
      </c>
      <c r="Y30" s="259"/>
      <c r="Z30" s="259">
        <v>0</v>
      </c>
      <c r="AA30" s="259">
        <v>0</v>
      </c>
      <c r="AB30" s="259">
        <v>0</v>
      </c>
    </row>
    <row r="31" spans="1:28" x14ac:dyDescent="0.3">
      <c r="A31" s="20" t="s">
        <v>139</v>
      </c>
      <c r="B31" s="259">
        <v>0.48728730302196721</v>
      </c>
      <c r="C31" s="259">
        <v>0.6097560975609756</v>
      </c>
      <c r="D31" s="259">
        <v>0.36025938675846608</v>
      </c>
      <c r="E31" s="259"/>
      <c r="F31" s="259">
        <v>0.65537957400327684</v>
      </c>
      <c r="G31" s="259">
        <v>0.72072072072072069</v>
      </c>
      <c r="H31" s="259">
        <v>0.58866813833701248</v>
      </c>
      <c r="I31" s="259"/>
      <c r="J31" s="259">
        <v>0.40294323756131745</v>
      </c>
      <c r="K31" s="259">
        <v>0.44172612979952425</v>
      </c>
      <c r="L31" s="259">
        <v>0.36166365280289331</v>
      </c>
      <c r="M31" s="259"/>
      <c r="N31" s="259">
        <v>0.5705871525860482</v>
      </c>
      <c r="O31" s="259">
        <v>0.83212735166425467</v>
      </c>
      <c r="P31" s="259">
        <v>0.29973772948669913</v>
      </c>
      <c r="Q31" s="259"/>
      <c r="R31" s="259">
        <v>0.68568900685689005</v>
      </c>
      <c r="S31" s="259">
        <v>0.91503267973856217</v>
      </c>
      <c r="T31" s="259">
        <v>0.44923629829290207</v>
      </c>
      <c r="U31" s="259"/>
      <c r="V31" s="259">
        <v>7.0175438596491224E-2</v>
      </c>
      <c r="W31" s="259">
        <v>9.2165898617511524E-2</v>
      </c>
      <c r="X31" s="259">
        <v>4.7505938242280284E-2</v>
      </c>
      <c r="Y31" s="259"/>
      <c r="Z31" s="259">
        <v>0</v>
      </c>
      <c r="AA31" s="259">
        <v>0</v>
      </c>
      <c r="AB31" s="259">
        <v>0</v>
      </c>
    </row>
    <row r="32" spans="1:28" x14ac:dyDescent="0.3">
      <c r="A32" s="67" t="s">
        <v>140</v>
      </c>
      <c r="B32" s="259">
        <v>0.8160314017146989</v>
      </c>
      <c r="C32" s="259">
        <v>0.97402597402597402</v>
      </c>
      <c r="D32" s="259">
        <v>0.67180399130606605</v>
      </c>
      <c r="E32" s="259"/>
      <c r="F32" s="259">
        <v>1.4571948998178506</v>
      </c>
      <c r="G32" s="259">
        <v>1.9193857965451053</v>
      </c>
      <c r="H32" s="259">
        <v>1.0398613518197575</v>
      </c>
      <c r="I32" s="259"/>
      <c r="J32" s="259">
        <v>0.80645161290322576</v>
      </c>
      <c r="K32" s="259">
        <v>0.68829891838741397</v>
      </c>
      <c r="L32" s="259">
        <v>0.91659028414298804</v>
      </c>
      <c r="M32" s="259"/>
      <c r="N32" s="259">
        <v>0.81094779523568172</v>
      </c>
      <c r="O32" s="259">
        <v>1.053740779768177</v>
      </c>
      <c r="P32" s="259">
        <v>0.5859375</v>
      </c>
      <c r="Q32" s="259"/>
      <c r="R32" s="259">
        <v>0.81727962638645657</v>
      </c>
      <c r="S32" s="259">
        <v>0.96038415366146457</v>
      </c>
      <c r="T32" s="259">
        <v>0.68181818181818177</v>
      </c>
      <c r="U32" s="259"/>
      <c r="V32" s="259">
        <v>0</v>
      </c>
      <c r="W32" s="259">
        <v>0</v>
      </c>
      <c r="X32" s="259">
        <v>0</v>
      </c>
      <c r="Y32" s="259">
        <v>0</v>
      </c>
      <c r="Z32" s="259">
        <v>0</v>
      </c>
      <c r="AA32" s="259">
        <v>0</v>
      </c>
      <c r="AB32" s="259">
        <v>0</v>
      </c>
    </row>
    <row r="33" spans="1:28" x14ac:dyDescent="0.3">
      <c r="A33" s="12"/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</row>
    <row r="34" spans="1:28" x14ac:dyDescent="0.3">
      <c r="A34" s="12" t="s">
        <v>142</v>
      </c>
      <c r="B34" s="260">
        <v>4.4452682663790783</v>
      </c>
      <c r="C34" s="260">
        <v>5.6909489341921775</v>
      </c>
      <c r="D34" s="260">
        <v>3.1615684664339971</v>
      </c>
      <c r="E34" s="260"/>
      <c r="F34" s="260">
        <v>5.0156739811912221</v>
      </c>
      <c r="G34" s="260">
        <v>5.6804415129896357</v>
      </c>
      <c r="H34" s="260">
        <v>4.2682003935220223</v>
      </c>
      <c r="I34" s="260"/>
      <c r="J34" s="260">
        <v>4.8633136988370333</v>
      </c>
      <c r="K34" s="260">
        <v>6.011169900058789</v>
      </c>
      <c r="L34" s="260">
        <v>3.6502019260639953</v>
      </c>
      <c r="M34" s="260"/>
      <c r="N34" s="260">
        <v>4.3699866310160429</v>
      </c>
      <c r="O34" s="260">
        <v>5.8352784261420476</v>
      </c>
      <c r="P34" s="260">
        <v>2.8978224455611388</v>
      </c>
      <c r="Q34" s="260"/>
      <c r="R34" s="260">
        <v>5.6519357195032871</v>
      </c>
      <c r="S34" s="260">
        <v>7.8484683704912088</v>
      </c>
      <c r="T34" s="260">
        <v>3.4222631094756215</v>
      </c>
      <c r="U34" s="260"/>
      <c r="V34" s="260">
        <v>1.6203196846945478</v>
      </c>
      <c r="W34" s="260">
        <v>2.2914757103574703</v>
      </c>
      <c r="X34" s="260">
        <v>1.0062893081761006</v>
      </c>
      <c r="Y34" s="260"/>
      <c r="Z34" s="260">
        <v>0</v>
      </c>
      <c r="AA34" s="260">
        <v>0</v>
      </c>
      <c r="AB34" s="260">
        <v>0</v>
      </c>
    </row>
    <row r="35" spans="1:28" x14ac:dyDescent="0.3">
      <c r="A35" s="20" t="s">
        <v>138</v>
      </c>
      <c r="B35" s="259">
        <v>4.5471795756425735</v>
      </c>
      <c r="C35" s="259">
        <v>5.8172309573131384</v>
      </c>
      <c r="D35" s="259">
        <v>3.235984994565789</v>
      </c>
      <c r="E35" s="259"/>
      <c r="F35" s="259">
        <v>5.1257746992344151</v>
      </c>
      <c r="G35" s="259">
        <v>5.794907088781831</v>
      </c>
      <c r="H35" s="259">
        <v>4.3720930232558137</v>
      </c>
      <c r="I35" s="259"/>
      <c r="J35" s="259">
        <v>4.9988356749204375</v>
      </c>
      <c r="K35" s="259">
        <v>6.1726531844249921</v>
      </c>
      <c r="L35" s="259">
        <v>3.755793511267381</v>
      </c>
      <c r="M35" s="259"/>
      <c r="N35" s="259">
        <v>4.4699434834731973</v>
      </c>
      <c r="O35" s="259">
        <v>5.977796754910333</v>
      </c>
      <c r="P35" s="259">
        <v>2.9538038811609137</v>
      </c>
      <c r="Q35" s="259"/>
      <c r="R35" s="259">
        <v>5.7801848912129987</v>
      </c>
      <c r="S35" s="259">
        <v>8.014066259485471</v>
      </c>
      <c r="T35" s="259">
        <v>3.5054655107425559</v>
      </c>
      <c r="U35" s="259"/>
      <c r="V35" s="259">
        <v>1.6471897607122983</v>
      </c>
      <c r="W35" s="259">
        <v>2.3266635644485807</v>
      </c>
      <c r="X35" s="259">
        <v>1.024109238318754</v>
      </c>
      <c r="Y35" s="259"/>
      <c r="Z35" s="259">
        <v>0</v>
      </c>
      <c r="AA35" s="259">
        <v>0</v>
      </c>
      <c r="AB35" s="259">
        <v>0</v>
      </c>
    </row>
    <row r="36" spans="1:28" ht="14.5" thickBot="1" x14ac:dyDescent="0.35">
      <c r="A36" s="9" t="s">
        <v>139</v>
      </c>
      <c r="B36" s="259">
        <v>0.14556040756914121</v>
      </c>
      <c r="C36" s="259">
        <v>0.14903129657228018</v>
      </c>
      <c r="D36" s="259">
        <v>0.14224751066856331</v>
      </c>
      <c r="E36" s="259"/>
      <c r="F36" s="259">
        <v>0.3115264797507788</v>
      </c>
      <c r="G36" s="259">
        <v>0.6097560975609756</v>
      </c>
      <c r="H36" s="259">
        <v>0</v>
      </c>
      <c r="I36" s="259"/>
      <c r="J36" s="259">
        <v>0</v>
      </c>
      <c r="K36" s="259">
        <v>0</v>
      </c>
      <c r="L36" s="259">
        <v>0</v>
      </c>
      <c r="M36" s="259"/>
      <c r="N36" s="259">
        <v>0.34482758620689657</v>
      </c>
      <c r="O36" s="259">
        <v>0</v>
      </c>
      <c r="P36" s="259">
        <v>0.68027210884353739</v>
      </c>
      <c r="Q36" s="259"/>
      <c r="R36" s="259">
        <v>0</v>
      </c>
      <c r="S36" s="259">
        <v>0</v>
      </c>
      <c r="T36" s="259">
        <v>0</v>
      </c>
      <c r="U36" s="259"/>
      <c r="V36" s="259">
        <v>0</v>
      </c>
      <c r="W36" s="259">
        <v>0</v>
      </c>
      <c r="X36" s="259">
        <v>0</v>
      </c>
      <c r="Y36" s="259"/>
      <c r="Z36" s="259">
        <v>0</v>
      </c>
      <c r="AA36" s="259">
        <v>0</v>
      </c>
      <c r="AB36" s="259">
        <v>0</v>
      </c>
    </row>
    <row r="37" spans="1:28" ht="15" customHeight="1" x14ac:dyDescent="0.3">
      <c r="A37" s="19" t="s">
        <v>77</v>
      </c>
      <c r="B37" s="19"/>
      <c r="C37" s="19"/>
      <c r="D37" s="19"/>
      <c r="E37" s="19"/>
      <c r="F37" s="19"/>
      <c r="G37" s="19"/>
      <c r="H37" s="19"/>
      <c r="I37" s="19"/>
      <c r="J37" s="115"/>
      <c r="K37" s="115"/>
      <c r="L37" s="115"/>
      <c r="M37" s="115"/>
      <c r="N37" s="115"/>
      <c r="O37" s="11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</sheetData>
  <mergeCells count="14">
    <mergeCell ref="V5:X5"/>
    <mergeCell ref="Z5:AB5"/>
    <mergeCell ref="A8:AB8"/>
    <mergeCell ref="A23:AB23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</mergeCells>
  <hyperlinks>
    <hyperlink ref="AD3" location="Contenido!A1" display="Contenido" xr:uid="{FDD19870-77C0-4F9F-BC4C-75ECAAF6B1C7}"/>
  </hyperlinks>
  <printOptions horizontalCentered="1"/>
  <pageMargins left="0.39370078740157483" right="0.39370078740157483" top="0.59055118110236227" bottom="0.59055118110236227" header="0.31496062992125984" footer="0.31496062992125984"/>
  <pageSetup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8"/>
  <sheetViews>
    <sheetView showGridLines="0" zoomScale="90" zoomScaleNormal="90" zoomScaleSheetLayoutView="90" workbookViewId="0">
      <selection sqref="A1:X1"/>
    </sheetView>
  </sheetViews>
  <sheetFormatPr baseColWidth="10" defaultColWidth="14.453125" defaultRowHeight="14" x14ac:dyDescent="0.3"/>
  <cols>
    <col min="1" max="1" width="32.26953125" style="9" customWidth="1"/>
    <col min="2" max="9" width="7.81640625" style="9" customWidth="1"/>
    <col min="10" max="10" width="7.81640625" style="2" customWidth="1"/>
    <col min="11" max="11" width="7.81640625" style="9" customWidth="1"/>
    <col min="12" max="12" width="5" style="226" customWidth="1"/>
    <col min="13" max="13" width="13.54296875" style="226" customWidth="1"/>
    <col min="14" max="251" width="11.453125" style="9" customWidth="1"/>
    <col min="252" max="16384" width="14.453125" style="9"/>
  </cols>
  <sheetData>
    <row r="1" spans="1:13" s="3" customFormat="1" x14ac:dyDescent="0.3">
      <c r="A1" s="279" t="s">
        <v>307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26"/>
      <c r="M1" s="226"/>
    </row>
    <row r="2" spans="1:13" s="3" customFormat="1" x14ac:dyDescent="0.3">
      <c r="A2" s="279" t="s">
        <v>50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26"/>
      <c r="M2" s="226"/>
    </row>
    <row r="3" spans="1:13" s="3" customFormat="1" x14ac:dyDescent="0.3">
      <c r="A3" s="280" t="s">
        <v>51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26"/>
      <c r="M3" s="239" t="s">
        <v>305</v>
      </c>
    </row>
    <row r="4" spans="1:13" s="3" customFormat="1" x14ac:dyDescent="0.3">
      <c r="A4" s="279" t="s">
        <v>52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26"/>
      <c r="M4" s="226"/>
    </row>
    <row r="5" spans="1:13" s="3" customFormat="1" x14ac:dyDescent="0.3">
      <c r="A5" s="279" t="s">
        <v>375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26"/>
      <c r="M5" s="226"/>
    </row>
    <row r="6" spans="1:13" ht="21.75" customHeight="1" x14ac:dyDescent="0.3">
      <c r="A6" s="242" t="s">
        <v>53</v>
      </c>
      <c r="B6" s="243">
        <v>2014</v>
      </c>
      <c r="C6" s="228">
        <v>2015</v>
      </c>
      <c r="D6" s="228">
        <v>2016</v>
      </c>
      <c r="E6" s="228">
        <v>2017</v>
      </c>
      <c r="F6" s="228">
        <v>2018</v>
      </c>
      <c r="G6" s="228">
        <v>2019</v>
      </c>
      <c r="H6" s="228">
        <v>2020</v>
      </c>
      <c r="I6" s="228">
        <v>2021</v>
      </c>
      <c r="J6" s="228">
        <v>2022</v>
      </c>
      <c r="K6" s="228">
        <v>2023</v>
      </c>
    </row>
    <row r="7" spans="1:13" s="6" customFormat="1" x14ac:dyDescent="0.3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226"/>
      <c r="M7" s="226"/>
    </row>
    <row r="8" spans="1:13" x14ac:dyDescent="0.3">
      <c r="A8" s="278" t="s">
        <v>54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</row>
    <row r="9" spans="1:13" x14ac:dyDescent="0.3">
      <c r="A9" s="245" t="s">
        <v>55</v>
      </c>
      <c r="B9" s="196">
        <v>19024</v>
      </c>
      <c r="C9" s="196">
        <v>13658</v>
      </c>
      <c r="D9" s="196">
        <v>14169</v>
      </c>
      <c r="E9" s="196">
        <v>12093</v>
      </c>
      <c r="F9" s="196">
        <v>10579</v>
      </c>
      <c r="G9" s="196">
        <v>3626</v>
      </c>
      <c r="H9" s="196">
        <v>10854</v>
      </c>
      <c r="I9" s="196">
        <v>723</v>
      </c>
      <c r="J9" s="196">
        <v>7349</v>
      </c>
      <c r="K9" s="196">
        <v>9343</v>
      </c>
    </row>
    <row r="10" spans="1:13" x14ac:dyDescent="0.3">
      <c r="A10" s="246" t="s">
        <v>56</v>
      </c>
      <c r="B10" s="196">
        <v>38194</v>
      </c>
      <c r="C10" s="196">
        <v>38710</v>
      </c>
      <c r="D10" s="196">
        <v>36215</v>
      </c>
      <c r="E10" s="196">
        <v>28519</v>
      </c>
      <c r="F10" s="196">
        <v>26506</v>
      </c>
      <c r="G10" s="196">
        <v>8491</v>
      </c>
      <c r="H10" s="196">
        <v>17735</v>
      </c>
      <c r="I10" s="196">
        <v>7150</v>
      </c>
      <c r="J10" s="196">
        <v>17117</v>
      </c>
      <c r="K10" s="196">
        <v>22649</v>
      </c>
    </row>
    <row r="11" spans="1:13" x14ac:dyDescent="0.3">
      <c r="A11" s="247" t="s">
        <v>57</v>
      </c>
      <c r="B11" s="196">
        <v>31179</v>
      </c>
      <c r="C11" s="196">
        <v>31448</v>
      </c>
      <c r="D11" s="196">
        <v>29565</v>
      </c>
      <c r="E11" s="196">
        <v>22865</v>
      </c>
      <c r="F11" s="196">
        <v>20440</v>
      </c>
      <c r="G11" s="196">
        <v>3950</v>
      </c>
      <c r="H11" s="196">
        <v>12252</v>
      </c>
      <c r="I11" s="196">
        <v>3221</v>
      </c>
      <c r="J11" s="196">
        <v>12396</v>
      </c>
      <c r="K11" s="196">
        <v>17841</v>
      </c>
    </row>
    <row r="12" spans="1:13" x14ac:dyDescent="0.3">
      <c r="A12" s="247" t="s">
        <v>58</v>
      </c>
      <c r="B12" s="196">
        <v>7015</v>
      </c>
      <c r="C12" s="196">
        <v>7262</v>
      </c>
      <c r="D12" s="196">
        <v>6650</v>
      </c>
      <c r="E12" s="196">
        <v>5654</v>
      </c>
      <c r="F12" s="196">
        <v>6066</v>
      </c>
      <c r="G12" s="196">
        <v>4541</v>
      </c>
      <c r="H12" s="196">
        <v>5483</v>
      </c>
      <c r="I12" s="196">
        <v>3929</v>
      </c>
      <c r="J12" s="196">
        <v>4721</v>
      </c>
      <c r="K12" s="196">
        <v>4808</v>
      </c>
    </row>
    <row r="13" spans="1:13" x14ac:dyDescent="0.3">
      <c r="A13" s="246" t="s">
        <v>59</v>
      </c>
      <c r="B13" s="196" t="s">
        <v>60</v>
      </c>
      <c r="C13" s="196">
        <v>6</v>
      </c>
      <c r="D13" s="196">
        <v>8</v>
      </c>
      <c r="E13" s="255">
        <v>0</v>
      </c>
      <c r="F13" s="255">
        <v>0</v>
      </c>
      <c r="G13" s="255">
        <v>0</v>
      </c>
      <c r="H13" s="196">
        <v>7</v>
      </c>
      <c r="I13" s="196">
        <v>21</v>
      </c>
      <c r="J13" s="196">
        <v>9</v>
      </c>
      <c r="K13" s="255">
        <v>0</v>
      </c>
    </row>
    <row r="14" spans="1:13" x14ac:dyDescent="0.3">
      <c r="A14" s="246" t="s">
        <v>61</v>
      </c>
      <c r="B14" s="196" t="s">
        <v>60</v>
      </c>
      <c r="C14" s="196">
        <v>488</v>
      </c>
      <c r="D14" s="196">
        <v>552</v>
      </c>
      <c r="E14" s="196">
        <v>449</v>
      </c>
      <c r="F14" s="196">
        <v>188</v>
      </c>
      <c r="G14" s="196">
        <v>80</v>
      </c>
      <c r="H14" s="196">
        <v>172</v>
      </c>
      <c r="I14" s="196">
        <v>17</v>
      </c>
      <c r="J14" s="196">
        <v>111</v>
      </c>
      <c r="K14" s="196">
        <v>136</v>
      </c>
    </row>
    <row r="15" spans="1:13" x14ac:dyDescent="0.3">
      <c r="A15" s="246" t="s">
        <v>62</v>
      </c>
      <c r="B15" s="196" t="s">
        <v>60</v>
      </c>
      <c r="C15" s="196">
        <v>3243</v>
      </c>
      <c r="D15" s="196">
        <v>2870</v>
      </c>
      <c r="E15" s="196">
        <v>1967</v>
      </c>
      <c r="F15" s="196">
        <v>2928</v>
      </c>
      <c r="G15" s="196">
        <v>1173</v>
      </c>
      <c r="H15" s="196">
        <v>1944</v>
      </c>
      <c r="I15" s="196">
        <v>346</v>
      </c>
      <c r="J15" s="196">
        <v>185</v>
      </c>
      <c r="K15" s="196">
        <v>229</v>
      </c>
    </row>
    <row r="16" spans="1:13" x14ac:dyDescent="0.3">
      <c r="A16" s="246" t="s">
        <v>63</v>
      </c>
      <c r="B16" s="196" t="s">
        <v>60</v>
      </c>
      <c r="C16" s="196" t="s">
        <v>60</v>
      </c>
      <c r="D16" s="196" t="s">
        <v>60</v>
      </c>
      <c r="E16" s="196">
        <v>258</v>
      </c>
      <c r="F16" s="196">
        <v>388</v>
      </c>
      <c r="G16" s="196">
        <v>243</v>
      </c>
      <c r="H16" s="196">
        <v>301</v>
      </c>
      <c r="I16" s="196">
        <v>431</v>
      </c>
      <c r="J16" s="196">
        <v>1030</v>
      </c>
      <c r="K16" s="196">
        <v>699</v>
      </c>
    </row>
    <row r="17" spans="1:18" x14ac:dyDescent="0.3">
      <c r="A17" s="81"/>
      <c r="B17" s="197"/>
      <c r="C17" s="197"/>
      <c r="D17" s="197"/>
      <c r="E17" s="197"/>
      <c r="F17" s="197"/>
      <c r="G17" s="197"/>
      <c r="H17" s="197"/>
      <c r="I17" s="197"/>
      <c r="J17" s="197"/>
      <c r="K17" s="197"/>
    </row>
    <row r="18" spans="1:18" x14ac:dyDescent="0.3">
      <c r="A18" s="278" t="s">
        <v>64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N18" s="198"/>
    </row>
    <row r="19" spans="1:18" x14ac:dyDescent="0.3">
      <c r="A19" s="245" t="s">
        <v>55</v>
      </c>
      <c r="B19" s="199">
        <v>4.3</v>
      </c>
      <c r="C19" s="199">
        <v>3.1</v>
      </c>
      <c r="D19" s="199">
        <v>3.2</v>
      </c>
      <c r="E19" s="199">
        <v>2.7</v>
      </c>
      <c r="F19" s="199">
        <v>2.2999999999999998</v>
      </c>
      <c r="G19" s="199">
        <v>0.8</v>
      </c>
      <c r="H19" s="199">
        <v>2.2999999999999998</v>
      </c>
      <c r="I19" s="199">
        <v>0.2</v>
      </c>
      <c r="J19" s="199">
        <v>1.6118561019796722</v>
      </c>
      <c r="K19" s="199">
        <v>2.0677215890229061</v>
      </c>
      <c r="N19" s="74"/>
      <c r="Q19" s="74"/>
    </row>
    <row r="20" spans="1:18" x14ac:dyDescent="0.3">
      <c r="A20" s="246" t="s">
        <v>56</v>
      </c>
      <c r="B20" s="199">
        <v>10.346357324258971</v>
      </c>
      <c r="C20" s="199">
        <v>10.4</v>
      </c>
      <c r="D20" s="199">
        <v>9.8000000000000007</v>
      </c>
      <c r="E20" s="199">
        <v>7.8</v>
      </c>
      <c r="F20" s="199">
        <v>7.2</v>
      </c>
      <c r="G20" s="199">
        <v>2.2000000000000002</v>
      </c>
      <c r="H20" s="199">
        <v>4.5999999999999996</v>
      </c>
      <c r="I20" s="199">
        <v>1.7</v>
      </c>
      <c r="J20" s="199">
        <v>4.2</v>
      </c>
      <c r="K20" s="199">
        <v>5.7568201632314855</v>
      </c>
    </row>
    <row r="21" spans="1:18" x14ac:dyDescent="0.3">
      <c r="A21" s="247" t="s">
        <v>57</v>
      </c>
      <c r="B21" s="199">
        <v>9.6999999999999993</v>
      </c>
      <c r="C21" s="199">
        <v>9.6999999999999993</v>
      </c>
      <c r="D21" s="199">
        <v>9.1999999999999993</v>
      </c>
      <c r="E21" s="199">
        <v>7.2</v>
      </c>
      <c r="F21" s="199">
        <v>6.4</v>
      </c>
      <c r="G21" s="199">
        <v>1.2</v>
      </c>
      <c r="H21" s="199">
        <v>3.6</v>
      </c>
      <c r="I21" s="199">
        <v>0.9</v>
      </c>
      <c r="J21" s="199">
        <v>3.5</v>
      </c>
      <c r="K21" s="199">
        <v>5.1385368663594475</v>
      </c>
      <c r="O21" s="198"/>
      <c r="R21" s="198"/>
    </row>
    <row r="22" spans="1:18" x14ac:dyDescent="0.3">
      <c r="A22" s="247" t="s">
        <v>58</v>
      </c>
      <c r="B22" s="199">
        <v>14.7</v>
      </c>
      <c r="C22" s="199">
        <v>14.9</v>
      </c>
      <c r="D22" s="199">
        <v>13.8</v>
      </c>
      <c r="E22" s="199">
        <v>11.9</v>
      </c>
      <c r="F22" s="199">
        <v>12.7</v>
      </c>
      <c r="G22" s="199">
        <v>9</v>
      </c>
      <c r="H22" s="199">
        <v>10.9</v>
      </c>
      <c r="I22" s="199">
        <v>6.9</v>
      </c>
      <c r="J22" s="199">
        <v>9.3000000000000007</v>
      </c>
      <c r="K22" s="199">
        <v>10.400398018559779</v>
      </c>
    </row>
    <row r="23" spans="1:18" x14ac:dyDescent="0.3">
      <c r="A23" s="246" t="s">
        <v>59</v>
      </c>
      <c r="B23" s="196" t="s">
        <v>60</v>
      </c>
      <c r="C23" s="199">
        <v>2.2727272727272729</v>
      </c>
      <c r="D23" s="199">
        <v>3.1872509960159361</v>
      </c>
      <c r="E23" s="255">
        <v>0</v>
      </c>
      <c r="F23" s="255">
        <v>0</v>
      </c>
      <c r="G23" s="255">
        <v>0</v>
      </c>
      <c r="H23" s="199">
        <v>2.7</v>
      </c>
      <c r="I23" s="199">
        <v>7.2</v>
      </c>
      <c r="J23" s="199">
        <v>2.8</v>
      </c>
      <c r="K23" s="255">
        <v>0</v>
      </c>
      <c r="R23" s="200"/>
    </row>
    <row r="24" spans="1:18" x14ac:dyDescent="0.3">
      <c r="A24" s="246" t="s">
        <v>61</v>
      </c>
      <c r="B24" s="196" t="s">
        <v>60</v>
      </c>
      <c r="C24" s="199">
        <v>14.067454597866821</v>
      </c>
      <c r="D24" s="199">
        <v>19.422941590429275</v>
      </c>
      <c r="E24" s="199">
        <v>16.873355881247651</v>
      </c>
      <c r="F24" s="199">
        <v>8.3407275953859799</v>
      </c>
      <c r="G24" s="199">
        <v>4.5871559633027523</v>
      </c>
      <c r="H24" s="199">
        <v>13.1</v>
      </c>
      <c r="I24" s="199">
        <v>2.1</v>
      </c>
      <c r="J24" s="199">
        <v>16</v>
      </c>
      <c r="K24" s="199">
        <v>22.857142857142858</v>
      </c>
    </row>
    <row r="25" spans="1:18" x14ac:dyDescent="0.3">
      <c r="A25" s="246" t="s">
        <v>62</v>
      </c>
      <c r="B25" s="196" t="s">
        <v>60</v>
      </c>
      <c r="C25" s="199">
        <v>19.856722997795739</v>
      </c>
      <c r="D25" s="199">
        <v>17.892768079800501</v>
      </c>
      <c r="E25" s="199">
        <v>11.988785274577925</v>
      </c>
      <c r="F25" s="199">
        <v>18.137892585021369</v>
      </c>
      <c r="G25" s="199">
        <v>7.2269114657137576</v>
      </c>
      <c r="H25" s="199">
        <v>12.9</v>
      </c>
      <c r="I25" s="199">
        <v>4</v>
      </c>
      <c r="J25" s="199">
        <v>8.1</v>
      </c>
      <c r="K25" s="199">
        <v>29.434447300771211</v>
      </c>
      <c r="R25" s="201"/>
    </row>
    <row r="26" spans="1:18" ht="14.5" thickBot="1" x14ac:dyDescent="0.35">
      <c r="A26" s="246" t="s">
        <v>63</v>
      </c>
      <c r="B26" s="196" t="s">
        <v>60</v>
      </c>
      <c r="C26" s="199" t="s">
        <v>60</v>
      </c>
      <c r="D26" s="199" t="s">
        <v>60</v>
      </c>
      <c r="E26" s="199">
        <v>12.573099415204677</v>
      </c>
      <c r="F26" s="199">
        <v>15.091404122909374</v>
      </c>
      <c r="G26" s="199">
        <v>7.3303167420814486</v>
      </c>
      <c r="H26" s="199">
        <v>8.6999999999999993</v>
      </c>
      <c r="I26" s="199">
        <v>12.1</v>
      </c>
      <c r="J26" s="199">
        <v>28.4</v>
      </c>
      <c r="K26" s="199">
        <v>18.751710922529426</v>
      </c>
    </row>
    <row r="27" spans="1:18" x14ac:dyDescent="0.3">
      <c r="A27" s="100" t="s">
        <v>303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</row>
    <row r="28" spans="1:18" x14ac:dyDescent="0.3">
      <c r="A28" s="77" t="s">
        <v>304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</row>
  </sheetData>
  <mergeCells count="7">
    <mergeCell ref="A18:K18"/>
    <mergeCell ref="A5:K5"/>
    <mergeCell ref="A1:K1"/>
    <mergeCell ref="A2:K2"/>
    <mergeCell ref="A4:K4"/>
    <mergeCell ref="A8:K8"/>
    <mergeCell ref="A3:K3"/>
  </mergeCells>
  <hyperlinks>
    <hyperlink ref="M3" location="Contenido!A1" display="Contenido" xr:uid="{094AB308-E925-445A-91CD-AD63B7367B62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D49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14.81640625" style="12" customWidth="1"/>
    <col min="2" max="4" width="7.7265625" style="62" customWidth="1"/>
    <col min="5" max="5" width="1.7265625" style="62" customWidth="1"/>
    <col min="6" max="8" width="7.7265625" style="62" customWidth="1"/>
    <col min="9" max="9" width="1.7265625" style="62" customWidth="1"/>
    <col min="10" max="12" width="7.7265625" style="62" customWidth="1"/>
    <col min="13" max="13" width="1.7265625" style="62" customWidth="1"/>
    <col min="14" max="16" width="7.7265625" style="62" customWidth="1"/>
    <col min="17" max="17" width="1.7265625" style="62" customWidth="1"/>
    <col min="18" max="20" width="7.7265625" style="62" customWidth="1"/>
    <col min="21" max="21" width="1.7265625" style="62" customWidth="1"/>
    <col min="22" max="24" width="7.7265625" style="62" customWidth="1"/>
    <col min="25" max="25" width="1.7265625" style="62" customWidth="1"/>
    <col min="26" max="28" width="7.7265625" style="62" customWidth="1"/>
    <col min="29" max="29" width="5" style="226" customWidth="1"/>
    <col min="30" max="30" width="13.54296875" style="226" customWidth="1"/>
    <col min="31" max="105" width="11.453125" style="9"/>
    <col min="106" max="106" width="7.81640625" style="9" bestFit="1" customWidth="1"/>
    <col min="107" max="108" width="5.54296875" style="9" bestFit="1" customWidth="1"/>
    <col min="109" max="109" width="5.1796875" style="9" customWidth="1"/>
    <col min="110" max="110" width="2.1796875" style="9" customWidth="1"/>
    <col min="111" max="113" width="5.1796875" style="9" customWidth="1"/>
    <col min="114" max="114" width="1.1796875" style="9" customWidth="1"/>
    <col min="115" max="117" width="5.1796875" style="9" customWidth="1"/>
    <col min="118" max="118" width="1.54296875" style="9" customWidth="1"/>
    <col min="119" max="121" width="5.1796875" style="9" customWidth="1"/>
    <col min="122" max="122" width="1.453125" style="9" customWidth="1"/>
    <col min="123" max="125" width="5.1796875" style="9" customWidth="1"/>
    <col min="126" max="126" width="2" style="9" customWidth="1"/>
    <col min="127" max="129" width="5.1796875" style="9" customWidth="1"/>
    <col min="130" max="130" width="1.81640625" style="9" customWidth="1"/>
    <col min="131" max="133" width="5.1796875" style="9" customWidth="1"/>
    <col min="134" max="16384" width="11.453125" style="9"/>
  </cols>
  <sheetData>
    <row r="1" spans="1:30" s="51" customFormat="1" ht="15.5" x14ac:dyDescent="0.3">
      <c r="A1" s="294" t="s">
        <v>361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26"/>
      <c r="AD1" s="226"/>
    </row>
    <row r="2" spans="1:30" s="51" customFormat="1" ht="15.5" x14ac:dyDescent="0.3">
      <c r="A2" s="294" t="s">
        <v>88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294" t="s">
        <v>146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26"/>
      <c r="AD3" s="239" t="s">
        <v>305</v>
      </c>
    </row>
    <row r="4" spans="1:30" s="51" customFormat="1" ht="15.5" x14ac:dyDescent="0.3">
      <c r="A4" s="294" t="s">
        <v>52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26"/>
      <c r="AD4" s="226"/>
    </row>
    <row r="5" spans="1:30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26"/>
      <c r="AD5" s="226"/>
    </row>
    <row r="6" spans="1:30" s="62" customFormat="1" ht="20.25" customHeight="1" x14ac:dyDescent="0.3">
      <c r="A6" s="295" t="s">
        <v>199</v>
      </c>
      <c r="B6" s="291" t="s">
        <v>68</v>
      </c>
      <c r="C6" s="291"/>
      <c r="D6" s="291"/>
      <c r="E6" s="54"/>
      <c r="F6" s="291" t="s">
        <v>80</v>
      </c>
      <c r="G6" s="291"/>
      <c r="H6" s="291"/>
      <c r="I6" s="54"/>
      <c r="J6" s="293" t="s">
        <v>81</v>
      </c>
      <c r="K6" s="293"/>
      <c r="L6" s="293"/>
      <c r="M6" s="54"/>
      <c r="N6" s="291" t="s">
        <v>82</v>
      </c>
      <c r="O6" s="291"/>
      <c r="P6" s="291"/>
      <c r="Q6" s="54"/>
      <c r="R6" s="291" t="s">
        <v>84</v>
      </c>
      <c r="S6" s="291"/>
      <c r="T6" s="291"/>
      <c r="U6" s="54"/>
      <c r="V6" s="291" t="s">
        <v>85</v>
      </c>
      <c r="W6" s="291"/>
      <c r="X6" s="291"/>
      <c r="Y6" s="54"/>
      <c r="Z6" s="291" t="s">
        <v>86</v>
      </c>
      <c r="AA6" s="291"/>
      <c r="AB6" s="291"/>
      <c r="AC6" s="226"/>
      <c r="AD6" s="151"/>
    </row>
    <row r="7" spans="1:30" s="62" customFormat="1" ht="20.25" customHeight="1" x14ac:dyDescent="0.3">
      <c r="A7" s="296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  <c r="AC7" s="226"/>
      <c r="AD7" s="226"/>
    </row>
    <row r="8" spans="1:30" s="62" customFormat="1" x14ac:dyDescent="0.3">
      <c r="AC8" s="226"/>
      <c r="AD8" s="226"/>
    </row>
    <row r="9" spans="1:30" s="62" customFormat="1" x14ac:dyDescent="0.3">
      <c r="A9" s="281" t="s">
        <v>54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26"/>
      <c r="AD9" s="226"/>
    </row>
    <row r="10" spans="1:30" s="62" customFormat="1" x14ac:dyDescent="0.3">
      <c r="A10" s="12" t="s">
        <v>68</v>
      </c>
      <c r="B10" s="256">
        <v>13794</v>
      </c>
      <c r="C10" s="256">
        <v>8336</v>
      </c>
      <c r="D10" s="256">
        <v>5458</v>
      </c>
      <c r="E10" s="256"/>
      <c r="F10" s="256">
        <v>4016</v>
      </c>
      <c r="G10" s="256">
        <v>2313</v>
      </c>
      <c r="H10" s="256">
        <v>1703</v>
      </c>
      <c r="I10" s="256"/>
      <c r="J10" s="256">
        <v>3447</v>
      </c>
      <c r="K10" s="256">
        <v>1978</v>
      </c>
      <c r="L10" s="256">
        <v>1469</v>
      </c>
      <c r="M10" s="256"/>
      <c r="N10" s="256">
        <v>2738</v>
      </c>
      <c r="O10" s="256">
        <v>1771</v>
      </c>
      <c r="P10" s="256">
        <v>967</v>
      </c>
      <c r="Q10" s="256"/>
      <c r="R10" s="256">
        <v>2862</v>
      </c>
      <c r="S10" s="256">
        <v>1807</v>
      </c>
      <c r="T10" s="256">
        <v>1055</v>
      </c>
      <c r="U10" s="256"/>
      <c r="V10" s="256">
        <v>731</v>
      </c>
      <c r="W10" s="256">
        <v>467</v>
      </c>
      <c r="X10" s="256">
        <v>264</v>
      </c>
      <c r="Y10" s="256"/>
      <c r="Z10" s="256">
        <v>0</v>
      </c>
      <c r="AA10" s="256">
        <v>0</v>
      </c>
      <c r="AB10" s="256">
        <v>0</v>
      </c>
      <c r="AC10" s="226"/>
      <c r="AD10" s="226"/>
    </row>
    <row r="11" spans="1:30" s="62" customFormat="1" x14ac:dyDescent="0.3">
      <c r="A11" s="14">
        <v>12</v>
      </c>
      <c r="B11" s="255">
        <v>42</v>
      </c>
      <c r="C11" s="255">
        <v>23</v>
      </c>
      <c r="D11" s="255">
        <v>19</v>
      </c>
      <c r="E11" s="255"/>
      <c r="F11" s="255">
        <v>42</v>
      </c>
      <c r="G11" s="255">
        <v>23</v>
      </c>
      <c r="H11" s="255">
        <v>19</v>
      </c>
      <c r="I11" s="255"/>
      <c r="J11" s="255">
        <v>0</v>
      </c>
      <c r="K11" s="255">
        <v>0</v>
      </c>
      <c r="L11" s="255">
        <v>0</v>
      </c>
      <c r="M11" s="255"/>
      <c r="N11" s="255">
        <v>0</v>
      </c>
      <c r="O11" s="255">
        <v>0</v>
      </c>
      <c r="P11" s="255">
        <v>0</v>
      </c>
      <c r="Q11" s="255"/>
      <c r="R11" s="255">
        <v>0</v>
      </c>
      <c r="S11" s="255">
        <v>0</v>
      </c>
      <c r="T11" s="255">
        <v>0</v>
      </c>
      <c r="U11" s="255"/>
      <c r="V11" s="255">
        <v>0</v>
      </c>
      <c r="W11" s="255">
        <v>0</v>
      </c>
      <c r="X11" s="255">
        <v>0</v>
      </c>
      <c r="Y11" s="255"/>
      <c r="Z11" s="255"/>
      <c r="AA11" s="255"/>
      <c r="AB11" s="255"/>
      <c r="AC11" s="226"/>
      <c r="AD11" s="226"/>
    </row>
    <row r="12" spans="1:30" s="62" customFormat="1" x14ac:dyDescent="0.3">
      <c r="A12" s="14">
        <v>13</v>
      </c>
      <c r="B12" s="255">
        <v>1795</v>
      </c>
      <c r="C12" s="255">
        <v>973</v>
      </c>
      <c r="D12" s="255">
        <v>822</v>
      </c>
      <c r="E12" s="255"/>
      <c r="F12" s="255">
        <v>1760</v>
      </c>
      <c r="G12" s="255">
        <v>958</v>
      </c>
      <c r="H12" s="255">
        <v>802</v>
      </c>
      <c r="I12" s="255"/>
      <c r="J12" s="255">
        <v>35</v>
      </c>
      <c r="K12" s="255">
        <v>15</v>
      </c>
      <c r="L12" s="255">
        <v>20</v>
      </c>
      <c r="M12" s="255"/>
      <c r="N12" s="255">
        <v>0</v>
      </c>
      <c r="O12" s="255">
        <v>0</v>
      </c>
      <c r="P12" s="255">
        <v>0</v>
      </c>
      <c r="Q12" s="255"/>
      <c r="R12" s="255">
        <v>0</v>
      </c>
      <c r="S12" s="255">
        <v>0</v>
      </c>
      <c r="T12" s="255">
        <v>0</v>
      </c>
      <c r="U12" s="255"/>
      <c r="V12" s="255">
        <v>0</v>
      </c>
      <c r="W12" s="255">
        <v>0</v>
      </c>
      <c r="X12" s="255">
        <v>0</v>
      </c>
      <c r="Y12" s="255"/>
      <c r="Z12" s="255"/>
      <c r="AA12" s="255"/>
      <c r="AB12" s="255"/>
      <c r="AC12" s="226"/>
      <c r="AD12" s="226"/>
    </row>
    <row r="13" spans="1:30" s="62" customFormat="1" x14ac:dyDescent="0.3">
      <c r="A13" s="14">
        <v>14</v>
      </c>
      <c r="B13" s="255">
        <v>3413</v>
      </c>
      <c r="C13" s="255">
        <v>2001</v>
      </c>
      <c r="D13" s="255">
        <v>1412</v>
      </c>
      <c r="E13" s="255"/>
      <c r="F13" s="255">
        <v>1738</v>
      </c>
      <c r="G13" s="255">
        <v>1049</v>
      </c>
      <c r="H13" s="255">
        <v>689</v>
      </c>
      <c r="I13" s="255"/>
      <c r="J13" s="255">
        <v>1647</v>
      </c>
      <c r="K13" s="255">
        <v>936</v>
      </c>
      <c r="L13" s="255">
        <v>711</v>
      </c>
      <c r="M13" s="255"/>
      <c r="N13" s="255">
        <v>28</v>
      </c>
      <c r="O13" s="255">
        <v>16</v>
      </c>
      <c r="P13" s="255">
        <v>12</v>
      </c>
      <c r="Q13" s="255"/>
      <c r="R13" s="255">
        <v>0</v>
      </c>
      <c r="S13" s="255">
        <v>0</v>
      </c>
      <c r="T13" s="255">
        <v>0</v>
      </c>
      <c r="U13" s="255"/>
      <c r="V13" s="255">
        <v>0</v>
      </c>
      <c r="W13" s="255">
        <v>0</v>
      </c>
      <c r="X13" s="255">
        <v>0</v>
      </c>
      <c r="Y13" s="255"/>
      <c r="Z13" s="255"/>
      <c r="AA13" s="255"/>
      <c r="AB13" s="255"/>
      <c r="AC13" s="226"/>
      <c r="AD13" s="226"/>
    </row>
    <row r="14" spans="1:30" s="62" customFormat="1" x14ac:dyDescent="0.3">
      <c r="A14" s="14">
        <v>15</v>
      </c>
      <c r="B14" s="255">
        <v>3027</v>
      </c>
      <c r="C14" s="255">
        <v>1850</v>
      </c>
      <c r="D14" s="255">
        <v>1177</v>
      </c>
      <c r="E14" s="255"/>
      <c r="F14" s="255">
        <v>381</v>
      </c>
      <c r="G14" s="255">
        <v>222</v>
      </c>
      <c r="H14" s="255">
        <v>159</v>
      </c>
      <c r="I14" s="255"/>
      <c r="J14" s="255">
        <v>1306</v>
      </c>
      <c r="K14" s="255">
        <v>749</v>
      </c>
      <c r="L14" s="255">
        <v>557</v>
      </c>
      <c r="M14" s="255"/>
      <c r="N14" s="255">
        <v>1280</v>
      </c>
      <c r="O14" s="255">
        <v>850</v>
      </c>
      <c r="P14" s="255">
        <v>430</v>
      </c>
      <c r="Q14" s="255"/>
      <c r="R14" s="255">
        <v>60</v>
      </c>
      <c r="S14" s="255">
        <v>29</v>
      </c>
      <c r="T14" s="255">
        <v>31</v>
      </c>
      <c r="U14" s="255"/>
      <c r="V14" s="255">
        <v>0</v>
      </c>
      <c r="W14" s="255">
        <v>0</v>
      </c>
      <c r="X14" s="255">
        <v>0</v>
      </c>
      <c r="Y14" s="255"/>
      <c r="Z14" s="255"/>
      <c r="AA14" s="255"/>
      <c r="AB14" s="255"/>
      <c r="AC14" s="226"/>
      <c r="AD14" s="226"/>
    </row>
    <row r="15" spans="1:30" s="62" customFormat="1" x14ac:dyDescent="0.3">
      <c r="A15" s="14">
        <v>16</v>
      </c>
      <c r="B15" s="255">
        <v>2795</v>
      </c>
      <c r="C15" s="255">
        <v>1773</v>
      </c>
      <c r="D15" s="255">
        <v>1022</v>
      </c>
      <c r="E15" s="255"/>
      <c r="F15" s="255">
        <v>57</v>
      </c>
      <c r="G15" s="255">
        <v>40</v>
      </c>
      <c r="H15" s="255">
        <v>17</v>
      </c>
      <c r="I15" s="255"/>
      <c r="J15" s="255">
        <v>348</v>
      </c>
      <c r="K15" s="255">
        <v>230</v>
      </c>
      <c r="L15" s="255">
        <v>118</v>
      </c>
      <c r="M15" s="255"/>
      <c r="N15" s="255">
        <v>1055</v>
      </c>
      <c r="O15" s="255">
        <v>656</v>
      </c>
      <c r="P15" s="255">
        <v>399</v>
      </c>
      <c r="Q15" s="255"/>
      <c r="R15" s="255">
        <v>1320</v>
      </c>
      <c r="S15" s="255">
        <v>839</v>
      </c>
      <c r="T15" s="255">
        <v>481</v>
      </c>
      <c r="U15" s="255"/>
      <c r="V15" s="255">
        <v>15</v>
      </c>
      <c r="W15" s="255">
        <v>8</v>
      </c>
      <c r="X15" s="255">
        <v>7</v>
      </c>
      <c r="Y15" s="255"/>
      <c r="Z15" s="255"/>
      <c r="AA15" s="255"/>
      <c r="AB15" s="255"/>
      <c r="AC15" s="226"/>
      <c r="AD15" s="226"/>
    </row>
    <row r="16" spans="1:30" s="62" customFormat="1" x14ac:dyDescent="0.3">
      <c r="A16" s="14">
        <v>17</v>
      </c>
      <c r="B16" s="255">
        <v>1803</v>
      </c>
      <c r="C16" s="255">
        <v>1132</v>
      </c>
      <c r="D16" s="255">
        <v>671</v>
      </c>
      <c r="E16" s="255"/>
      <c r="F16" s="255">
        <v>24</v>
      </c>
      <c r="G16" s="255">
        <v>14</v>
      </c>
      <c r="H16" s="255">
        <v>10</v>
      </c>
      <c r="I16" s="255"/>
      <c r="J16" s="255">
        <v>66</v>
      </c>
      <c r="K16" s="255">
        <v>29</v>
      </c>
      <c r="L16" s="255">
        <v>37</v>
      </c>
      <c r="M16" s="255"/>
      <c r="N16" s="255">
        <v>287</v>
      </c>
      <c r="O16" s="255">
        <v>204</v>
      </c>
      <c r="P16" s="255">
        <v>83</v>
      </c>
      <c r="Q16" s="255"/>
      <c r="R16" s="255">
        <v>1060</v>
      </c>
      <c r="S16" s="255">
        <v>656</v>
      </c>
      <c r="T16" s="255">
        <v>404</v>
      </c>
      <c r="U16" s="255"/>
      <c r="V16" s="255">
        <v>366</v>
      </c>
      <c r="W16" s="255">
        <v>229</v>
      </c>
      <c r="X16" s="255">
        <v>137</v>
      </c>
      <c r="Y16" s="255"/>
      <c r="Z16" s="255">
        <v>0</v>
      </c>
      <c r="AA16" s="255">
        <v>0</v>
      </c>
      <c r="AB16" s="255">
        <v>0</v>
      </c>
      <c r="AC16" s="226"/>
      <c r="AD16" s="226"/>
    </row>
    <row r="17" spans="1:30" s="62" customFormat="1" x14ac:dyDescent="0.3">
      <c r="A17" s="14">
        <v>18</v>
      </c>
      <c r="B17" s="255">
        <v>603</v>
      </c>
      <c r="C17" s="255">
        <v>406</v>
      </c>
      <c r="D17" s="255">
        <v>197</v>
      </c>
      <c r="E17" s="255"/>
      <c r="F17" s="255">
        <v>3</v>
      </c>
      <c r="G17" s="255">
        <v>0</v>
      </c>
      <c r="H17" s="255">
        <v>3</v>
      </c>
      <c r="I17" s="255"/>
      <c r="J17" s="255">
        <v>14</v>
      </c>
      <c r="K17" s="255">
        <v>6</v>
      </c>
      <c r="L17" s="255">
        <v>8</v>
      </c>
      <c r="M17" s="255"/>
      <c r="N17" s="255">
        <v>41</v>
      </c>
      <c r="O17" s="255">
        <v>22</v>
      </c>
      <c r="P17" s="255">
        <v>19</v>
      </c>
      <c r="Q17" s="255"/>
      <c r="R17" s="255">
        <v>299</v>
      </c>
      <c r="S17" s="255">
        <v>207</v>
      </c>
      <c r="T17" s="255">
        <v>92</v>
      </c>
      <c r="U17" s="255"/>
      <c r="V17" s="255">
        <v>246</v>
      </c>
      <c r="W17" s="255">
        <v>171</v>
      </c>
      <c r="X17" s="255">
        <v>75</v>
      </c>
      <c r="Y17" s="255"/>
      <c r="Z17" s="255">
        <v>0</v>
      </c>
      <c r="AA17" s="255">
        <v>0</v>
      </c>
      <c r="AB17" s="255">
        <v>0</v>
      </c>
      <c r="AC17" s="226"/>
      <c r="AD17" s="226"/>
    </row>
    <row r="18" spans="1:30" s="62" customFormat="1" x14ac:dyDescent="0.3">
      <c r="A18" s="107">
        <v>19</v>
      </c>
      <c r="B18" s="255">
        <v>167</v>
      </c>
      <c r="C18" s="255">
        <v>103</v>
      </c>
      <c r="D18" s="255">
        <v>64</v>
      </c>
      <c r="E18" s="255"/>
      <c r="F18" s="255">
        <v>5</v>
      </c>
      <c r="G18" s="255">
        <v>3</v>
      </c>
      <c r="H18" s="255">
        <v>2</v>
      </c>
      <c r="I18" s="255"/>
      <c r="J18" s="255">
        <v>8</v>
      </c>
      <c r="K18" s="255">
        <v>4</v>
      </c>
      <c r="L18" s="255">
        <v>4</v>
      </c>
      <c r="M18" s="255"/>
      <c r="N18" s="255">
        <v>20</v>
      </c>
      <c r="O18" s="255">
        <v>14</v>
      </c>
      <c r="P18" s="255">
        <v>6</v>
      </c>
      <c r="Q18" s="255"/>
      <c r="R18" s="255">
        <v>67</v>
      </c>
      <c r="S18" s="255">
        <v>38</v>
      </c>
      <c r="T18" s="255">
        <v>29</v>
      </c>
      <c r="U18" s="255"/>
      <c r="V18" s="255">
        <v>67</v>
      </c>
      <c r="W18" s="255">
        <v>44</v>
      </c>
      <c r="X18" s="255">
        <v>23</v>
      </c>
      <c r="Y18" s="255"/>
      <c r="Z18" s="255">
        <v>0</v>
      </c>
      <c r="AA18" s="255">
        <v>0</v>
      </c>
      <c r="AB18" s="255">
        <v>0</v>
      </c>
      <c r="AC18" s="226"/>
      <c r="AD18" s="226"/>
    </row>
    <row r="19" spans="1:30" s="62" customFormat="1" x14ac:dyDescent="0.3">
      <c r="A19" s="14">
        <v>20</v>
      </c>
      <c r="B19" s="255">
        <v>60</v>
      </c>
      <c r="C19" s="255">
        <v>36</v>
      </c>
      <c r="D19" s="255">
        <v>24</v>
      </c>
      <c r="E19" s="255"/>
      <c r="F19" s="255">
        <v>2</v>
      </c>
      <c r="G19" s="255">
        <v>2</v>
      </c>
      <c r="H19" s="255">
        <v>0</v>
      </c>
      <c r="I19" s="255"/>
      <c r="J19" s="255">
        <v>4</v>
      </c>
      <c r="K19" s="255">
        <v>2</v>
      </c>
      <c r="L19" s="255">
        <v>2</v>
      </c>
      <c r="M19" s="255"/>
      <c r="N19" s="255">
        <v>13</v>
      </c>
      <c r="O19" s="255">
        <v>5</v>
      </c>
      <c r="P19" s="255">
        <v>8</v>
      </c>
      <c r="Q19" s="255"/>
      <c r="R19" s="255">
        <v>22</v>
      </c>
      <c r="S19" s="255">
        <v>16</v>
      </c>
      <c r="T19" s="255">
        <v>6</v>
      </c>
      <c r="U19" s="255"/>
      <c r="V19" s="255">
        <v>19</v>
      </c>
      <c r="W19" s="255">
        <v>11</v>
      </c>
      <c r="X19" s="255">
        <v>8</v>
      </c>
      <c r="Y19" s="255"/>
      <c r="Z19" s="255">
        <v>0</v>
      </c>
      <c r="AA19" s="255">
        <v>0</v>
      </c>
      <c r="AB19" s="255">
        <v>0</v>
      </c>
      <c r="AC19" s="226"/>
      <c r="AD19" s="226"/>
    </row>
    <row r="20" spans="1:30" s="62" customFormat="1" x14ac:dyDescent="0.3">
      <c r="A20" s="14">
        <v>21</v>
      </c>
      <c r="B20" s="255">
        <v>28</v>
      </c>
      <c r="C20" s="255">
        <v>11</v>
      </c>
      <c r="D20" s="255">
        <v>17</v>
      </c>
      <c r="E20" s="255"/>
      <c r="F20" s="255">
        <v>0</v>
      </c>
      <c r="G20" s="255">
        <v>0</v>
      </c>
      <c r="H20" s="255">
        <v>0</v>
      </c>
      <c r="I20" s="255"/>
      <c r="J20" s="255">
        <v>3</v>
      </c>
      <c r="K20" s="255">
        <v>0</v>
      </c>
      <c r="L20" s="255">
        <v>3</v>
      </c>
      <c r="M20" s="255"/>
      <c r="N20" s="255">
        <v>4</v>
      </c>
      <c r="O20" s="255">
        <v>2</v>
      </c>
      <c r="P20" s="255">
        <v>2</v>
      </c>
      <c r="Q20" s="255"/>
      <c r="R20" s="255">
        <v>13</v>
      </c>
      <c r="S20" s="255">
        <v>5</v>
      </c>
      <c r="T20" s="255">
        <v>8</v>
      </c>
      <c r="U20" s="255"/>
      <c r="V20" s="255">
        <v>8</v>
      </c>
      <c r="W20" s="255">
        <v>4</v>
      </c>
      <c r="X20" s="255">
        <v>4</v>
      </c>
      <c r="Y20" s="255"/>
      <c r="Z20" s="255">
        <v>0</v>
      </c>
      <c r="AA20" s="255">
        <v>0</v>
      </c>
      <c r="AB20" s="255">
        <v>0</v>
      </c>
      <c r="AC20" s="226"/>
      <c r="AD20" s="226"/>
    </row>
    <row r="21" spans="1:30" s="62" customFormat="1" x14ac:dyDescent="0.3">
      <c r="A21" s="14">
        <v>22</v>
      </c>
      <c r="B21" s="255">
        <v>19</v>
      </c>
      <c r="C21" s="255">
        <v>11</v>
      </c>
      <c r="D21" s="255">
        <v>8</v>
      </c>
      <c r="E21" s="255"/>
      <c r="F21" s="255">
        <v>0</v>
      </c>
      <c r="G21" s="255">
        <v>0</v>
      </c>
      <c r="H21" s="255">
        <v>0</v>
      </c>
      <c r="I21" s="255"/>
      <c r="J21" s="255">
        <v>6</v>
      </c>
      <c r="K21" s="255">
        <v>4</v>
      </c>
      <c r="L21" s="255">
        <v>2</v>
      </c>
      <c r="M21" s="255"/>
      <c r="N21" s="255">
        <v>6</v>
      </c>
      <c r="O21" s="255">
        <v>2</v>
      </c>
      <c r="P21" s="255">
        <v>4</v>
      </c>
      <c r="Q21" s="255"/>
      <c r="R21" s="255">
        <v>5</v>
      </c>
      <c r="S21" s="255">
        <v>5</v>
      </c>
      <c r="T21" s="255">
        <v>0</v>
      </c>
      <c r="U21" s="255"/>
      <c r="V21" s="255">
        <v>2</v>
      </c>
      <c r="W21" s="255">
        <v>0</v>
      </c>
      <c r="X21" s="255">
        <v>2</v>
      </c>
      <c r="Y21" s="255"/>
      <c r="Z21" s="255">
        <v>0</v>
      </c>
      <c r="AA21" s="255">
        <v>0</v>
      </c>
      <c r="AB21" s="255">
        <v>0</v>
      </c>
      <c r="AC21" s="226"/>
      <c r="AD21" s="226"/>
    </row>
    <row r="22" spans="1:30" s="62" customFormat="1" x14ac:dyDescent="0.3">
      <c r="A22" s="14">
        <v>23</v>
      </c>
      <c r="B22" s="255">
        <v>17</v>
      </c>
      <c r="C22" s="255">
        <v>7</v>
      </c>
      <c r="D22" s="255">
        <v>10</v>
      </c>
      <c r="E22" s="255"/>
      <c r="F22" s="255">
        <v>0</v>
      </c>
      <c r="G22" s="255">
        <v>0</v>
      </c>
      <c r="H22" s="255">
        <v>0</v>
      </c>
      <c r="I22" s="255"/>
      <c r="J22" s="255">
        <v>6</v>
      </c>
      <c r="K22" s="255">
        <v>3</v>
      </c>
      <c r="L22" s="255">
        <v>3</v>
      </c>
      <c r="M22" s="255"/>
      <c r="N22" s="255">
        <v>2</v>
      </c>
      <c r="O22" s="255">
        <v>0</v>
      </c>
      <c r="P22" s="255">
        <v>2</v>
      </c>
      <c r="Q22" s="255"/>
      <c r="R22" s="255">
        <v>5</v>
      </c>
      <c r="S22" s="255">
        <v>4</v>
      </c>
      <c r="T22" s="255">
        <v>1</v>
      </c>
      <c r="U22" s="255"/>
      <c r="V22" s="255">
        <v>4</v>
      </c>
      <c r="W22" s="255">
        <v>0</v>
      </c>
      <c r="X22" s="255">
        <v>4</v>
      </c>
      <c r="Y22" s="255"/>
      <c r="Z22" s="255">
        <v>0</v>
      </c>
      <c r="AA22" s="255">
        <v>0</v>
      </c>
      <c r="AB22" s="255">
        <v>0</v>
      </c>
      <c r="AC22" s="226"/>
      <c r="AD22" s="226"/>
    </row>
    <row r="23" spans="1:30" s="62" customFormat="1" x14ac:dyDescent="0.3">
      <c r="A23" s="14">
        <v>24</v>
      </c>
      <c r="B23" s="255">
        <v>9</v>
      </c>
      <c r="C23" s="255">
        <v>7</v>
      </c>
      <c r="D23" s="255">
        <v>2</v>
      </c>
      <c r="E23" s="255"/>
      <c r="F23" s="255">
        <v>2</v>
      </c>
      <c r="G23" s="255">
        <v>2</v>
      </c>
      <c r="H23" s="255">
        <v>0</v>
      </c>
      <c r="I23" s="255"/>
      <c r="J23" s="255">
        <v>0</v>
      </c>
      <c r="K23" s="255">
        <v>0</v>
      </c>
      <c r="L23" s="255">
        <v>0</v>
      </c>
      <c r="M23" s="255"/>
      <c r="N23" s="255">
        <v>0</v>
      </c>
      <c r="O23" s="255">
        <v>0</v>
      </c>
      <c r="P23" s="255">
        <v>0</v>
      </c>
      <c r="Q23" s="255"/>
      <c r="R23" s="255">
        <v>5</v>
      </c>
      <c r="S23" s="255">
        <v>5</v>
      </c>
      <c r="T23" s="255">
        <v>0</v>
      </c>
      <c r="U23" s="255"/>
      <c r="V23" s="255">
        <v>2</v>
      </c>
      <c r="W23" s="255">
        <v>0</v>
      </c>
      <c r="X23" s="255">
        <v>2</v>
      </c>
      <c r="Y23" s="255"/>
      <c r="Z23" s="255">
        <v>0</v>
      </c>
      <c r="AA23" s="255">
        <v>0</v>
      </c>
      <c r="AB23" s="255">
        <v>0</v>
      </c>
      <c r="AC23" s="226"/>
      <c r="AD23" s="226"/>
    </row>
    <row r="24" spans="1:30" s="62" customFormat="1" x14ac:dyDescent="0.3">
      <c r="A24" s="14" t="s">
        <v>152</v>
      </c>
      <c r="B24" s="255">
        <v>12</v>
      </c>
      <c r="C24" s="255">
        <v>2</v>
      </c>
      <c r="D24" s="255">
        <v>10</v>
      </c>
      <c r="E24" s="255"/>
      <c r="F24" s="255">
        <v>2</v>
      </c>
      <c r="G24" s="255">
        <v>0</v>
      </c>
      <c r="H24" s="255">
        <v>2</v>
      </c>
      <c r="I24" s="255"/>
      <c r="J24" s="255">
        <v>2</v>
      </c>
      <c r="K24" s="255">
        <v>0</v>
      </c>
      <c r="L24" s="255">
        <v>2</v>
      </c>
      <c r="M24" s="255"/>
      <c r="N24" s="255">
        <v>2</v>
      </c>
      <c r="O24" s="255">
        <v>0</v>
      </c>
      <c r="P24" s="255">
        <v>2</v>
      </c>
      <c r="Q24" s="255"/>
      <c r="R24" s="255">
        <v>4</v>
      </c>
      <c r="S24" s="255">
        <v>2</v>
      </c>
      <c r="T24" s="255">
        <v>2</v>
      </c>
      <c r="U24" s="255"/>
      <c r="V24" s="255">
        <v>2</v>
      </c>
      <c r="W24" s="255">
        <v>0</v>
      </c>
      <c r="X24" s="255">
        <v>2</v>
      </c>
      <c r="Y24" s="255"/>
      <c r="Z24" s="255">
        <v>0</v>
      </c>
      <c r="AA24" s="255">
        <v>0</v>
      </c>
      <c r="AB24" s="255">
        <v>0</v>
      </c>
      <c r="AC24" s="226"/>
      <c r="AD24" s="226"/>
    </row>
    <row r="25" spans="1:30" s="62" customFormat="1" x14ac:dyDescent="0.3">
      <c r="A25" s="14" t="s">
        <v>153</v>
      </c>
      <c r="B25" s="255">
        <v>0</v>
      </c>
      <c r="C25" s="255">
        <v>0</v>
      </c>
      <c r="D25" s="255">
        <v>0</v>
      </c>
      <c r="E25" s="255"/>
      <c r="F25" s="255">
        <v>0</v>
      </c>
      <c r="G25" s="255">
        <v>0</v>
      </c>
      <c r="H25" s="255">
        <v>0</v>
      </c>
      <c r="I25" s="255"/>
      <c r="J25" s="255">
        <v>0</v>
      </c>
      <c r="K25" s="255">
        <v>0</v>
      </c>
      <c r="L25" s="255">
        <v>0</v>
      </c>
      <c r="M25" s="255"/>
      <c r="N25" s="255">
        <v>0</v>
      </c>
      <c r="O25" s="255">
        <v>0</v>
      </c>
      <c r="P25" s="255">
        <v>0</v>
      </c>
      <c r="Q25" s="255"/>
      <c r="R25" s="255">
        <v>0</v>
      </c>
      <c r="S25" s="255">
        <v>0</v>
      </c>
      <c r="T25" s="255">
        <v>0</v>
      </c>
      <c r="U25" s="255"/>
      <c r="V25" s="255">
        <v>0</v>
      </c>
      <c r="W25" s="255">
        <v>0</v>
      </c>
      <c r="X25" s="255">
        <v>0</v>
      </c>
      <c r="Y25" s="255"/>
      <c r="Z25" s="255">
        <v>0</v>
      </c>
      <c r="AA25" s="255">
        <v>0</v>
      </c>
      <c r="AB25" s="255">
        <v>0</v>
      </c>
      <c r="AC25" s="226"/>
      <c r="AD25" s="226"/>
    </row>
    <row r="26" spans="1:30" s="62" customFormat="1" x14ac:dyDescent="0.3">
      <c r="A26" s="14" t="s">
        <v>154</v>
      </c>
      <c r="B26" s="255">
        <v>2</v>
      </c>
      <c r="C26" s="255">
        <v>0</v>
      </c>
      <c r="D26" s="255">
        <v>2</v>
      </c>
      <c r="E26" s="255"/>
      <c r="F26" s="255">
        <v>0</v>
      </c>
      <c r="G26" s="255">
        <v>0</v>
      </c>
      <c r="H26" s="255">
        <v>0</v>
      </c>
      <c r="I26" s="255"/>
      <c r="J26" s="255">
        <v>2</v>
      </c>
      <c r="K26" s="255">
        <v>0</v>
      </c>
      <c r="L26" s="255">
        <v>2</v>
      </c>
      <c r="M26" s="255"/>
      <c r="N26" s="255">
        <v>0</v>
      </c>
      <c r="O26" s="255">
        <v>0</v>
      </c>
      <c r="P26" s="255">
        <v>0</v>
      </c>
      <c r="Q26" s="255"/>
      <c r="R26" s="255">
        <v>0</v>
      </c>
      <c r="S26" s="255">
        <v>0</v>
      </c>
      <c r="T26" s="255">
        <v>0</v>
      </c>
      <c r="U26" s="255"/>
      <c r="V26" s="255">
        <v>0</v>
      </c>
      <c r="W26" s="255">
        <v>0</v>
      </c>
      <c r="X26" s="255">
        <v>0</v>
      </c>
      <c r="Y26" s="255"/>
      <c r="Z26" s="255">
        <v>0</v>
      </c>
      <c r="AA26" s="255">
        <v>0</v>
      </c>
      <c r="AB26" s="255">
        <v>0</v>
      </c>
      <c r="AC26" s="226"/>
      <c r="AD26" s="226"/>
    </row>
    <row r="27" spans="1:30" s="62" customFormat="1" x14ac:dyDescent="0.3">
      <c r="A27" s="14" t="s">
        <v>155</v>
      </c>
      <c r="B27" s="255">
        <v>2</v>
      </c>
      <c r="C27" s="255">
        <v>1</v>
      </c>
      <c r="D27" s="255">
        <v>1</v>
      </c>
      <c r="E27" s="255"/>
      <c r="F27" s="255">
        <v>0</v>
      </c>
      <c r="G27" s="255">
        <v>0</v>
      </c>
      <c r="H27" s="255">
        <v>0</v>
      </c>
      <c r="I27" s="255"/>
      <c r="J27" s="255">
        <v>0</v>
      </c>
      <c r="K27" s="255">
        <v>0</v>
      </c>
      <c r="L27" s="255">
        <v>0</v>
      </c>
      <c r="M27" s="255"/>
      <c r="N27" s="255">
        <v>0</v>
      </c>
      <c r="O27" s="255">
        <v>0</v>
      </c>
      <c r="P27" s="255">
        <v>0</v>
      </c>
      <c r="Q27" s="255"/>
      <c r="R27" s="255">
        <v>2</v>
      </c>
      <c r="S27" s="255">
        <v>1</v>
      </c>
      <c r="T27" s="255">
        <v>1</v>
      </c>
      <c r="U27" s="255"/>
      <c r="V27" s="255">
        <v>0</v>
      </c>
      <c r="W27" s="255">
        <v>0</v>
      </c>
      <c r="X27" s="255">
        <v>0</v>
      </c>
      <c r="Y27" s="255"/>
      <c r="Z27" s="255">
        <v>0</v>
      </c>
      <c r="AA27" s="255">
        <v>0</v>
      </c>
      <c r="AB27" s="255">
        <v>0</v>
      </c>
      <c r="AC27" s="226"/>
      <c r="AD27" s="226"/>
    </row>
    <row r="28" spans="1:30" ht="15" customHeight="1" x14ac:dyDescent="0.3">
      <c r="A28" s="74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</row>
    <row r="29" spans="1:30" x14ac:dyDescent="0.3">
      <c r="A29" s="281" t="s">
        <v>64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</row>
    <row r="30" spans="1:30" s="62" customFormat="1" x14ac:dyDescent="0.3">
      <c r="A30" s="12" t="s">
        <v>68</v>
      </c>
      <c r="B30" s="260">
        <v>5.6525836987255662</v>
      </c>
      <c r="C30" s="260">
        <v>6.7619526598419828</v>
      </c>
      <c r="D30" s="260">
        <v>4.5200079501788792</v>
      </c>
      <c r="E30" s="260"/>
      <c r="F30" s="260">
        <v>7.0335213142316722</v>
      </c>
      <c r="G30" s="260">
        <v>7.8566576086956523</v>
      </c>
      <c r="H30" s="260">
        <v>6.1573504953358889</v>
      </c>
      <c r="I30" s="260"/>
      <c r="J30" s="260">
        <v>6.4345715885756949</v>
      </c>
      <c r="K30" s="260">
        <v>7.2758037225042305</v>
      </c>
      <c r="L30" s="260">
        <v>5.5677683444511832</v>
      </c>
      <c r="M30" s="260"/>
      <c r="N30" s="260">
        <v>5.525843104805344</v>
      </c>
      <c r="O30" s="260">
        <v>7.0999037844772293</v>
      </c>
      <c r="P30" s="260">
        <v>3.9300955090428773</v>
      </c>
      <c r="Q30" s="260"/>
      <c r="R30" s="260">
        <v>6.4594759293113952</v>
      </c>
      <c r="S30" s="260">
        <v>8.0311111111111106</v>
      </c>
      <c r="T30" s="260">
        <v>4.8378960884119779</v>
      </c>
      <c r="U30" s="260"/>
      <c r="V30" s="260">
        <v>1.8931938257536518</v>
      </c>
      <c r="W30" s="260">
        <v>2.4807436918990704</v>
      </c>
      <c r="X30" s="260">
        <v>1.3342093293576591</v>
      </c>
      <c r="Y30" s="260"/>
      <c r="Z30" s="260">
        <v>0</v>
      </c>
      <c r="AA30" s="260">
        <v>0</v>
      </c>
      <c r="AB30" s="260">
        <v>0</v>
      </c>
      <c r="AC30" s="226"/>
      <c r="AD30" s="226"/>
    </row>
    <row r="31" spans="1:30" x14ac:dyDescent="0.3">
      <c r="A31" s="14">
        <v>12</v>
      </c>
      <c r="B31" s="259">
        <v>0.12988217830967622</v>
      </c>
      <c r="C31" s="259">
        <v>0.14254725751471956</v>
      </c>
      <c r="D31" s="259">
        <v>0.11726947290457967</v>
      </c>
      <c r="E31" s="259"/>
      <c r="F31" s="259">
        <v>0.13053613053613053</v>
      </c>
      <c r="G31" s="259">
        <v>0.1432129514321295</v>
      </c>
      <c r="H31" s="259">
        <v>0.11790257524045919</v>
      </c>
      <c r="I31" s="259"/>
      <c r="J31" s="259">
        <v>0</v>
      </c>
      <c r="K31" s="259">
        <v>0</v>
      </c>
      <c r="L31" s="259">
        <v>0</v>
      </c>
      <c r="M31" s="259"/>
      <c r="N31" s="259">
        <v>0</v>
      </c>
      <c r="O31" s="259">
        <v>0</v>
      </c>
      <c r="P31" s="259">
        <v>0</v>
      </c>
      <c r="Q31" s="259"/>
      <c r="R31" s="259">
        <v>0</v>
      </c>
      <c r="S31" s="259">
        <v>0</v>
      </c>
      <c r="T31" s="259">
        <v>0</v>
      </c>
      <c r="U31" s="259"/>
      <c r="V31" s="259">
        <v>0</v>
      </c>
      <c r="W31" s="259">
        <v>0</v>
      </c>
      <c r="X31" s="259">
        <v>0</v>
      </c>
      <c r="Y31" s="259"/>
      <c r="Z31" s="259"/>
      <c r="AA31" s="259"/>
      <c r="AB31" s="259"/>
    </row>
    <row r="32" spans="1:30" x14ac:dyDescent="0.3">
      <c r="A32" s="14">
        <v>13</v>
      </c>
      <c r="B32" s="259">
        <v>3.601163607182265</v>
      </c>
      <c r="C32" s="259">
        <v>3.9001122334455669</v>
      </c>
      <c r="D32" s="259">
        <v>3.3016026027232201</v>
      </c>
      <c r="E32" s="259"/>
      <c r="F32" s="259">
        <v>9.3467870419543289</v>
      </c>
      <c r="G32" s="259">
        <v>9.7834967320261441</v>
      </c>
      <c r="H32" s="259">
        <v>8.8736446116397438</v>
      </c>
      <c r="I32" s="259"/>
      <c r="J32" s="259">
        <v>0.11368065480057166</v>
      </c>
      <c r="K32" s="259">
        <v>9.9581756622186823E-2</v>
      </c>
      <c r="L32" s="259">
        <v>0.12718600953895071</v>
      </c>
      <c r="M32" s="259"/>
      <c r="N32" s="259">
        <v>0</v>
      </c>
      <c r="O32" s="259">
        <v>0</v>
      </c>
      <c r="P32" s="259">
        <v>0</v>
      </c>
      <c r="Q32" s="259"/>
      <c r="R32" s="259">
        <v>0</v>
      </c>
      <c r="S32" s="259">
        <v>0</v>
      </c>
      <c r="T32" s="259">
        <v>0</v>
      </c>
      <c r="U32" s="259"/>
      <c r="V32" s="259">
        <v>0</v>
      </c>
      <c r="W32" s="259">
        <v>0</v>
      </c>
      <c r="X32" s="259">
        <v>0</v>
      </c>
      <c r="Y32" s="259"/>
      <c r="Z32" s="259"/>
      <c r="AA32" s="259"/>
      <c r="AB32" s="259"/>
    </row>
    <row r="33" spans="1:28" x14ac:dyDescent="0.3">
      <c r="A33" s="14">
        <v>14</v>
      </c>
      <c r="B33" s="259">
        <v>6.6863882140898045</v>
      </c>
      <c r="C33" s="259">
        <v>7.7941806567210685</v>
      </c>
      <c r="D33" s="259">
        <v>5.5654093256079777</v>
      </c>
      <c r="E33" s="259"/>
      <c r="F33" s="259">
        <v>36.163129421556391</v>
      </c>
      <c r="G33" s="259">
        <v>36.703988803358996</v>
      </c>
      <c r="H33" s="259">
        <v>35.369609856262834</v>
      </c>
      <c r="I33" s="259"/>
      <c r="J33" s="259">
        <v>9.3452110758057199</v>
      </c>
      <c r="K33" s="259">
        <v>10.275551652212098</v>
      </c>
      <c r="L33" s="259">
        <v>8.3499706400469762</v>
      </c>
      <c r="M33" s="259"/>
      <c r="N33" s="259">
        <v>9.8490977522951925E-2</v>
      </c>
      <c r="O33" s="259">
        <v>0.11726766344180592</v>
      </c>
      <c r="P33" s="259">
        <v>8.1163341224213731E-2</v>
      </c>
      <c r="Q33" s="259"/>
      <c r="R33" s="259">
        <v>0</v>
      </c>
      <c r="S33" s="259">
        <v>0</v>
      </c>
      <c r="T33" s="259">
        <v>0</v>
      </c>
      <c r="U33" s="259"/>
      <c r="V33" s="259">
        <v>0</v>
      </c>
      <c r="W33" s="259">
        <v>0</v>
      </c>
      <c r="X33" s="259">
        <v>0</v>
      </c>
      <c r="Y33" s="259"/>
      <c r="Z33" s="259"/>
      <c r="AA33" s="259"/>
      <c r="AB33" s="259"/>
    </row>
    <row r="34" spans="1:28" x14ac:dyDescent="0.3">
      <c r="A34" s="14">
        <v>15</v>
      </c>
      <c r="B34" s="259">
        <v>6.7221852098600934</v>
      </c>
      <c r="C34" s="259">
        <v>8.1404558655284696</v>
      </c>
      <c r="D34" s="259">
        <v>5.2770803443328553</v>
      </c>
      <c r="E34" s="259"/>
      <c r="F34" s="259">
        <v>43.099547511312217</v>
      </c>
      <c r="G34" s="259">
        <v>42.692307692307693</v>
      </c>
      <c r="H34" s="259">
        <v>43.681318681318679</v>
      </c>
      <c r="I34" s="259"/>
      <c r="J34" s="259">
        <v>33.772950607706228</v>
      </c>
      <c r="K34" s="259">
        <v>32.836475230162208</v>
      </c>
      <c r="L34" s="259">
        <v>35.119798234552334</v>
      </c>
      <c r="M34" s="259"/>
      <c r="N34" s="259">
        <v>7.9990001249843772</v>
      </c>
      <c r="O34" s="259">
        <v>10.22864019253911</v>
      </c>
      <c r="P34" s="259">
        <v>5.590223608944358</v>
      </c>
      <c r="Q34" s="259"/>
      <c r="R34" s="259">
        <v>0.25015634771732331</v>
      </c>
      <c r="S34" s="259">
        <v>0.25252525252525254</v>
      </c>
      <c r="T34" s="259">
        <v>0.24798016158707306</v>
      </c>
      <c r="U34" s="259"/>
      <c r="V34" s="259">
        <v>0</v>
      </c>
      <c r="W34" s="259">
        <v>0</v>
      </c>
      <c r="X34" s="259">
        <v>0</v>
      </c>
      <c r="Y34" s="259"/>
      <c r="Z34" s="259"/>
      <c r="AA34" s="259"/>
      <c r="AB34" s="259"/>
    </row>
    <row r="35" spans="1:28" x14ac:dyDescent="0.3">
      <c r="A35" s="14">
        <v>16</v>
      </c>
      <c r="B35" s="259">
        <v>6.6910849372785606</v>
      </c>
      <c r="C35" s="259">
        <v>8.4852835606604451</v>
      </c>
      <c r="D35" s="259">
        <v>4.8953393686832403</v>
      </c>
      <c r="E35" s="259"/>
      <c r="F35" s="259">
        <v>39.583333333333329</v>
      </c>
      <c r="G35" s="259">
        <v>44.444444444444443</v>
      </c>
      <c r="H35" s="259">
        <v>31.481481481481481</v>
      </c>
      <c r="I35" s="259"/>
      <c r="J35" s="259">
        <v>40.55944055944056</v>
      </c>
      <c r="K35" s="259">
        <v>44.401544401544399</v>
      </c>
      <c r="L35" s="259">
        <v>34.705882352941174</v>
      </c>
      <c r="M35" s="259"/>
      <c r="N35" s="259">
        <v>28.201015771184174</v>
      </c>
      <c r="O35" s="259">
        <v>29.981718464351005</v>
      </c>
      <c r="P35" s="259">
        <v>25.692208628461046</v>
      </c>
      <c r="Q35" s="259"/>
      <c r="R35" s="259">
        <v>8.9008766014834784</v>
      </c>
      <c r="S35" s="259">
        <v>10.799330673188312</v>
      </c>
      <c r="T35" s="259">
        <v>6.8120662795638012</v>
      </c>
      <c r="U35" s="259"/>
      <c r="V35" s="259">
        <v>6.7870232116193835E-2</v>
      </c>
      <c r="W35" s="259">
        <v>7.7783179387457463E-2</v>
      </c>
      <c r="X35" s="259">
        <v>5.9241706161137442E-2</v>
      </c>
      <c r="Y35" s="259"/>
      <c r="Z35" s="259"/>
      <c r="AA35" s="259"/>
      <c r="AB35" s="259"/>
    </row>
    <row r="36" spans="1:28" x14ac:dyDescent="0.3">
      <c r="A36" s="14">
        <v>17</v>
      </c>
      <c r="B36" s="259">
        <v>9.9530775600331225</v>
      </c>
      <c r="C36" s="259">
        <v>11.79904106733375</v>
      </c>
      <c r="D36" s="259">
        <v>7.8746625982865854</v>
      </c>
      <c r="E36" s="259"/>
      <c r="F36" s="259">
        <v>54.54545454545454</v>
      </c>
      <c r="G36" s="259">
        <v>66.666666666666657</v>
      </c>
      <c r="H36" s="259">
        <v>43.478260869565219</v>
      </c>
      <c r="I36" s="259"/>
      <c r="J36" s="259">
        <v>42.58064516129032</v>
      </c>
      <c r="K36" s="259">
        <v>33.333333333333329</v>
      </c>
      <c r="L36" s="259">
        <v>54.411764705882348</v>
      </c>
      <c r="M36" s="259"/>
      <c r="N36" s="259">
        <v>33.25608342989571</v>
      </c>
      <c r="O36" s="259">
        <v>36.823104693140799</v>
      </c>
      <c r="P36" s="259">
        <v>26.860841423948216</v>
      </c>
      <c r="Q36" s="259"/>
      <c r="R36" s="259">
        <v>26.289682539682541</v>
      </c>
      <c r="S36" s="259">
        <v>27.197346600331674</v>
      </c>
      <c r="T36" s="259">
        <v>24.938271604938272</v>
      </c>
      <c r="U36" s="259"/>
      <c r="V36" s="259">
        <v>2.9082240762812872</v>
      </c>
      <c r="W36" s="259">
        <v>3.609141055949566</v>
      </c>
      <c r="X36" s="259">
        <v>2.1955128205128203</v>
      </c>
      <c r="Y36" s="259"/>
      <c r="Z36" s="259">
        <v>0</v>
      </c>
      <c r="AA36" s="259">
        <v>0</v>
      </c>
      <c r="AB36" s="259">
        <v>0</v>
      </c>
    </row>
    <row r="37" spans="1:28" x14ac:dyDescent="0.3">
      <c r="A37" s="14">
        <v>18</v>
      </c>
      <c r="B37" s="259">
        <v>14.481268011527376</v>
      </c>
      <c r="C37" s="259">
        <v>17.023060796645701</v>
      </c>
      <c r="D37" s="259">
        <v>11.073636874648679</v>
      </c>
      <c r="E37" s="259"/>
      <c r="F37" s="259">
        <v>25</v>
      </c>
      <c r="G37" s="259">
        <v>0</v>
      </c>
      <c r="H37" s="259">
        <v>42.857142857142854</v>
      </c>
      <c r="I37" s="259"/>
      <c r="J37" s="259">
        <v>33.333333333333329</v>
      </c>
      <c r="K37" s="259">
        <v>27.27272727272727</v>
      </c>
      <c r="L37" s="259">
        <v>40</v>
      </c>
      <c r="M37" s="259"/>
      <c r="N37" s="259">
        <v>31.060606060606062</v>
      </c>
      <c r="O37" s="259">
        <v>28.205128205128204</v>
      </c>
      <c r="P37" s="259">
        <v>35.185185185185183</v>
      </c>
      <c r="Q37" s="259"/>
      <c r="R37" s="259">
        <v>32.5</v>
      </c>
      <c r="S37" s="259">
        <v>36</v>
      </c>
      <c r="T37" s="259">
        <v>26.666666666666668</v>
      </c>
      <c r="U37" s="259"/>
      <c r="V37" s="259">
        <v>8.9065894279507596</v>
      </c>
      <c r="W37" s="259">
        <v>10.850253807106599</v>
      </c>
      <c r="X37" s="259">
        <v>6.3237774030354128</v>
      </c>
      <c r="Y37" s="259"/>
      <c r="Z37" s="259">
        <v>0</v>
      </c>
      <c r="AA37" s="259">
        <v>0</v>
      </c>
      <c r="AB37" s="259">
        <v>0</v>
      </c>
    </row>
    <row r="38" spans="1:28" x14ac:dyDescent="0.3">
      <c r="A38" s="107">
        <v>19</v>
      </c>
      <c r="B38" s="259">
        <v>18.998862343572238</v>
      </c>
      <c r="C38" s="259">
        <v>20.077972709551656</v>
      </c>
      <c r="D38" s="259">
        <v>17.486338797814209</v>
      </c>
      <c r="E38" s="259"/>
      <c r="F38" s="259">
        <v>55.555555555555557</v>
      </c>
      <c r="G38" s="259">
        <v>42.857142857142854</v>
      </c>
      <c r="H38" s="259">
        <v>100</v>
      </c>
      <c r="I38" s="259"/>
      <c r="J38" s="259">
        <v>61.53846153846154</v>
      </c>
      <c r="K38" s="259">
        <v>66.666666666666657</v>
      </c>
      <c r="L38" s="259">
        <v>57.142857142857139</v>
      </c>
      <c r="M38" s="259"/>
      <c r="N38" s="259">
        <v>54.054054054054056</v>
      </c>
      <c r="O38" s="259">
        <v>63.636363636363633</v>
      </c>
      <c r="P38" s="259">
        <v>40</v>
      </c>
      <c r="Q38" s="259"/>
      <c r="R38" s="259">
        <v>38.953488372093027</v>
      </c>
      <c r="S38" s="259">
        <v>37.254901960784316</v>
      </c>
      <c r="T38" s="259">
        <v>41.428571428571431</v>
      </c>
      <c r="U38" s="259"/>
      <c r="V38" s="259">
        <v>11.394557823129253</v>
      </c>
      <c r="W38" s="259">
        <v>12.753623188405797</v>
      </c>
      <c r="X38" s="259">
        <v>9.4650205761316872</v>
      </c>
      <c r="Y38" s="259"/>
      <c r="Z38" s="259">
        <v>0</v>
      </c>
      <c r="AA38" s="259">
        <v>0</v>
      </c>
      <c r="AB38" s="259">
        <v>0</v>
      </c>
    </row>
    <row r="39" spans="1:28" x14ac:dyDescent="0.3">
      <c r="A39" s="14">
        <v>20</v>
      </c>
      <c r="B39" s="259">
        <v>26.086956521739129</v>
      </c>
      <c r="C39" s="259">
        <v>26.666666666666668</v>
      </c>
      <c r="D39" s="259">
        <v>25.263157894736842</v>
      </c>
      <c r="E39" s="259"/>
      <c r="F39" s="259">
        <v>40</v>
      </c>
      <c r="G39" s="259">
        <v>66.666666666666657</v>
      </c>
      <c r="H39" s="259">
        <v>0</v>
      </c>
      <c r="I39" s="259"/>
      <c r="J39" s="259">
        <v>66.666666666666657</v>
      </c>
      <c r="K39" s="259">
        <v>66.666666666666657</v>
      </c>
      <c r="L39" s="259">
        <v>66.666666666666657</v>
      </c>
      <c r="M39" s="259"/>
      <c r="N39" s="259">
        <v>59.090909090909093</v>
      </c>
      <c r="O39" s="259">
        <v>45.454545454545453</v>
      </c>
      <c r="P39" s="259">
        <v>72.727272727272734</v>
      </c>
      <c r="Q39" s="259"/>
      <c r="R39" s="259">
        <v>34.375</v>
      </c>
      <c r="S39" s="259">
        <v>41.025641025641022</v>
      </c>
      <c r="T39" s="259">
        <v>24</v>
      </c>
      <c r="U39" s="259"/>
      <c r="V39" s="259">
        <v>14.615384615384617</v>
      </c>
      <c r="W39" s="259">
        <v>14.285714285714285</v>
      </c>
      <c r="X39" s="259">
        <v>15.09433962264151</v>
      </c>
      <c r="Y39" s="259"/>
      <c r="Z39" s="259">
        <v>0</v>
      </c>
      <c r="AA39" s="259">
        <v>0</v>
      </c>
      <c r="AB39" s="259">
        <v>0</v>
      </c>
    </row>
    <row r="40" spans="1:28" x14ac:dyDescent="0.3">
      <c r="A40" s="14">
        <v>21</v>
      </c>
      <c r="B40" s="259">
        <v>26.923076923076923</v>
      </c>
      <c r="C40" s="259">
        <v>22.916666666666664</v>
      </c>
      <c r="D40" s="259">
        <v>30.357142857142854</v>
      </c>
      <c r="E40" s="259"/>
      <c r="F40" s="259">
        <v>0</v>
      </c>
      <c r="G40" s="259">
        <v>0</v>
      </c>
      <c r="H40" s="259">
        <v>0</v>
      </c>
      <c r="I40" s="259"/>
      <c r="J40" s="259">
        <v>100</v>
      </c>
      <c r="K40" s="259">
        <v>0</v>
      </c>
      <c r="L40" s="259">
        <v>100</v>
      </c>
      <c r="M40" s="259"/>
      <c r="N40" s="259">
        <v>33.333333333333329</v>
      </c>
      <c r="O40" s="259">
        <v>50</v>
      </c>
      <c r="P40" s="259">
        <v>25</v>
      </c>
      <c r="Q40" s="259"/>
      <c r="R40" s="259">
        <v>43.333333333333336</v>
      </c>
      <c r="S40" s="259">
        <v>35.714285714285715</v>
      </c>
      <c r="T40" s="259">
        <v>50</v>
      </c>
      <c r="U40" s="259"/>
      <c r="V40" s="259">
        <v>14.545454545454545</v>
      </c>
      <c r="W40" s="259">
        <v>14.814814814814813</v>
      </c>
      <c r="X40" s="259">
        <v>14.285714285714285</v>
      </c>
      <c r="Y40" s="259"/>
      <c r="Z40" s="259">
        <v>0</v>
      </c>
      <c r="AA40" s="259">
        <v>0</v>
      </c>
      <c r="AB40" s="259">
        <v>0</v>
      </c>
    </row>
    <row r="41" spans="1:28" x14ac:dyDescent="0.3">
      <c r="A41" s="14">
        <v>22</v>
      </c>
      <c r="B41" s="259">
        <v>31.147540983606557</v>
      </c>
      <c r="C41" s="259">
        <v>33.333333333333329</v>
      </c>
      <c r="D41" s="259">
        <v>28.571428571428569</v>
      </c>
      <c r="E41" s="259"/>
      <c r="F41" s="259">
        <v>0</v>
      </c>
      <c r="G41" s="259">
        <v>0</v>
      </c>
      <c r="H41" s="259">
        <v>0</v>
      </c>
      <c r="I41" s="259"/>
      <c r="J41" s="259">
        <v>75</v>
      </c>
      <c r="K41" s="259">
        <v>100</v>
      </c>
      <c r="L41" s="259">
        <v>50</v>
      </c>
      <c r="M41" s="259"/>
      <c r="N41" s="259">
        <v>33.333333333333329</v>
      </c>
      <c r="O41" s="259">
        <v>25</v>
      </c>
      <c r="P41" s="259">
        <v>40</v>
      </c>
      <c r="Q41" s="259"/>
      <c r="R41" s="259">
        <v>33.333333333333329</v>
      </c>
      <c r="S41" s="259">
        <v>62.5</v>
      </c>
      <c r="T41" s="259">
        <v>0</v>
      </c>
      <c r="U41" s="259"/>
      <c r="V41" s="259">
        <v>10.526315789473683</v>
      </c>
      <c r="W41" s="259">
        <v>0</v>
      </c>
      <c r="X41" s="259">
        <v>28.571428571428569</v>
      </c>
      <c r="Y41" s="259"/>
      <c r="Z41" s="259">
        <v>0</v>
      </c>
      <c r="AA41" s="259">
        <v>0</v>
      </c>
      <c r="AB41" s="259">
        <v>0</v>
      </c>
    </row>
    <row r="42" spans="1:28" x14ac:dyDescent="0.3">
      <c r="A42" s="14">
        <v>23</v>
      </c>
      <c r="B42" s="259">
        <v>51.515151515151516</v>
      </c>
      <c r="C42" s="259">
        <v>50</v>
      </c>
      <c r="D42" s="259">
        <v>52.631578947368418</v>
      </c>
      <c r="E42" s="259"/>
      <c r="F42" s="259">
        <v>0</v>
      </c>
      <c r="G42" s="259">
        <v>0</v>
      </c>
      <c r="H42" s="259">
        <v>0</v>
      </c>
      <c r="I42" s="259"/>
      <c r="J42" s="259">
        <v>75</v>
      </c>
      <c r="K42" s="259">
        <v>100</v>
      </c>
      <c r="L42" s="259">
        <v>60</v>
      </c>
      <c r="M42" s="259"/>
      <c r="N42" s="259">
        <v>40</v>
      </c>
      <c r="O42" s="259">
        <v>0</v>
      </c>
      <c r="P42" s="259">
        <v>66.666666666666657</v>
      </c>
      <c r="Q42" s="259"/>
      <c r="R42" s="259">
        <v>50</v>
      </c>
      <c r="S42" s="259">
        <v>66.666666666666657</v>
      </c>
      <c r="T42" s="259">
        <v>25</v>
      </c>
      <c r="U42" s="259"/>
      <c r="V42" s="259">
        <v>40</v>
      </c>
      <c r="W42" s="259">
        <v>0</v>
      </c>
      <c r="X42" s="259">
        <v>57.142857142857139</v>
      </c>
      <c r="Y42" s="259"/>
      <c r="Z42" s="259">
        <v>0</v>
      </c>
      <c r="AA42" s="259">
        <v>0</v>
      </c>
      <c r="AB42" s="259">
        <v>0</v>
      </c>
    </row>
    <row r="43" spans="1:28" x14ac:dyDescent="0.3">
      <c r="A43" s="14">
        <v>24</v>
      </c>
      <c r="B43" s="259">
        <v>28.125</v>
      </c>
      <c r="C43" s="259">
        <v>35</v>
      </c>
      <c r="D43" s="259">
        <v>16.666666666666664</v>
      </c>
      <c r="E43" s="259"/>
      <c r="F43" s="259">
        <v>66.666666666666657</v>
      </c>
      <c r="G43" s="259">
        <v>66.666666666666657</v>
      </c>
      <c r="H43" s="259">
        <v>0</v>
      </c>
      <c r="I43" s="259"/>
      <c r="J43" s="259">
        <v>0</v>
      </c>
      <c r="K43" s="259">
        <v>0</v>
      </c>
      <c r="L43" s="259">
        <v>0</v>
      </c>
      <c r="M43" s="259"/>
      <c r="N43" s="259">
        <v>0</v>
      </c>
      <c r="O43" s="259">
        <v>0</v>
      </c>
      <c r="P43" s="259">
        <v>0</v>
      </c>
      <c r="Q43" s="259"/>
      <c r="R43" s="259">
        <v>50</v>
      </c>
      <c r="S43" s="259">
        <v>62.5</v>
      </c>
      <c r="T43" s="259">
        <v>0</v>
      </c>
      <c r="U43" s="259"/>
      <c r="V43" s="259">
        <v>15.384615384615385</v>
      </c>
      <c r="W43" s="259">
        <v>0</v>
      </c>
      <c r="X43" s="259">
        <v>28.571428571428569</v>
      </c>
      <c r="Y43" s="259"/>
      <c r="Z43" s="259">
        <v>0</v>
      </c>
      <c r="AA43" s="259">
        <v>0</v>
      </c>
      <c r="AB43" s="259">
        <v>0</v>
      </c>
    </row>
    <row r="44" spans="1:28" x14ac:dyDescent="0.3">
      <c r="A44" s="14" t="s">
        <v>152</v>
      </c>
      <c r="B44" s="259">
        <v>11.881188118811881</v>
      </c>
      <c r="C44" s="259">
        <v>5.1282051282051277</v>
      </c>
      <c r="D44" s="259">
        <v>16.129032258064516</v>
      </c>
      <c r="E44" s="259"/>
      <c r="F44" s="259">
        <v>22.222222222222221</v>
      </c>
      <c r="G44" s="259">
        <v>0</v>
      </c>
      <c r="H44" s="259">
        <v>28.571428571428569</v>
      </c>
      <c r="I44" s="259"/>
      <c r="J44" s="259">
        <v>18.181818181818183</v>
      </c>
      <c r="K44" s="259">
        <v>0</v>
      </c>
      <c r="L44" s="259">
        <v>33.333333333333329</v>
      </c>
      <c r="M44" s="259"/>
      <c r="N44" s="259">
        <v>10</v>
      </c>
      <c r="O44" s="259">
        <v>0</v>
      </c>
      <c r="P44" s="259">
        <v>25</v>
      </c>
      <c r="Q44" s="259"/>
      <c r="R44" s="259">
        <v>14.814814814814813</v>
      </c>
      <c r="S44" s="259">
        <v>25</v>
      </c>
      <c r="T44" s="259">
        <v>10.526315789473683</v>
      </c>
      <c r="U44" s="259"/>
      <c r="V44" s="259">
        <v>5.8823529411764701</v>
      </c>
      <c r="W44" s="259">
        <v>0</v>
      </c>
      <c r="X44" s="259">
        <v>9.0909090909090917</v>
      </c>
      <c r="Y44" s="259"/>
      <c r="Z44" s="259">
        <v>0</v>
      </c>
      <c r="AA44" s="259">
        <v>0</v>
      </c>
      <c r="AB44" s="259">
        <v>0</v>
      </c>
    </row>
    <row r="45" spans="1:28" x14ac:dyDescent="0.3">
      <c r="A45" s="14" t="s">
        <v>153</v>
      </c>
      <c r="B45" s="259">
        <v>0</v>
      </c>
      <c r="C45" s="259">
        <v>0</v>
      </c>
      <c r="D45" s="259">
        <v>0</v>
      </c>
      <c r="E45" s="259"/>
      <c r="F45" s="259">
        <v>0</v>
      </c>
      <c r="G45" s="259">
        <v>0</v>
      </c>
      <c r="H45" s="259">
        <v>0</v>
      </c>
      <c r="I45" s="259"/>
      <c r="J45" s="259">
        <v>0</v>
      </c>
      <c r="K45" s="259">
        <v>0</v>
      </c>
      <c r="L45" s="259">
        <v>0</v>
      </c>
      <c r="M45" s="259"/>
      <c r="N45" s="259">
        <v>0</v>
      </c>
      <c r="O45" s="259">
        <v>0</v>
      </c>
      <c r="P45" s="259">
        <v>0</v>
      </c>
      <c r="Q45" s="259"/>
      <c r="R45" s="259">
        <v>0</v>
      </c>
      <c r="S45" s="259">
        <v>0</v>
      </c>
      <c r="T45" s="259">
        <v>0</v>
      </c>
      <c r="U45" s="259"/>
      <c r="V45" s="259">
        <v>0</v>
      </c>
      <c r="W45" s="259">
        <v>0</v>
      </c>
      <c r="X45" s="259">
        <v>0</v>
      </c>
      <c r="Y45" s="259"/>
      <c r="Z45" s="259">
        <v>0</v>
      </c>
      <c r="AA45" s="259">
        <v>0</v>
      </c>
      <c r="AB45" s="259">
        <v>0</v>
      </c>
    </row>
    <row r="46" spans="1:28" x14ac:dyDescent="0.3">
      <c r="A46" s="14" t="s">
        <v>154</v>
      </c>
      <c r="B46" s="259">
        <v>6.4516129032258061</v>
      </c>
      <c r="C46" s="259">
        <v>0</v>
      </c>
      <c r="D46" s="259">
        <v>15.384615384615385</v>
      </c>
      <c r="E46" s="259"/>
      <c r="F46" s="259">
        <v>0</v>
      </c>
      <c r="G46" s="259">
        <v>0</v>
      </c>
      <c r="H46" s="259">
        <v>0</v>
      </c>
      <c r="I46" s="259"/>
      <c r="J46" s="259">
        <v>25</v>
      </c>
      <c r="K46" s="259">
        <v>0</v>
      </c>
      <c r="L46" s="259">
        <v>40</v>
      </c>
      <c r="M46" s="259"/>
      <c r="N46" s="259">
        <v>0</v>
      </c>
      <c r="O46" s="259">
        <v>0</v>
      </c>
      <c r="P46" s="259">
        <v>0</v>
      </c>
      <c r="Q46" s="259"/>
      <c r="R46" s="259">
        <v>0</v>
      </c>
      <c r="S46" s="259">
        <v>0</v>
      </c>
      <c r="T46" s="259">
        <v>0</v>
      </c>
      <c r="U46" s="259"/>
      <c r="V46" s="259">
        <v>0</v>
      </c>
      <c r="W46" s="259">
        <v>0</v>
      </c>
      <c r="X46" s="259">
        <v>0</v>
      </c>
      <c r="Y46" s="259"/>
      <c r="Z46" s="259">
        <v>0</v>
      </c>
      <c r="AA46" s="259">
        <v>0</v>
      </c>
      <c r="AB46" s="259">
        <v>0</v>
      </c>
    </row>
    <row r="47" spans="1:28" ht="14.5" thickBot="1" x14ac:dyDescent="0.35">
      <c r="A47" s="14" t="s">
        <v>155</v>
      </c>
      <c r="B47" s="259">
        <v>9.5238095238095237</v>
      </c>
      <c r="C47" s="259">
        <v>25</v>
      </c>
      <c r="D47" s="259">
        <v>5.8823529411764701</v>
      </c>
      <c r="E47" s="259"/>
      <c r="F47" s="259">
        <v>0</v>
      </c>
      <c r="G47" s="259">
        <v>0</v>
      </c>
      <c r="H47" s="259">
        <v>0</v>
      </c>
      <c r="I47" s="259"/>
      <c r="J47" s="259">
        <v>0</v>
      </c>
      <c r="K47" s="259">
        <v>0</v>
      </c>
      <c r="L47" s="259">
        <v>0</v>
      </c>
      <c r="M47" s="259"/>
      <c r="N47" s="259">
        <v>0</v>
      </c>
      <c r="O47" s="259">
        <v>0</v>
      </c>
      <c r="P47" s="259">
        <v>0</v>
      </c>
      <c r="Q47" s="259"/>
      <c r="R47" s="259">
        <v>50</v>
      </c>
      <c r="S47" s="259">
        <v>100</v>
      </c>
      <c r="T47" s="259">
        <v>33.333333333333329</v>
      </c>
      <c r="U47" s="259"/>
      <c r="V47" s="259">
        <v>0</v>
      </c>
      <c r="W47" s="259">
        <v>0</v>
      </c>
      <c r="X47" s="259">
        <v>0</v>
      </c>
      <c r="Y47" s="259"/>
      <c r="Z47" s="259">
        <v>0</v>
      </c>
      <c r="AA47" s="259">
        <v>0</v>
      </c>
      <c r="AB47" s="259">
        <v>0</v>
      </c>
    </row>
    <row r="48" spans="1:28" ht="15" customHeight="1" x14ac:dyDescent="0.3">
      <c r="A48" s="98" t="s">
        <v>294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</row>
    <row r="49" spans="1:28" x14ac:dyDescent="0.3">
      <c r="A49" s="77" t="s">
        <v>77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</row>
  </sheetData>
  <mergeCells count="15">
    <mergeCell ref="A1:AB1"/>
    <mergeCell ref="A2:AB2"/>
    <mergeCell ref="A3:AB3"/>
    <mergeCell ref="A4:AB4"/>
    <mergeCell ref="A5:AB5"/>
    <mergeCell ref="A29:AB29"/>
    <mergeCell ref="Z6:AB6"/>
    <mergeCell ref="A6:A7"/>
    <mergeCell ref="B6:D6"/>
    <mergeCell ref="F6:H6"/>
    <mergeCell ref="J6:L6"/>
    <mergeCell ref="V6:X6"/>
    <mergeCell ref="N6:P6"/>
    <mergeCell ref="R6:T6"/>
    <mergeCell ref="A9:AB9"/>
  </mergeCells>
  <conditionalFormatting sqref="C11:AB11 B12:AB15">
    <cfRule type="cellIs" dxfId="19" priority="3" operator="equal">
      <formula>0</formula>
    </cfRule>
  </conditionalFormatting>
  <conditionalFormatting sqref="C31:AB31 B32:AB35">
    <cfRule type="cellIs" dxfId="18" priority="1" operator="equal">
      <formula>0</formula>
    </cfRule>
  </conditionalFormatting>
  <hyperlinks>
    <hyperlink ref="AD3" location="Contenido!A1" display="Contenido" xr:uid="{8C7DA859-72EB-4E3E-B034-C66A5143B717}"/>
  </hyperlinks>
  <printOptions horizontalCentered="1"/>
  <pageMargins left="0.39370078740157483" right="0.39370078740157483" top="0.59055118110236227" bottom="0.59055118110236227" header="0.31496062992125984" footer="0.31496062992125984"/>
  <pageSetup scale="69" fitToHeight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A8031-9763-4CF1-A73E-00863DC4EB2B}">
  <sheetPr>
    <pageSetUpPr fitToPage="1"/>
  </sheetPr>
  <dimension ref="A1:AD76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0.8164062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1.7265625" style="9" customWidth="1"/>
    <col min="18" max="20" width="7.7265625" style="9" customWidth="1"/>
    <col min="21" max="21" width="1.7265625" style="9" customWidth="1"/>
    <col min="22" max="24" width="7.7265625" style="9" customWidth="1"/>
    <col min="25" max="25" width="1.7265625" style="9" customWidth="1"/>
    <col min="26" max="28" width="7.7265625" style="9" customWidth="1"/>
    <col min="29" max="29" width="5" style="226" customWidth="1"/>
    <col min="30" max="30" width="13.54296875" style="226" customWidth="1"/>
    <col min="31" max="63" width="11.453125" style="9"/>
    <col min="64" max="64" width="16.1796875" style="9" customWidth="1"/>
    <col min="65" max="65" width="6" style="9" customWidth="1"/>
    <col min="66" max="66" width="6" style="9" bestFit="1" customWidth="1"/>
    <col min="67" max="67" width="5.54296875" style="9" bestFit="1" customWidth="1"/>
    <col min="68" max="68" width="1.54296875" style="9" customWidth="1"/>
    <col min="69" max="69" width="6" style="9" bestFit="1" customWidth="1"/>
    <col min="70" max="71" width="5" style="9" customWidth="1"/>
    <col min="72" max="72" width="1.54296875" style="9" customWidth="1"/>
    <col min="73" max="75" width="5" style="9" customWidth="1"/>
    <col min="76" max="76" width="1.54296875" style="9" customWidth="1"/>
    <col min="77" max="79" width="5.1796875" style="9" bestFit="1" customWidth="1"/>
    <col min="80" max="80" width="1.54296875" style="9" customWidth="1"/>
    <col min="81" max="83" width="5.1796875" style="9" bestFit="1" customWidth="1"/>
    <col min="84" max="84" width="1.54296875" style="9" customWidth="1"/>
    <col min="85" max="87" width="5.1796875" style="9" bestFit="1" customWidth="1"/>
    <col min="88" max="88" width="1.54296875" style="9" customWidth="1"/>
    <col min="89" max="89" width="4.81640625" style="9" bestFit="1" customWidth="1"/>
    <col min="90" max="91" width="4.453125" style="9" customWidth="1"/>
    <col min="92" max="92" width="8.81640625" style="9" customWidth="1"/>
    <col min="93" max="93" width="12" style="9" customWidth="1"/>
    <col min="94" max="96" width="6" style="9" customWidth="1"/>
    <col min="97" max="97" width="1.54296875" style="9" customWidth="1"/>
    <col min="98" max="98" width="6.1796875" style="9" customWidth="1"/>
    <col min="99" max="100" width="5.1796875" style="9" customWidth="1"/>
    <col min="101" max="101" width="1.54296875" style="9" customWidth="1"/>
    <col min="102" max="104" width="5" style="9" customWidth="1"/>
    <col min="105" max="105" width="1.54296875" style="9" customWidth="1"/>
    <col min="106" max="108" width="5" style="9" customWidth="1"/>
    <col min="109" max="109" width="1.54296875" style="9" customWidth="1"/>
    <col min="110" max="112" width="5" style="9" customWidth="1"/>
    <col min="113" max="113" width="1.54296875" style="9" customWidth="1"/>
    <col min="114" max="116" width="5.1796875" style="9" customWidth="1"/>
    <col min="117" max="117" width="1.54296875" style="9" customWidth="1"/>
    <col min="118" max="119" width="5" style="9" customWidth="1"/>
    <col min="120" max="120" width="5.453125" style="9" customWidth="1"/>
    <col min="121" max="16384" width="11.453125" style="9"/>
  </cols>
  <sheetData>
    <row r="1" spans="1:30" s="51" customFormat="1" ht="15.5" x14ac:dyDescent="0.3">
      <c r="A1" s="294" t="s">
        <v>362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26"/>
      <c r="AD1" s="226"/>
    </row>
    <row r="2" spans="1:30" s="51" customFormat="1" ht="15.5" x14ac:dyDescent="0.3">
      <c r="A2" s="294" t="s">
        <v>88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294" t="s">
        <v>160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26"/>
      <c r="AD3" s="239" t="s">
        <v>305</v>
      </c>
    </row>
    <row r="4" spans="1:30" s="51" customFormat="1" ht="15.5" x14ac:dyDescent="0.3">
      <c r="A4" s="294" t="s">
        <v>52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26"/>
      <c r="AD4" s="226"/>
    </row>
    <row r="5" spans="1:30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26"/>
      <c r="AD5" s="226"/>
    </row>
    <row r="6" spans="1:30" ht="20.25" customHeight="1" x14ac:dyDescent="0.3">
      <c r="A6" s="292" t="s">
        <v>105</v>
      </c>
      <c r="B6" s="291" t="s">
        <v>68</v>
      </c>
      <c r="C6" s="291"/>
      <c r="D6" s="291"/>
      <c r="E6" s="54"/>
      <c r="F6" s="291" t="s">
        <v>80</v>
      </c>
      <c r="G6" s="291"/>
      <c r="H6" s="291"/>
      <c r="I6" s="54"/>
      <c r="J6" s="293" t="s">
        <v>81</v>
      </c>
      <c r="K6" s="293"/>
      <c r="L6" s="293"/>
      <c r="M6" s="54"/>
      <c r="N6" s="291" t="s">
        <v>82</v>
      </c>
      <c r="O6" s="291"/>
      <c r="P6" s="291"/>
      <c r="Q6" s="54"/>
      <c r="R6" s="291" t="s">
        <v>84</v>
      </c>
      <c r="S6" s="291"/>
      <c r="T6" s="291"/>
      <c r="U6" s="54"/>
      <c r="V6" s="291" t="s">
        <v>85</v>
      </c>
      <c r="W6" s="291"/>
      <c r="X6" s="291"/>
      <c r="Y6" s="54"/>
      <c r="Z6" s="291" t="s">
        <v>86</v>
      </c>
      <c r="AA6" s="291"/>
      <c r="AB6" s="291"/>
      <c r="AD6" s="151"/>
    </row>
    <row r="7" spans="1:30" ht="20.25" customHeight="1" x14ac:dyDescent="0.3">
      <c r="A7" s="292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</row>
    <row r="8" spans="1:30" x14ac:dyDescent="0.3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</row>
    <row r="9" spans="1:30" s="12" customFormat="1" x14ac:dyDescent="0.3">
      <c r="A9" s="68" t="s">
        <v>68</v>
      </c>
      <c r="B9" s="256">
        <f>SUM(B10:B36)</f>
        <v>13794</v>
      </c>
      <c r="C9" s="256">
        <f t="shared" ref="C9:D9" si="0">SUM(C10:C36)</f>
        <v>8336</v>
      </c>
      <c r="D9" s="256">
        <f t="shared" si="0"/>
        <v>5458</v>
      </c>
      <c r="E9" s="256"/>
      <c r="F9" s="256">
        <f>SUM(F10:F36)</f>
        <v>4016</v>
      </c>
      <c r="G9" s="256">
        <f t="shared" ref="G9:H9" si="1">SUM(G10:G36)</f>
        <v>2313</v>
      </c>
      <c r="H9" s="256">
        <f t="shared" si="1"/>
        <v>1703</v>
      </c>
      <c r="I9" s="256"/>
      <c r="J9" s="256">
        <f>SUM(J10:J36)</f>
        <v>3447</v>
      </c>
      <c r="K9" s="256">
        <f t="shared" ref="K9:L9" si="2">SUM(K10:K36)</f>
        <v>1978</v>
      </c>
      <c r="L9" s="256">
        <f t="shared" si="2"/>
        <v>1469</v>
      </c>
      <c r="M9" s="256"/>
      <c r="N9" s="256">
        <f>SUM(N10:N36)</f>
        <v>2738</v>
      </c>
      <c r="O9" s="256">
        <f t="shared" ref="O9:P9" si="3">SUM(O10:O36)</f>
        <v>1771</v>
      </c>
      <c r="P9" s="256">
        <f t="shared" si="3"/>
        <v>967</v>
      </c>
      <c r="Q9" s="256"/>
      <c r="R9" s="256">
        <f>SUM(R10:R36)</f>
        <v>2862</v>
      </c>
      <c r="S9" s="256">
        <f t="shared" ref="S9:T9" si="4">SUM(S10:S36)</f>
        <v>1807</v>
      </c>
      <c r="T9" s="256">
        <f t="shared" si="4"/>
        <v>1055</v>
      </c>
      <c r="U9" s="256"/>
      <c r="V9" s="256">
        <f>SUM(V10:V36)</f>
        <v>731</v>
      </c>
      <c r="W9" s="256">
        <f t="shared" ref="W9:X9" si="5">SUM(W10:W36)</f>
        <v>467</v>
      </c>
      <c r="X9" s="256">
        <f t="shared" si="5"/>
        <v>264</v>
      </c>
      <c r="Y9" s="256"/>
      <c r="Z9" s="256">
        <v>0</v>
      </c>
      <c r="AA9" s="256">
        <v>0</v>
      </c>
      <c r="AB9" s="256">
        <v>0</v>
      </c>
      <c r="AC9" s="226"/>
      <c r="AD9" s="226"/>
    </row>
    <row r="10" spans="1:30" x14ac:dyDescent="0.3">
      <c r="A10" s="177" t="s">
        <v>106</v>
      </c>
      <c r="B10" s="255">
        <v>1466</v>
      </c>
      <c r="C10" s="255">
        <v>840</v>
      </c>
      <c r="D10" s="255">
        <v>626</v>
      </c>
      <c r="E10" s="255"/>
      <c r="F10" s="255">
        <v>483</v>
      </c>
      <c r="G10" s="255">
        <v>268</v>
      </c>
      <c r="H10" s="255">
        <v>215</v>
      </c>
      <c r="I10" s="255"/>
      <c r="J10" s="255">
        <v>474</v>
      </c>
      <c r="K10" s="255">
        <v>255</v>
      </c>
      <c r="L10" s="255">
        <v>219</v>
      </c>
      <c r="M10" s="255"/>
      <c r="N10" s="255">
        <v>262</v>
      </c>
      <c r="O10" s="255">
        <v>166</v>
      </c>
      <c r="P10" s="255">
        <v>96</v>
      </c>
      <c r="Q10" s="255"/>
      <c r="R10" s="255">
        <v>173</v>
      </c>
      <c r="S10" s="255">
        <v>105</v>
      </c>
      <c r="T10" s="255">
        <v>68</v>
      </c>
      <c r="U10" s="255"/>
      <c r="V10" s="255">
        <v>74</v>
      </c>
      <c r="W10" s="255">
        <v>46</v>
      </c>
      <c r="X10" s="255">
        <v>28</v>
      </c>
      <c r="Y10" s="255"/>
      <c r="Z10" s="255">
        <v>0</v>
      </c>
      <c r="AA10" s="255">
        <v>0</v>
      </c>
      <c r="AB10" s="255">
        <v>0</v>
      </c>
    </row>
    <row r="11" spans="1:30" x14ac:dyDescent="0.3">
      <c r="A11" s="177" t="s">
        <v>107</v>
      </c>
      <c r="B11" s="255">
        <v>985</v>
      </c>
      <c r="C11" s="255">
        <v>551</v>
      </c>
      <c r="D11" s="255">
        <v>434</v>
      </c>
      <c r="E11" s="255"/>
      <c r="F11" s="255">
        <v>304</v>
      </c>
      <c r="G11" s="255">
        <v>159</v>
      </c>
      <c r="H11" s="255">
        <v>145</v>
      </c>
      <c r="I11" s="255"/>
      <c r="J11" s="255">
        <v>260</v>
      </c>
      <c r="K11" s="255">
        <v>142</v>
      </c>
      <c r="L11" s="255">
        <v>118</v>
      </c>
      <c r="M11" s="255"/>
      <c r="N11" s="255">
        <v>223</v>
      </c>
      <c r="O11" s="255">
        <v>138</v>
      </c>
      <c r="P11" s="255">
        <v>85</v>
      </c>
      <c r="Q11" s="255"/>
      <c r="R11" s="255">
        <v>167</v>
      </c>
      <c r="S11" s="255">
        <v>94</v>
      </c>
      <c r="T11" s="255">
        <v>73</v>
      </c>
      <c r="U11" s="255"/>
      <c r="V11" s="255">
        <v>31</v>
      </c>
      <c r="W11" s="255">
        <v>18</v>
      </c>
      <c r="X11" s="255">
        <v>13</v>
      </c>
      <c r="Y11" s="255"/>
      <c r="Z11" s="255">
        <v>0</v>
      </c>
      <c r="AA11" s="255">
        <v>0</v>
      </c>
      <c r="AB11" s="255">
        <v>0</v>
      </c>
    </row>
    <row r="12" spans="1:30" x14ac:dyDescent="0.3">
      <c r="A12" s="177" t="s">
        <v>108</v>
      </c>
      <c r="B12" s="255">
        <v>1040</v>
      </c>
      <c r="C12" s="255">
        <v>611</v>
      </c>
      <c r="D12" s="255">
        <v>429</v>
      </c>
      <c r="E12" s="255"/>
      <c r="F12" s="255">
        <v>268</v>
      </c>
      <c r="G12" s="255">
        <v>172</v>
      </c>
      <c r="H12" s="255">
        <v>96</v>
      </c>
      <c r="I12" s="255"/>
      <c r="J12" s="255">
        <v>291</v>
      </c>
      <c r="K12" s="255">
        <v>158</v>
      </c>
      <c r="L12" s="255">
        <v>133</v>
      </c>
      <c r="M12" s="255"/>
      <c r="N12" s="255">
        <v>192</v>
      </c>
      <c r="O12" s="255">
        <v>109</v>
      </c>
      <c r="P12" s="255">
        <v>83</v>
      </c>
      <c r="Q12" s="255"/>
      <c r="R12" s="255">
        <v>243</v>
      </c>
      <c r="S12" s="255">
        <v>145</v>
      </c>
      <c r="T12" s="255">
        <v>98</v>
      </c>
      <c r="U12" s="255"/>
      <c r="V12" s="255">
        <v>46</v>
      </c>
      <c r="W12" s="255">
        <v>27</v>
      </c>
      <c r="X12" s="255">
        <v>19</v>
      </c>
      <c r="Y12" s="255"/>
      <c r="Z12" s="255">
        <v>0</v>
      </c>
      <c r="AA12" s="255">
        <v>0</v>
      </c>
      <c r="AB12" s="255">
        <v>0</v>
      </c>
    </row>
    <row r="13" spans="1:30" x14ac:dyDescent="0.3">
      <c r="A13" s="177" t="s">
        <v>109</v>
      </c>
      <c r="B13" s="255">
        <v>1235</v>
      </c>
      <c r="C13" s="255">
        <v>722</v>
      </c>
      <c r="D13" s="255">
        <v>513</v>
      </c>
      <c r="E13" s="255"/>
      <c r="F13" s="255">
        <v>355</v>
      </c>
      <c r="G13" s="255">
        <v>191</v>
      </c>
      <c r="H13" s="255">
        <v>164</v>
      </c>
      <c r="I13" s="255"/>
      <c r="J13" s="255">
        <v>261</v>
      </c>
      <c r="K13" s="255">
        <v>150</v>
      </c>
      <c r="L13" s="255">
        <v>111</v>
      </c>
      <c r="M13" s="255"/>
      <c r="N13" s="255">
        <v>269</v>
      </c>
      <c r="O13" s="255">
        <v>166</v>
      </c>
      <c r="P13" s="255">
        <v>103</v>
      </c>
      <c r="Q13" s="255"/>
      <c r="R13" s="255">
        <v>273</v>
      </c>
      <c r="S13" s="255">
        <v>170</v>
      </c>
      <c r="T13" s="255">
        <v>103</v>
      </c>
      <c r="U13" s="255"/>
      <c r="V13" s="255">
        <v>77</v>
      </c>
      <c r="W13" s="255">
        <v>45</v>
      </c>
      <c r="X13" s="255">
        <v>32</v>
      </c>
      <c r="Y13" s="255"/>
      <c r="Z13" s="255">
        <v>0</v>
      </c>
      <c r="AA13" s="255">
        <v>0</v>
      </c>
      <c r="AB13" s="255">
        <v>0</v>
      </c>
    </row>
    <row r="14" spans="1:30" x14ac:dyDescent="0.3">
      <c r="A14" s="177" t="s">
        <v>110</v>
      </c>
      <c r="B14" s="255">
        <v>134</v>
      </c>
      <c r="C14" s="255">
        <v>99</v>
      </c>
      <c r="D14" s="255">
        <v>35</v>
      </c>
      <c r="E14" s="255"/>
      <c r="F14" s="255">
        <v>31</v>
      </c>
      <c r="G14" s="255">
        <v>20</v>
      </c>
      <c r="H14" s="255">
        <v>11</v>
      </c>
      <c r="I14" s="255"/>
      <c r="J14" s="255">
        <v>38</v>
      </c>
      <c r="K14" s="255">
        <v>31</v>
      </c>
      <c r="L14" s="255">
        <v>7</v>
      </c>
      <c r="M14" s="255"/>
      <c r="N14" s="255">
        <v>23</v>
      </c>
      <c r="O14" s="255">
        <v>18</v>
      </c>
      <c r="P14" s="255">
        <v>5</v>
      </c>
      <c r="Q14" s="255"/>
      <c r="R14" s="255">
        <v>36</v>
      </c>
      <c r="S14" s="255">
        <v>27</v>
      </c>
      <c r="T14" s="255">
        <v>9</v>
      </c>
      <c r="U14" s="255"/>
      <c r="V14" s="255">
        <v>6</v>
      </c>
      <c r="W14" s="255">
        <v>3</v>
      </c>
      <c r="X14" s="255">
        <v>3</v>
      </c>
      <c r="Y14" s="255"/>
      <c r="Z14" s="255">
        <v>0</v>
      </c>
      <c r="AA14" s="255">
        <v>0</v>
      </c>
      <c r="AB14" s="255">
        <v>0</v>
      </c>
    </row>
    <row r="15" spans="1:30" x14ac:dyDescent="0.3">
      <c r="A15" s="177" t="s">
        <v>111</v>
      </c>
      <c r="B15" s="255">
        <v>201</v>
      </c>
      <c r="C15" s="255">
        <v>136</v>
      </c>
      <c r="D15" s="255">
        <v>65</v>
      </c>
      <c r="E15" s="255"/>
      <c r="F15" s="255">
        <v>42</v>
      </c>
      <c r="G15" s="255">
        <v>24</v>
      </c>
      <c r="H15" s="255">
        <v>18</v>
      </c>
      <c r="I15" s="255"/>
      <c r="J15" s="255">
        <v>62</v>
      </c>
      <c r="K15" s="255">
        <v>34</v>
      </c>
      <c r="L15" s="255">
        <v>28</v>
      </c>
      <c r="M15" s="255"/>
      <c r="N15" s="255">
        <v>40</v>
      </c>
      <c r="O15" s="255">
        <v>30</v>
      </c>
      <c r="P15" s="255">
        <v>10</v>
      </c>
      <c r="Q15" s="255"/>
      <c r="R15" s="255">
        <v>47</v>
      </c>
      <c r="S15" s="255">
        <v>39</v>
      </c>
      <c r="T15" s="255">
        <v>8</v>
      </c>
      <c r="U15" s="255"/>
      <c r="V15" s="255">
        <v>10</v>
      </c>
      <c r="W15" s="255">
        <v>9</v>
      </c>
      <c r="X15" s="255">
        <v>1</v>
      </c>
      <c r="Y15" s="255"/>
      <c r="Z15" s="255">
        <v>0</v>
      </c>
      <c r="AA15" s="255">
        <v>0</v>
      </c>
      <c r="AB15" s="255">
        <v>0</v>
      </c>
    </row>
    <row r="16" spans="1:30" x14ac:dyDescent="0.3">
      <c r="A16" s="177" t="s">
        <v>112</v>
      </c>
      <c r="B16" s="255">
        <v>27</v>
      </c>
      <c r="C16" s="255">
        <v>19</v>
      </c>
      <c r="D16" s="255">
        <v>8</v>
      </c>
      <c r="E16" s="255"/>
      <c r="F16" s="255">
        <v>10</v>
      </c>
      <c r="G16" s="255">
        <v>7</v>
      </c>
      <c r="H16" s="255">
        <v>3</v>
      </c>
      <c r="I16" s="255"/>
      <c r="J16" s="255">
        <v>3</v>
      </c>
      <c r="K16" s="255">
        <v>2</v>
      </c>
      <c r="L16" s="255">
        <v>1</v>
      </c>
      <c r="M16" s="255"/>
      <c r="N16" s="255">
        <v>3</v>
      </c>
      <c r="O16" s="255">
        <v>3</v>
      </c>
      <c r="P16" s="255">
        <v>0</v>
      </c>
      <c r="Q16" s="255"/>
      <c r="R16" s="255">
        <v>8</v>
      </c>
      <c r="S16" s="255">
        <v>6</v>
      </c>
      <c r="T16" s="255">
        <v>2</v>
      </c>
      <c r="U16" s="255"/>
      <c r="V16" s="255">
        <v>3</v>
      </c>
      <c r="W16" s="255">
        <v>1</v>
      </c>
      <c r="X16" s="255">
        <v>2</v>
      </c>
      <c r="Y16" s="255"/>
      <c r="Z16" s="255">
        <v>0</v>
      </c>
      <c r="AA16" s="255">
        <v>0</v>
      </c>
      <c r="AB16" s="255">
        <v>0</v>
      </c>
    </row>
    <row r="17" spans="1:28" x14ac:dyDescent="0.3">
      <c r="A17" s="177" t="s">
        <v>113</v>
      </c>
      <c r="B17" s="255">
        <v>1415</v>
      </c>
      <c r="C17" s="255">
        <v>809</v>
      </c>
      <c r="D17" s="255">
        <v>606</v>
      </c>
      <c r="E17" s="255"/>
      <c r="F17" s="255">
        <v>493</v>
      </c>
      <c r="G17" s="255">
        <v>270</v>
      </c>
      <c r="H17" s="255">
        <v>223</v>
      </c>
      <c r="I17" s="255"/>
      <c r="J17" s="255">
        <v>326</v>
      </c>
      <c r="K17" s="255">
        <v>166</v>
      </c>
      <c r="L17" s="255">
        <v>160</v>
      </c>
      <c r="M17" s="255"/>
      <c r="N17" s="255">
        <v>284</v>
      </c>
      <c r="O17" s="255">
        <v>184</v>
      </c>
      <c r="P17" s="255">
        <v>100</v>
      </c>
      <c r="Q17" s="255"/>
      <c r="R17" s="255">
        <v>275</v>
      </c>
      <c r="S17" s="255">
        <v>168</v>
      </c>
      <c r="T17" s="255">
        <v>107</v>
      </c>
      <c r="U17" s="255"/>
      <c r="V17" s="255">
        <v>37</v>
      </c>
      <c r="W17" s="255">
        <v>21</v>
      </c>
      <c r="X17" s="255">
        <v>16</v>
      </c>
      <c r="Y17" s="255"/>
      <c r="Z17" s="255">
        <v>0</v>
      </c>
      <c r="AA17" s="255">
        <v>0</v>
      </c>
      <c r="AB17" s="255">
        <v>0</v>
      </c>
    </row>
    <row r="18" spans="1:28" x14ac:dyDescent="0.3">
      <c r="A18" s="177" t="s">
        <v>114</v>
      </c>
      <c r="B18" s="255">
        <v>338</v>
      </c>
      <c r="C18" s="255">
        <v>212</v>
      </c>
      <c r="D18" s="255">
        <v>126</v>
      </c>
      <c r="E18" s="255"/>
      <c r="F18" s="255">
        <v>123</v>
      </c>
      <c r="G18" s="255">
        <v>78</v>
      </c>
      <c r="H18" s="255">
        <v>45</v>
      </c>
      <c r="I18" s="255"/>
      <c r="J18" s="255">
        <v>63</v>
      </c>
      <c r="K18" s="255">
        <v>35</v>
      </c>
      <c r="L18" s="255">
        <v>28</v>
      </c>
      <c r="M18" s="255"/>
      <c r="N18" s="255">
        <v>61</v>
      </c>
      <c r="O18" s="255">
        <v>37</v>
      </c>
      <c r="P18" s="255">
        <v>24</v>
      </c>
      <c r="Q18" s="255"/>
      <c r="R18" s="255">
        <v>75</v>
      </c>
      <c r="S18" s="255">
        <v>51</v>
      </c>
      <c r="T18" s="255">
        <v>24</v>
      </c>
      <c r="U18" s="255"/>
      <c r="V18" s="255">
        <v>16</v>
      </c>
      <c r="W18" s="255">
        <v>11</v>
      </c>
      <c r="X18" s="255">
        <v>5</v>
      </c>
      <c r="Y18" s="255"/>
      <c r="Z18" s="255">
        <v>0</v>
      </c>
      <c r="AA18" s="255">
        <v>0</v>
      </c>
      <c r="AB18" s="255">
        <v>0</v>
      </c>
    </row>
    <row r="19" spans="1:28" x14ac:dyDescent="0.3">
      <c r="A19" s="177" t="s">
        <v>115</v>
      </c>
      <c r="B19" s="255">
        <v>591</v>
      </c>
      <c r="C19" s="255">
        <v>376</v>
      </c>
      <c r="D19" s="255">
        <v>215</v>
      </c>
      <c r="E19" s="255"/>
      <c r="F19" s="255">
        <v>134</v>
      </c>
      <c r="G19" s="255">
        <v>85</v>
      </c>
      <c r="H19" s="255">
        <v>49</v>
      </c>
      <c r="I19" s="255"/>
      <c r="J19" s="255">
        <v>137</v>
      </c>
      <c r="K19" s="255">
        <v>90</v>
      </c>
      <c r="L19" s="255">
        <v>47</v>
      </c>
      <c r="M19" s="255"/>
      <c r="N19" s="255">
        <v>99</v>
      </c>
      <c r="O19" s="255">
        <v>68</v>
      </c>
      <c r="P19" s="255">
        <v>31</v>
      </c>
      <c r="Q19" s="255"/>
      <c r="R19" s="255">
        <v>167</v>
      </c>
      <c r="S19" s="255">
        <v>100</v>
      </c>
      <c r="T19" s="255">
        <v>67</v>
      </c>
      <c r="U19" s="255"/>
      <c r="V19" s="255">
        <v>54</v>
      </c>
      <c r="W19" s="255">
        <v>33</v>
      </c>
      <c r="X19" s="255">
        <v>21</v>
      </c>
      <c r="Y19" s="255"/>
      <c r="Z19" s="255">
        <v>0</v>
      </c>
      <c r="AA19" s="255">
        <v>0</v>
      </c>
      <c r="AB19" s="255">
        <v>0</v>
      </c>
    </row>
    <row r="20" spans="1:28" x14ac:dyDescent="0.3">
      <c r="A20" s="177" t="s">
        <v>116</v>
      </c>
      <c r="B20" s="255">
        <v>216</v>
      </c>
      <c r="C20" s="255">
        <v>146</v>
      </c>
      <c r="D20" s="255">
        <v>70</v>
      </c>
      <c r="E20" s="255"/>
      <c r="F20" s="255">
        <v>81</v>
      </c>
      <c r="G20" s="255">
        <v>51</v>
      </c>
      <c r="H20" s="255">
        <v>30</v>
      </c>
      <c r="I20" s="255"/>
      <c r="J20" s="255">
        <v>55</v>
      </c>
      <c r="K20" s="255">
        <v>44</v>
      </c>
      <c r="L20" s="255">
        <v>11</v>
      </c>
      <c r="M20" s="255"/>
      <c r="N20" s="255">
        <v>32</v>
      </c>
      <c r="O20" s="255">
        <v>22</v>
      </c>
      <c r="P20" s="255">
        <v>10</v>
      </c>
      <c r="Q20" s="255"/>
      <c r="R20" s="255">
        <v>44</v>
      </c>
      <c r="S20" s="255">
        <v>25</v>
      </c>
      <c r="T20" s="255">
        <v>19</v>
      </c>
      <c r="U20" s="255"/>
      <c r="V20" s="255">
        <v>4</v>
      </c>
      <c r="W20" s="255">
        <v>4</v>
      </c>
      <c r="X20" s="255">
        <v>0</v>
      </c>
      <c r="Y20" s="255"/>
      <c r="Z20" s="255">
        <v>0</v>
      </c>
      <c r="AA20" s="255">
        <v>0</v>
      </c>
      <c r="AB20" s="255">
        <v>0</v>
      </c>
    </row>
    <row r="21" spans="1:28" x14ac:dyDescent="0.3">
      <c r="A21" s="177" t="s">
        <v>117</v>
      </c>
      <c r="B21" s="255">
        <v>1674</v>
      </c>
      <c r="C21" s="255">
        <v>988</v>
      </c>
      <c r="D21" s="255">
        <v>686</v>
      </c>
      <c r="E21" s="255"/>
      <c r="F21" s="255">
        <v>421</v>
      </c>
      <c r="G21" s="255">
        <v>245</v>
      </c>
      <c r="H21" s="255">
        <v>176</v>
      </c>
      <c r="I21" s="255"/>
      <c r="J21" s="255">
        <v>398</v>
      </c>
      <c r="K21" s="255">
        <v>221</v>
      </c>
      <c r="L21" s="255">
        <v>177</v>
      </c>
      <c r="M21" s="255"/>
      <c r="N21" s="255">
        <v>378</v>
      </c>
      <c r="O21" s="255">
        <v>241</v>
      </c>
      <c r="P21" s="255">
        <v>137</v>
      </c>
      <c r="Q21" s="255"/>
      <c r="R21" s="255">
        <v>394</v>
      </c>
      <c r="S21" s="255">
        <v>234</v>
      </c>
      <c r="T21" s="255">
        <v>160</v>
      </c>
      <c r="U21" s="255"/>
      <c r="V21" s="255">
        <v>83</v>
      </c>
      <c r="W21" s="255">
        <v>47</v>
      </c>
      <c r="X21" s="255">
        <v>36</v>
      </c>
      <c r="Y21" s="255"/>
      <c r="Z21" s="255">
        <v>0</v>
      </c>
      <c r="AA21" s="255">
        <v>0</v>
      </c>
      <c r="AB21" s="255">
        <v>0</v>
      </c>
    </row>
    <row r="22" spans="1:28" x14ac:dyDescent="0.3">
      <c r="A22" s="177" t="s">
        <v>118</v>
      </c>
      <c r="B22" s="255">
        <v>493</v>
      </c>
      <c r="C22" s="255">
        <v>279</v>
      </c>
      <c r="D22" s="255">
        <v>214</v>
      </c>
      <c r="E22" s="255"/>
      <c r="F22" s="255">
        <v>138</v>
      </c>
      <c r="G22" s="255">
        <v>66</v>
      </c>
      <c r="H22" s="255">
        <v>72</v>
      </c>
      <c r="I22" s="255"/>
      <c r="J22" s="255">
        <v>95</v>
      </c>
      <c r="K22" s="255">
        <v>50</v>
      </c>
      <c r="L22" s="255">
        <v>45</v>
      </c>
      <c r="M22" s="255"/>
      <c r="N22" s="255">
        <v>94</v>
      </c>
      <c r="O22" s="255">
        <v>55</v>
      </c>
      <c r="P22" s="255">
        <v>39</v>
      </c>
      <c r="Q22" s="255"/>
      <c r="R22" s="255">
        <v>132</v>
      </c>
      <c r="S22" s="255">
        <v>87</v>
      </c>
      <c r="T22" s="255">
        <v>45</v>
      </c>
      <c r="U22" s="255"/>
      <c r="V22" s="255">
        <v>34</v>
      </c>
      <c r="W22" s="255">
        <v>21</v>
      </c>
      <c r="X22" s="255">
        <v>13</v>
      </c>
      <c r="Y22" s="255"/>
      <c r="Z22" s="255">
        <v>0</v>
      </c>
      <c r="AA22" s="255">
        <v>0</v>
      </c>
      <c r="AB22" s="255">
        <v>0</v>
      </c>
    </row>
    <row r="23" spans="1:28" x14ac:dyDescent="0.3">
      <c r="A23" s="177" t="s">
        <v>119</v>
      </c>
      <c r="B23" s="255">
        <v>1111</v>
      </c>
      <c r="C23" s="255">
        <v>692</v>
      </c>
      <c r="D23" s="255">
        <v>419</v>
      </c>
      <c r="E23" s="255"/>
      <c r="F23" s="255">
        <v>282</v>
      </c>
      <c r="G23" s="255">
        <v>170</v>
      </c>
      <c r="H23" s="255">
        <v>112</v>
      </c>
      <c r="I23" s="255"/>
      <c r="J23" s="255">
        <v>279</v>
      </c>
      <c r="K23" s="255">
        <v>155</v>
      </c>
      <c r="L23" s="255">
        <v>124</v>
      </c>
      <c r="M23" s="255"/>
      <c r="N23" s="255">
        <v>198</v>
      </c>
      <c r="O23" s="255">
        <v>139</v>
      </c>
      <c r="P23" s="255">
        <v>59</v>
      </c>
      <c r="Q23" s="255"/>
      <c r="R23" s="255">
        <v>274</v>
      </c>
      <c r="S23" s="255">
        <v>173</v>
      </c>
      <c r="T23" s="255">
        <v>101</v>
      </c>
      <c r="U23" s="255"/>
      <c r="V23" s="255">
        <v>78</v>
      </c>
      <c r="W23" s="255">
        <v>55</v>
      </c>
      <c r="X23" s="255">
        <v>23</v>
      </c>
      <c r="Y23" s="255"/>
      <c r="Z23" s="255">
        <v>0</v>
      </c>
      <c r="AA23" s="255">
        <v>0</v>
      </c>
      <c r="AB23" s="255">
        <v>0</v>
      </c>
    </row>
    <row r="24" spans="1:28" x14ac:dyDescent="0.3">
      <c r="A24" s="177" t="s">
        <v>120</v>
      </c>
      <c r="B24" s="255">
        <v>195</v>
      </c>
      <c r="C24" s="255">
        <v>118</v>
      </c>
      <c r="D24" s="255">
        <v>77</v>
      </c>
      <c r="E24" s="255"/>
      <c r="F24" s="255">
        <v>65</v>
      </c>
      <c r="G24" s="255">
        <v>40</v>
      </c>
      <c r="H24" s="255">
        <v>25</v>
      </c>
      <c r="I24" s="255"/>
      <c r="J24" s="255">
        <v>42</v>
      </c>
      <c r="K24" s="255">
        <v>27</v>
      </c>
      <c r="L24" s="255">
        <v>15</v>
      </c>
      <c r="M24" s="255"/>
      <c r="N24" s="255">
        <v>50</v>
      </c>
      <c r="O24" s="255">
        <v>28</v>
      </c>
      <c r="P24" s="255">
        <v>22</v>
      </c>
      <c r="Q24" s="255"/>
      <c r="R24" s="255">
        <v>31</v>
      </c>
      <c r="S24" s="255">
        <v>20</v>
      </c>
      <c r="T24" s="255">
        <v>11</v>
      </c>
      <c r="U24" s="255"/>
      <c r="V24" s="255">
        <v>7</v>
      </c>
      <c r="W24" s="255">
        <v>3</v>
      </c>
      <c r="X24" s="255">
        <v>4</v>
      </c>
      <c r="Y24" s="255"/>
      <c r="Z24" s="255">
        <v>0</v>
      </c>
      <c r="AA24" s="255">
        <v>0</v>
      </c>
      <c r="AB24" s="255">
        <v>0</v>
      </c>
    </row>
    <row r="25" spans="1:28" x14ac:dyDescent="0.3">
      <c r="A25" s="177" t="s">
        <v>121</v>
      </c>
      <c r="B25" s="255">
        <v>447</v>
      </c>
      <c r="C25" s="255">
        <v>290</v>
      </c>
      <c r="D25" s="255">
        <v>157</v>
      </c>
      <c r="E25" s="255"/>
      <c r="F25" s="255">
        <v>159</v>
      </c>
      <c r="G25" s="255">
        <v>102</v>
      </c>
      <c r="H25" s="255">
        <v>57</v>
      </c>
      <c r="I25" s="255"/>
      <c r="J25" s="255">
        <v>99</v>
      </c>
      <c r="K25" s="255">
        <v>61</v>
      </c>
      <c r="L25" s="255">
        <v>38</v>
      </c>
      <c r="M25" s="255"/>
      <c r="N25" s="255">
        <v>95</v>
      </c>
      <c r="O25" s="255">
        <v>61</v>
      </c>
      <c r="P25" s="255">
        <v>34</v>
      </c>
      <c r="Q25" s="255"/>
      <c r="R25" s="255">
        <v>70</v>
      </c>
      <c r="S25" s="255">
        <v>49</v>
      </c>
      <c r="T25" s="255">
        <v>21</v>
      </c>
      <c r="U25" s="255"/>
      <c r="V25" s="255">
        <v>24</v>
      </c>
      <c r="W25" s="255">
        <v>17</v>
      </c>
      <c r="X25" s="255">
        <v>7</v>
      </c>
      <c r="Y25" s="255"/>
      <c r="Z25" s="255">
        <v>0</v>
      </c>
      <c r="AA25" s="255">
        <v>0</v>
      </c>
      <c r="AB25" s="255">
        <v>0</v>
      </c>
    </row>
    <row r="26" spans="1:28" x14ac:dyDescent="0.3">
      <c r="A26" s="177" t="s">
        <v>122</v>
      </c>
      <c r="B26" s="255">
        <v>74</v>
      </c>
      <c r="C26" s="255">
        <v>58</v>
      </c>
      <c r="D26" s="255">
        <v>16</v>
      </c>
      <c r="E26" s="255"/>
      <c r="F26" s="255">
        <v>6</v>
      </c>
      <c r="G26" s="255">
        <v>5</v>
      </c>
      <c r="H26" s="255">
        <v>1</v>
      </c>
      <c r="I26" s="255"/>
      <c r="J26" s="255">
        <v>8</v>
      </c>
      <c r="K26" s="255">
        <v>7</v>
      </c>
      <c r="L26" s="255">
        <v>1</v>
      </c>
      <c r="M26" s="255"/>
      <c r="N26" s="255">
        <v>23</v>
      </c>
      <c r="O26" s="255">
        <v>17</v>
      </c>
      <c r="P26" s="255">
        <v>6</v>
      </c>
      <c r="Q26" s="255"/>
      <c r="R26" s="255">
        <v>28</v>
      </c>
      <c r="S26" s="255">
        <v>22</v>
      </c>
      <c r="T26" s="255">
        <v>6</v>
      </c>
      <c r="U26" s="255"/>
      <c r="V26" s="255">
        <v>9</v>
      </c>
      <c r="W26" s="255">
        <v>7</v>
      </c>
      <c r="X26" s="255">
        <v>2</v>
      </c>
      <c r="Y26" s="255"/>
      <c r="Z26" s="255">
        <v>0</v>
      </c>
      <c r="AA26" s="255">
        <v>0</v>
      </c>
      <c r="AB26" s="255">
        <v>0</v>
      </c>
    </row>
    <row r="27" spans="1:28" x14ac:dyDescent="0.3">
      <c r="A27" s="177" t="s">
        <v>123</v>
      </c>
      <c r="B27" s="255">
        <v>95</v>
      </c>
      <c r="C27" s="255">
        <v>65</v>
      </c>
      <c r="D27" s="255">
        <v>30</v>
      </c>
      <c r="E27" s="255"/>
      <c r="F27" s="255">
        <v>14</v>
      </c>
      <c r="G27" s="255">
        <v>5</v>
      </c>
      <c r="H27" s="255">
        <v>9</v>
      </c>
      <c r="I27" s="255"/>
      <c r="J27" s="255">
        <v>26</v>
      </c>
      <c r="K27" s="255">
        <v>18</v>
      </c>
      <c r="L27" s="255">
        <v>8</v>
      </c>
      <c r="M27" s="255"/>
      <c r="N27" s="255">
        <v>26</v>
      </c>
      <c r="O27" s="255">
        <v>19</v>
      </c>
      <c r="P27" s="255">
        <v>7</v>
      </c>
      <c r="Q27" s="255"/>
      <c r="R27" s="255">
        <v>21</v>
      </c>
      <c r="S27" s="255">
        <v>17</v>
      </c>
      <c r="T27" s="255">
        <v>4</v>
      </c>
      <c r="U27" s="255"/>
      <c r="V27" s="255">
        <v>8</v>
      </c>
      <c r="W27" s="255">
        <v>6</v>
      </c>
      <c r="X27" s="255">
        <v>2</v>
      </c>
      <c r="Y27" s="255"/>
      <c r="Z27" s="255">
        <v>0</v>
      </c>
      <c r="AA27" s="255">
        <v>0</v>
      </c>
      <c r="AB27" s="255">
        <v>0</v>
      </c>
    </row>
    <row r="28" spans="1:28" x14ac:dyDescent="0.3">
      <c r="A28" s="177" t="s">
        <v>124</v>
      </c>
      <c r="B28" s="255">
        <v>178</v>
      </c>
      <c r="C28" s="255">
        <v>125</v>
      </c>
      <c r="D28" s="255">
        <v>53</v>
      </c>
      <c r="E28" s="255"/>
      <c r="F28" s="255">
        <v>52</v>
      </c>
      <c r="G28" s="255">
        <v>29</v>
      </c>
      <c r="H28" s="255">
        <v>23</v>
      </c>
      <c r="I28" s="255"/>
      <c r="J28" s="255">
        <v>42</v>
      </c>
      <c r="K28" s="255">
        <v>35</v>
      </c>
      <c r="L28" s="255">
        <v>7</v>
      </c>
      <c r="M28" s="255"/>
      <c r="N28" s="255">
        <v>27</v>
      </c>
      <c r="O28" s="255">
        <v>20</v>
      </c>
      <c r="P28" s="255">
        <v>7</v>
      </c>
      <c r="Q28" s="255"/>
      <c r="R28" s="255">
        <v>49</v>
      </c>
      <c r="S28" s="255">
        <v>35</v>
      </c>
      <c r="T28" s="255">
        <v>14</v>
      </c>
      <c r="U28" s="255"/>
      <c r="V28" s="255">
        <v>8</v>
      </c>
      <c r="W28" s="255">
        <v>6</v>
      </c>
      <c r="X28" s="255">
        <v>2</v>
      </c>
      <c r="Y28" s="255"/>
      <c r="Z28" s="255">
        <v>0</v>
      </c>
      <c r="AA28" s="255">
        <v>0</v>
      </c>
      <c r="AB28" s="255">
        <v>0</v>
      </c>
    </row>
    <row r="29" spans="1:28" x14ac:dyDescent="0.3">
      <c r="A29" s="177" t="s">
        <v>125</v>
      </c>
      <c r="B29" s="255">
        <v>494</v>
      </c>
      <c r="C29" s="255">
        <v>310</v>
      </c>
      <c r="D29" s="255">
        <v>184</v>
      </c>
      <c r="E29" s="255"/>
      <c r="F29" s="255">
        <v>139</v>
      </c>
      <c r="G29" s="255">
        <v>79</v>
      </c>
      <c r="H29" s="255">
        <v>60</v>
      </c>
      <c r="I29" s="255"/>
      <c r="J29" s="255">
        <v>103</v>
      </c>
      <c r="K29" s="255">
        <v>58</v>
      </c>
      <c r="L29" s="255">
        <v>45</v>
      </c>
      <c r="M29" s="255"/>
      <c r="N29" s="255">
        <v>91</v>
      </c>
      <c r="O29" s="255">
        <v>69</v>
      </c>
      <c r="P29" s="255">
        <v>22</v>
      </c>
      <c r="Q29" s="255"/>
      <c r="R29" s="255">
        <v>93</v>
      </c>
      <c r="S29" s="255">
        <v>54</v>
      </c>
      <c r="T29" s="255">
        <v>39</v>
      </c>
      <c r="U29" s="255"/>
      <c r="V29" s="255">
        <v>68</v>
      </c>
      <c r="W29" s="255">
        <v>50</v>
      </c>
      <c r="X29" s="255">
        <v>18</v>
      </c>
      <c r="Y29" s="255"/>
      <c r="Z29" s="255">
        <v>0</v>
      </c>
      <c r="AA29" s="255">
        <v>0</v>
      </c>
      <c r="AB29" s="255">
        <v>0</v>
      </c>
    </row>
    <row r="30" spans="1:28" x14ac:dyDescent="0.3">
      <c r="A30" s="177" t="s">
        <v>126</v>
      </c>
      <c r="B30" s="255">
        <v>166</v>
      </c>
      <c r="C30" s="255">
        <v>104</v>
      </c>
      <c r="D30" s="255">
        <v>62</v>
      </c>
      <c r="E30" s="255"/>
      <c r="F30" s="255">
        <v>40</v>
      </c>
      <c r="G30" s="255">
        <v>23</v>
      </c>
      <c r="H30" s="255">
        <v>17</v>
      </c>
      <c r="I30" s="255"/>
      <c r="J30" s="255">
        <v>50</v>
      </c>
      <c r="K30" s="255">
        <v>32</v>
      </c>
      <c r="L30" s="255">
        <v>18</v>
      </c>
      <c r="M30" s="255"/>
      <c r="N30" s="255">
        <v>31</v>
      </c>
      <c r="O30" s="255">
        <v>26</v>
      </c>
      <c r="P30" s="255">
        <v>5</v>
      </c>
      <c r="Q30" s="255"/>
      <c r="R30" s="255">
        <v>36</v>
      </c>
      <c r="S30" s="255">
        <v>22</v>
      </c>
      <c r="T30" s="255">
        <v>14</v>
      </c>
      <c r="U30" s="255"/>
      <c r="V30" s="255">
        <v>9</v>
      </c>
      <c r="W30" s="255">
        <v>1</v>
      </c>
      <c r="X30" s="255">
        <v>8</v>
      </c>
      <c r="Y30" s="255"/>
      <c r="Z30" s="255">
        <v>0</v>
      </c>
      <c r="AA30" s="255">
        <v>0</v>
      </c>
      <c r="AB30" s="255">
        <v>0</v>
      </c>
    </row>
    <row r="31" spans="1:28" x14ac:dyDescent="0.3">
      <c r="A31" s="177" t="s">
        <v>127</v>
      </c>
      <c r="B31" s="255">
        <v>45</v>
      </c>
      <c r="C31" s="255">
        <v>31</v>
      </c>
      <c r="D31" s="255">
        <v>14</v>
      </c>
      <c r="E31" s="255"/>
      <c r="F31" s="255">
        <v>13</v>
      </c>
      <c r="G31" s="255">
        <v>7</v>
      </c>
      <c r="H31" s="255">
        <v>6</v>
      </c>
      <c r="I31" s="255"/>
      <c r="J31" s="255">
        <v>12</v>
      </c>
      <c r="K31" s="255">
        <v>7</v>
      </c>
      <c r="L31" s="255">
        <v>5</v>
      </c>
      <c r="M31" s="255"/>
      <c r="N31" s="255">
        <v>16</v>
      </c>
      <c r="O31" s="255">
        <v>14</v>
      </c>
      <c r="P31" s="255">
        <v>2</v>
      </c>
      <c r="Q31" s="255"/>
      <c r="R31" s="255">
        <v>3</v>
      </c>
      <c r="S31" s="255">
        <v>2</v>
      </c>
      <c r="T31" s="255">
        <v>1</v>
      </c>
      <c r="U31" s="255"/>
      <c r="V31" s="255">
        <v>1</v>
      </c>
      <c r="W31" s="255">
        <v>1</v>
      </c>
      <c r="X31" s="255">
        <v>0</v>
      </c>
      <c r="Y31" s="255"/>
      <c r="Z31" s="255">
        <v>0</v>
      </c>
      <c r="AA31" s="255">
        <v>0</v>
      </c>
      <c r="AB31" s="255">
        <v>0</v>
      </c>
    </row>
    <row r="32" spans="1:28" x14ac:dyDescent="0.3">
      <c r="A32" s="177" t="s">
        <v>128</v>
      </c>
      <c r="B32" s="255">
        <v>242</v>
      </c>
      <c r="C32" s="255">
        <v>146</v>
      </c>
      <c r="D32" s="255">
        <v>96</v>
      </c>
      <c r="E32" s="255"/>
      <c r="F32" s="255">
        <v>78</v>
      </c>
      <c r="G32" s="255">
        <v>46</v>
      </c>
      <c r="H32" s="255">
        <v>32</v>
      </c>
      <c r="I32" s="255"/>
      <c r="J32" s="255">
        <v>59</v>
      </c>
      <c r="K32" s="255">
        <v>34</v>
      </c>
      <c r="L32" s="255">
        <v>25</v>
      </c>
      <c r="M32" s="255"/>
      <c r="N32" s="255">
        <v>38</v>
      </c>
      <c r="O32" s="255">
        <v>23</v>
      </c>
      <c r="P32" s="255">
        <v>15</v>
      </c>
      <c r="Q32" s="255"/>
      <c r="R32" s="255">
        <v>58</v>
      </c>
      <c r="S32" s="255">
        <v>34</v>
      </c>
      <c r="T32" s="255">
        <v>24</v>
      </c>
      <c r="U32" s="255"/>
      <c r="V32" s="255">
        <v>9</v>
      </c>
      <c r="W32" s="255">
        <v>9</v>
      </c>
      <c r="X32" s="255">
        <v>0</v>
      </c>
      <c r="Y32" s="255"/>
      <c r="Z32" s="255">
        <v>0</v>
      </c>
      <c r="AA32" s="255">
        <v>0</v>
      </c>
      <c r="AB32" s="255">
        <v>0</v>
      </c>
    </row>
    <row r="33" spans="1:30" x14ac:dyDescent="0.3">
      <c r="A33" s="177" t="s">
        <v>129</v>
      </c>
      <c r="B33" s="255">
        <v>26</v>
      </c>
      <c r="C33" s="255">
        <v>18</v>
      </c>
      <c r="D33" s="255">
        <v>8</v>
      </c>
      <c r="E33" s="255"/>
      <c r="F33" s="255">
        <v>4</v>
      </c>
      <c r="G33" s="255">
        <v>2</v>
      </c>
      <c r="H33" s="255">
        <v>2</v>
      </c>
      <c r="I33" s="255"/>
      <c r="J33" s="255">
        <v>4</v>
      </c>
      <c r="K33" s="255">
        <v>3</v>
      </c>
      <c r="L33" s="255">
        <v>1</v>
      </c>
      <c r="M33" s="255"/>
      <c r="N33" s="255">
        <v>6</v>
      </c>
      <c r="O33" s="255">
        <v>3</v>
      </c>
      <c r="P33" s="255">
        <v>3</v>
      </c>
      <c r="Q33" s="255"/>
      <c r="R33" s="255">
        <v>8</v>
      </c>
      <c r="S33" s="255">
        <v>7</v>
      </c>
      <c r="T33" s="255">
        <v>1</v>
      </c>
      <c r="U33" s="255"/>
      <c r="V33" s="255">
        <v>4</v>
      </c>
      <c r="W33" s="255">
        <v>3</v>
      </c>
      <c r="X33" s="255">
        <v>1</v>
      </c>
      <c r="Y33" s="255"/>
      <c r="Z33" s="255">
        <v>0</v>
      </c>
      <c r="AA33" s="255">
        <v>0</v>
      </c>
      <c r="AB33" s="255">
        <v>0</v>
      </c>
    </row>
    <row r="34" spans="1:30" x14ac:dyDescent="0.3">
      <c r="A34" s="177" t="s">
        <v>130</v>
      </c>
      <c r="B34" s="255">
        <v>383</v>
      </c>
      <c r="C34" s="255">
        <v>257</v>
      </c>
      <c r="D34" s="255">
        <v>126</v>
      </c>
      <c r="E34" s="255"/>
      <c r="F34" s="255">
        <v>96</v>
      </c>
      <c r="G34" s="255">
        <v>58</v>
      </c>
      <c r="H34" s="255">
        <v>38</v>
      </c>
      <c r="I34" s="255"/>
      <c r="J34" s="255">
        <v>107</v>
      </c>
      <c r="K34" s="255">
        <v>77</v>
      </c>
      <c r="L34" s="255">
        <v>30</v>
      </c>
      <c r="M34" s="255"/>
      <c r="N34" s="255">
        <v>97</v>
      </c>
      <c r="O34" s="255">
        <v>60</v>
      </c>
      <c r="P34" s="255">
        <v>37</v>
      </c>
      <c r="Q34" s="255"/>
      <c r="R34" s="255">
        <v>72</v>
      </c>
      <c r="S34" s="255">
        <v>52</v>
      </c>
      <c r="T34" s="255">
        <v>20</v>
      </c>
      <c r="U34" s="255"/>
      <c r="V34" s="255">
        <v>11</v>
      </c>
      <c r="W34" s="255">
        <v>10</v>
      </c>
      <c r="X34" s="255">
        <v>1</v>
      </c>
      <c r="Y34" s="255"/>
      <c r="Z34" s="255">
        <v>0</v>
      </c>
      <c r="AA34" s="255">
        <v>0</v>
      </c>
      <c r="AB34" s="255">
        <v>0</v>
      </c>
    </row>
    <row r="35" spans="1:30" x14ac:dyDescent="0.3">
      <c r="A35" s="177" t="s">
        <v>131</v>
      </c>
      <c r="B35" s="255">
        <v>471</v>
      </c>
      <c r="C35" s="255">
        <v>301</v>
      </c>
      <c r="D35" s="255">
        <v>170</v>
      </c>
      <c r="E35" s="255"/>
      <c r="F35" s="255">
        <v>162</v>
      </c>
      <c r="G35" s="255">
        <v>99</v>
      </c>
      <c r="H35" s="255">
        <v>63</v>
      </c>
      <c r="I35" s="255"/>
      <c r="J35" s="255">
        <v>140</v>
      </c>
      <c r="K35" s="255">
        <v>79</v>
      </c>
      <c r="L35" s="255">
        <v>61</v>
      </c>
      <c r="M35" s="255"/>
      <c r="N35" s="255">
        <v>72</v>
      </c>
      <c r="O35" s="255">
        <v>48</v>
      </c>
      <c r="P35" s="255">
        <v>24</v>
      </c>
      <c r="Q35" s="255"/>
      <c r="R35" s="255">
        <v>77</v>
      </c>
      <c r="S35" s="255">
        <v>62</v>
      </c>
      <c r="T35" s="255">
        <v>15</v>
      </c>
      <c r="U35" s="255"/>
      <c r="V35" s="255">
        <v>20</v>
      </c>
      <c r="W35" s="255">
        <v>13</v>
      </c>
      <c r="X35" s="255">
        <v>7</v>
      </c>
      <c r="Y35" s="255"/>
      <c r="Z35" s="255">
        <v>0</v>
      </c>
      <c r="AA35" s="255">
        <v>0</v>
      </c>
      <c r="AB35" s="255">
        <v>0</v>
      </c>
    </row>
    <row r="36" spans="1:30" ht="14.5" thickBot="1" x14ac:dyDescent="0.35">
      <c r="A36" s="177" t="s">
        <v>132</v>
      </c>
      <c r="B36" s="255">
        <v>52</v>
      </c>
      <c r="C36" s="255">
        <v>33</v>
      </c>
      <c r="D36" s="255">
        <v>19</v>
      </c>
      <c r="E36" s="255"/>
      <c r="F36" s="255">
        <v>23</v>
      </c>
      <c r="G36" s="255">
        <v>12</v>
      </c>
      <c r="H36" s="255">
        <v>11</v>
      </c>
      <c r="I36" s="255"/>
      <c r="J36" s="255">
        <v>13</v>
      </c>
      <c r="K36" s="255">
        <v>7</v>
      </c>
      <c r="L36" s="255">
        <v>6</v>
      </c>
      <c r="M36" s="255"/>
      <c r="N36" s="255">
        <v>8</v>
      </c>
      <c r="O36" s="255">
        <v>7</v>
      </c>
      <c r="P36" s="255">
        <v>1</v>
      </c>
      <c r="Q36" s="255"/>
      <c r="R36" s="255">
        <v>8</v>
      </c>
      <c r="S36" s="255">
        <v>7</v>
      </c>
      <c r="T36" s="255">
        <v>1</v>
      </c>
      <c r="U36" s="255"/>
      <c r="V36" s="255">
        <v>0</v>
      </c>
      <c r="W36" s="255">
        <v>0</v>
      </c>
      <c r="X36" s="255">
        <v>0</v>
      </c>
      <c r="Y36" s="255"/>
      <c r="Z36" s="255">
        <v>0</v>
      </c>
      <c r="AA36" s="255">
        <v>0</v>
      </c>
      <c r="AB36" s="255">
        <v>0</v>
      </c>
    </row>
    <row r="37" spans="1:30" x14ac:dyDescent="0.3">
      <c r="A37" s="19" t="s">
        <v>77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9" spans="1:30" x14ac:dyDescent="0.3">
      <c r="A39" s="251"/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</row>
    <row r="40" spans="1:30" s="51" customFormat="1" ht="15.5" x14ac:dyDescent="0.3">
      <c r="A40" s="294" t="s">
        <v>401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26"/>
      <c r="AD40" s="226"/>
    </row>
    <row r="41" spans="1:30" s="51" customFormat="1" ht="15.5" x14ac:dyDescent="0.3">
      <c r="A41" s="294" t="s">
        <v>383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26"/>
      <c r="AD41" s="226"/>
    </row>
    <row r="42" spans="1:30" s="51" customFormat="1" ht="15.5" x14ac:dyDescent="0.3">
      <c r="A42" s="294" t="s">
        <v>160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26"/>
      <c r="AD42" s="239" t="s">
        <v>305</v>
      </c>
    </row>
    <row r="43" spans="1:30" s="51" customFormat="1" ht="15.5" x14ac:dyDescent="0.3">
      <c r="A43" s="294" t="s">
        <v>52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26"/>
      <c r="AD43" s="226"/>
    </row>
    <row r="44" spans="1:30" s="51" customFormat="1" ht="15.5" x14ac:dyDescent="0.3">
      <c r="A44" s="294" t="s">
        <v>397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26"/>
      <c r="AD44" s="226"/>
    </row>
    <row r="45" spans="1:30" ht="20.25" customHeight="1" x14ac:dyDescent="0.3">
      <c r="A45" s="292" t="s">
        <v>105</v>
      </c>
      <c r="B45" s="291" t="s">
        <v>68</v>
      </c>
      <c r="C45" s="291"/>
      <c r="D45" s="291"/>
      <c r="E45" s="54"/>
      <c r="F45" s="291" t="s">
        <v>80</v>
      </c>
      <c r="G45" s="291"/>
      <c r="H45" s="291"/>
      <c r="I45" s="54"/>
      <c r="J45" s="293" t="s">
        <v>81</v>
      </c>
      <c r="K45" s="293"/>
      <c r="L45" s="293"/>
      <c r="M45" s="54"/>
      <c r="N45" s="291" t="s">
        <v>82</v>
      </c>
      <c r="O45" s="291"/>
      <c r="P45" s="291"/>
      <c r="Q45" s="54"/>
      <c r="R45" s="291" t="s">
        <v>84</v>
      </c>
      <c r="S45" s="291"/>
      <c r="T45" s="291"/>
      <c r="U45" s="54"/>
      <c r="V45" s="291" t="s">
        <v>85</v>
      </c>
      <c r="W45" s="291"/>
      <c r="X45" s="291"/>
      <c r="Y45" s="54"/>
      <c r="Z45" s="291" t="s">
        <v>86</v>
      </c>
      <c r="AA45" s="291"/>
      <c r="AB45" s="291"/>
      <c r="AD45" s="151"/>
    </row>
    <row r="46" spans="1:30" ht="20.25" customHeight="1" x14ac:dyDescent="0.3">
      <c r="A46" s="292"/>
      <c r="B46" s="263" t="s">
        <v>68</v>
      </c>
      <c r="C46" s="263" t="s">
        <v>136</v>
      </c>
      <c r="D46" s="263" t="s">
        <v>137</v>
      </c>
      <c r="E46" s="7"/>
      <c r="F46" s="7" t="s">
        <v>68</v>
      </c>
      <c r="G46" s="7" t="s">
        <v>136</v>
      </c>
      <c r="H46" s="7" t="s">
        <v>137</v>
      </c>
      <c r="I46" s="7"/>
      <c r="J46" s="244" t="s">
        <v>68</v>
      </c>
      <c r="K46" s="7" t="s">
        <v>136</v>
      </c>
      <c r="L46" s="7" t="s">
        <v>137</v>
      </c>
      <c r="M46" s="7"/>
      <c r="N46" s="263" t="s">
        <v>68</v>
      </c>
      <c r="O46" s="263" t="s">
        <v>136</v>
      </c>
      <c r="P46" s="263" t="s">
        <v>137</v>
      </c>
      <c r="Q46" s="7"/>
      <c r="R46" s="7" t="s">
        <v>68</v>
      </c>
      <c r="S46" s="7" t="s">
        <v>136</v>
      </c>
      <c r="T46" s="7" t="s">
        <v>137</v>
      </c>
      <c r="U46" s="7"/>
      <c r="V46" s="263" t="s">
        <v>68</v>
      </c>
      <c r="W46" s="263" t="s">
        <v>136</v>
      </c>
      <c r="X46" s="263" t="s">
        <v>137</v>
      </c>
      <c r="Y46" s="7"/>
      <c r="Z46" s="7" t="s">
        <v>68</v>
      </c>
      <c r="AA46" s="7" t="s">
        <v>136</v>
      </c>
      <c r="AB46" s="244" t="s">
        <v>137</v>
      </c>
    </row>
    <row r="47" spans="1:30" x14ac:dyDescent="0.3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</row>
    <row r="48" spans="1:30" s="12" customFormat="1" x14ac:dyDescent="0.3">
      <c r="A48" s="68" t="s">
        <v>68</v>
      </c>
      <c r="B48" s="260">
        <v>5.7144163770309149</v>
      </c>
      <c r="C48" s="260">
        <v>6.8237245547334968</v>
      </c>
      <c r="D48" s="260">
        <v>4.5768035637594631</v>
      </c>
      <c r="E48" s="260"/>
      <c r="F48" s="260">
        <v>7.0423527339966538</v>
      </c>
      <c r="G48" s="260">
        <v>7.8512960436562071</v>
      </c>
      <c r="H48" s="260">
        <v>6.1787729837975602</v>
      </c>
      <c r="I48" s="260"/>
      <c r="J48" s="260">
        <v>6.4345715885756949</v>
      </c>
      <c r="K48" s="260">
        <v>7.2732648384950842</v>
      </c>
      <c r="L48" s="260">
        <v>5.5714667583151947</v>
      </c>
      <c r="M48" s="260"/>
      <c r="N48" s="260">
        <v>5.5342621321814605</v>
      </c>
      <c r="O48" s="260">
        <v>7.1152607855763037</v>
      </c>
      <c r="P48" s="260">
        <v>3.9283816375751139</v>
      </c>
      <c r="Q48" s="260"/>
      <c r="R48" s="260">
        <v>6.5175762549582821</v>
      </c>
      <c r="S48" s="260">
        <v>8.0952594519442069</v>
      </c>
      <c r="T48" s="260">
        <v>4.8866428670777502</v>
      </c>
      <c r="U48" s="260"/>
      <c r="V48" s="260">
        <v>1.9599957099957099</v>
      </c>
      <c r="W48" s="260">
        <v>2.5598859836649677</v>
      </c>
      <c r="X48" s="260">
        <v>1.3856085655802235</v>
      </c>
      <c r="Y48" s="260"/>
      <c r="Z48" s="260">
        <v>0</v>
      </c>
      <c r="AA48" s="260">
        <v>0</v>
      </c>
      <c r="AB48" s="260">
        <v>0</v>
      </c>
      <c r="AC48" s="226"/>
      <c r="AD48" s="226"/>
    </row>
    <row r="49" spans="1:28" x14ac:dyDescent="0.3">
      <c r="A49" s="177" t="s">
        <v>106</v>
      </c>
      <c r="B49" s="259">
        <v>9.1791371861498963</v>
      </c>
      <c r="C49" s="259">
        <v>10.454262601120099</v>
      </c>
      <c r="D49" s="259">
        <v>7.8881048387096779</v>
      </c>
      <c r="E49" s="259"/>
      <c r="F49" s="259">
        <v>11.757546251217137</v>
      </c>
      <c r="G49" s="259">
        <v>12.859884836852206</v>
      </c>
      <c r="H49" s="259">
        <v>10.622529644268774</v>
      </c>
      <c r="I49" s="259"/>
      <c r="J49" s="259">
        <v>13.957597173144876</v>
      </c>
      <c r="K49" s="259">
        <v>15.044247787610621</v>
      </c>
      <c r="L49" s="259">
        <v>12.874779541446207</v>
      </c>
      <c r="M49" s="259"/>
      <c r="N49" s="259">
        <v>7.6052249637155303</v>
      </c>
      <c r="O49" s="259">
        <v>9.4911377930245866</v>
      </c>
      <c r="P49" s="259">
        <v>5.6603773584905666</v>
      </c>
      <c r="Q49" s="259"/>
      <c r="R49" s="259">
        <v>6.4891222805701423</v>
      </c>
      <c r="S49" s="259">
        <v>7.8947368421052628</v>
      </c>
      <c r="T49" s="259">
        <v>5.0898203592814371</v>
      </c>
      <c r="U49" s="259"/>
      <c r="V49" s="259">
        <v>3.1409168081494054</v>
      </c>
      <c r="W49" s="259">
        <v>3.9082412914188618</v>
      </c>
      <c r="X49" s="259">
        <v>2.374893977947413</v>
      </c>
      <c r="Y49" s="259"/>
      <c r="Z49" s="259">
        <v>0</v>
      </c>
      <c r="AA49" s="259">
        <v>0</v>
      </c>
      <c r="AB49" s="259">
        <v>0</v>
      </c>
    </row>
    <row r="50" spans="1:28" x14ac:dyDescent="0.3">
      <c r="A50" s="177" t="s">
        <v>107</v>
      </c>
      <c r="B50" s="259">
        <v>5.21909606315901</v>
      </c>
      <c r="C50" s="259">
        <v>5.718140307181403</v>
      </c>
      <c r="D50" s="259">
        <v>4.6984951824185339</v>
      </c>
      <c r="E50" s="259"/>
      <c r="F50" s="259">
        <v>6.9216757741347905</v>
      </c>
      <c r="G50" s="259">
        <v>7.1332436069986542</v>
      </c>
      <c r="H50" s="259">
        <v>6.7036523347202959</v>
      </c>
      <c r="I50" s="259"/>
      <c r="J50" s="259">
        <v>6.3260340632603409</v>
      </c>
      <c r="K50" s="259">
        <v>6.8466730954676951</v>
      </c>
      <c r="L50" s="259">
        <v>5.7956777996070725</v>
      </c>
      <c r="M50" s="259"/>
      <c r="N50" s="259">
        <v>5.5903735271997999</v>
      </c>
      <c r="O50" s="259">
        <v>6.6990291262135919</v>
      </c>
      <c r="P50" s="259">
        <v>4.4064282011404874</v>
      </c>
      <c r="Q50" s="259"/>
      <c r="R50" s="259">
        <v>4.8659673659673652</v>
      </c>
      <c r="S50" s="259">
        <v>5.2572706935123046</v>
      </c>
      <c r="T50" s="259">
        <v>4.440389294403893</v>
      </c>
      <c r="U50" s="259"/>
      <c r="V50" s="259">
        <v>1.0508474576271187</v>
      </c>
      <c r="W50" s="259">
        <v>1.2121212121212122</v>
      </c>
      <c r="X50" s="259">
        <v>0.88737201365187723</v>
      </c>
      <c r="Y50" s="259"/>
      <c r="Z50" s="259">
        <v>0</v>
      </c>
      <c r="AA50" s="259">
        <v>0</v>
      </c>
      <c r="AB50" s="259">
        <v>0</v>
      </c>
    </row>
    <row r="51" spans="1:28" x14ac:dyDescent="0.3">
      <c r="A51" s="177" t="s">
        <v>108</v>
      </c>
      <c r="B51" s="259">
        <v>6.4692709629261005</v>
      </c>
      <c r="C51" s="259">
        <v>7.5070647499692829</v>
      </c>
      <c r="D51" s="259">
        <v>5.4050648859770689</v>
      </c>
      <c r="E51" s="259"/>
      <c r="F51" s="259">
        <v>6.5032759039068191</v>
      </c>
      <c r="G51" s="259">
        <v>8.1787922016167389</v>
      </c>
      <c r="H51" s="259">
        <v>4.7571853320118933</v>
      </c>
      <c r="I51" s="259"/>
      <c r="J51" s="259">
        <v>7.797427652733119</v>
      </c>
      <c r="K51" s="259">
        <v>8.3864118895966033</v>
      </c>
      <c r="L51" s="259">
        <v>7.1969696969696972</v>
      </c>
      <c r="M51" s="259"/>
      <c r="N51" s="259">
        <v>5.8111380145278453</v>
      </c>
      <c r="O51" s="259">
        <v>6.4997018485390576</v>
      </c>
      <c r="P51" s="259">
        <v>5.1014136447449294</v>
      </c>
      <c r="Q51" s="259"/>
      <c r="R51" s="259">
        <v>8.9601769911504423</v>
      </c>
      <c r="S51" s="259">
        <v>10.076441973592773</v>
      </c>
      <c r="T51" s="259">
        <v>7.6983503534956794</v>
      </c>
      <c r="U51" s="259"/>
      <c r="V51" s="259">
        <v>2.0861678004535147</v>
      </c>
      <c r="W51" s="259">
        <v>2.6061776061776061</v>
      </c>
      <c r="X51" s="259">
        <v>1.6253207869974338</v>
      </c>
      <c r="Y51" s="259"/>
      <c r="Z51" s="259">
        <v>0</v>
      </c>
      <c r="AA51" s="259">
        <v>0</v>
      </c>
      <c r="AB51" s="259">
        <v>0</v>
      </c>
    </row>
    <row r="52" spans="1:28" x14ac:dyDescent="0.3">
      <c r="A52" s="177" t="s">
        <v>109</v>
      </c>
      <c r="B52" s="259">
        <v>9.6506993826678134</v>
      </c>
      <c r="C52" s="259">
        <v>10.991018419850814</v>
      </c>
      <c r="D52" s="259">
        <v>8.2369942196531785</v>
      </c>
      <c r="E52" s="259"/>
      <c r="F52" s="259">
        <v>11.305732484076433</v>
      </c>
      <c r="G52" s="259">
        <v>12.150127226463106</v>
      </c>
      <c r="H52" s="259">
        <v>10.459183673469388</v>
      </c>
      <c r="I52" s="259"/>
      <c r="J52" s="259">
        <v>9.0062111801242235</v>
      </c>
      <c r="K52" s="259">
        <v>10.135135135135135</v>
      </c>
      <c r="L52" s="259">
        <v>7.8279266572637525</v>
      </c>
      <c r="M52" s="259"/>
      <c r="N52" s="259">
        <v>9.4751673124339568</v>
      </c>
      <c r="O52" s="259">
        <v>11.04457751164338</v>
      </c>
      <c r="P52" s="259">
        <v>7.7095808383233528</v>
      </c>
      <c r="Q52" s="259"/>
      <c r="R52" s="259">
        <v>12.397820163487738</v>
      </c>
      <c r="S52" s="259">
        <v>14.617368873602752</v>
      </c>
      <c r="T52" s="259">
        <v>9.9133782483156878</v>
      </c>
      <c r="U52" s="259"/>
      <c r="V52" s="259">
        <v>4.4819557625145512</v>
      </c>
      <c r="W52" s="259">
        <v>5.2878965922444188</v>
      </c>
      <c r="X52" s="259">
        <v>3.6908881199538639</v>
      </c>
      <c r="Y52" s="259"/>
      <c r="Z52" s="259">
        <v>0</v>
      </c>
      <c r="AA52" s="259">
        <v>0</v>
      </c>
      <c r="AB52" s="259">
        <v>0</v>
      </c>
    </row>
    <row r="53" spans="1:28" x14ac:dyDescent="0.3">
      <c r="A53" s="177" t="s">
        <v>110</v>
      </c>
      <c r="B53" s="259">
        <v>4.426825239511067</v>
      </c>
      <c r="C53" s="259">
        <v>6.2030075187969924</v>
      </c>
      <c r="D53" s="259">
        <v>2.4458420684835778</v>
      </c>
      <c r="E53" s="259"/>
      <c r="F53" s="259">
        <v>4.7692307692307692</v>
      </c>
      <c r="G53" s="259">
        <v>5.7142857142857144</v>
      </c>
      <c r="H53" s="259">
        <v>3.6666666666666665</v>
      </c>
      <c r="I53" s="259"/>
      <c r="J53" s="259">
        <v>5.3295932678821876</v>
      </c>
      <c r="K53" s="259">
        <v>7.7694235588972429</v>
      </c>
      <c r="L53" s="259">
        <v>2.2292993630573248</v>
      </c>
      <c r="M53" s="259"/>
      <c r="N53" s="259">
        <v>3.5881435257410299</v>
      </c>
      <c r="O53" s="259">
        <v>5.4878048780487809</v>
      </c>
      <c r="P53" s="259">
        <v>1.5974440894568689</v>
      </c>
      <c r="Q53" s="259"/>
      <c r="R53" s="259">
        <v>6.7542213883677302</v>
      </c>
      <c r="S53" s="259">
        <v>9.7122302158273381</v>
      </c>
      <c r="T53" s="259">
        <v>3.5294117647058822</v>
      </c>
      <c r="U53" s="259"/>
      <c r="V53" s="259">
        <v>1.2244897959183674</v>
      </c>
      <c r="W53" s="259">
        <v>1.2448132780082988</v>
      </c>
      <c r="X53" s="259">
        <v>1.2048192771084338</v>
      </c>
      <c r="Y53" s="259"/>
      <c r="Z53" s="259">
        <v>0</v>
      </c>
      <c r="AA53" s="259">
        <v>0</v>
      </c>
      <c r="AB53" s="259">
        <v>0</v>
      </c>
    </row>
    <row r="54" spans="1:28" x14ac:dyDescent="0.3">
      <c r="A54" s="177" t="s">
        <v>111</v>
      </c>
      <c r="B54" s="259">
        <v>2.5585539714867616</v>
      </c>
      <c r="C54" s="259">
        <v>3.4587995930824009</v>
      </c>
      <c r="D54" s="259">
        <v>1.6564729867482162</v>
      </c>
      <c r="E54" s="259"/>
      <c r="F54" s="259">
        <v>2.4532710280373831</v>
      </c>
      <c r="G54" s="259">
        <v>2.8169014084507045</v>
      </c>
      <c r="H54" s="259">
        <v>2.0930232558139537</v>
      </c>
      <c r="I54" s="259"/>
      <c r="J54" s="259">
        <v>3.4851039910061834</v>
      </c>
      <c r="K54" s="259">
        <v>3.7694013303769403</v>
      </c>
      <c r="L54" s="259">
        <v>3.1927023945267958</v>
      </c>
      <c r="M54" s="259"/>
      <c r="N54" s="259">
        <v>2.6350461133069829</v>
      </c>
      <c r="O54" s="259">
        <v>3.9735099337748347</v>
      </c>
      <c r="P54" s="259">
        <v>1.310615989515072</v>
      </c>
      <c r="Q54" s="259"/>
      <c r="R54" s="259">
        <v>3.1125827814569536</v>
      </c>
      <c r="S54" s="259">
        <v>4.9872122762148337</v>
      </c>
      <c r="T54" s="259">
        <v>1.098901098901099</v>
      </c>
      <c r="U54" s="259"/>
      <c r="V54" s="259">
        <v>0.74794315632011965</v>
      </c>
      <c r="W54" s="259">
        <v>1.40405616224649</v>
      </c>
      <c r="X54" s="259">
        <v>0.14367816091954022</v>
      </c>
      <c r="Y54" s="259"/>
      <c r="Z54" s="259">
        <v>0</v>
      </c>
      <c r="AA54" s="259">
        <v>0</v>
      </c>
      <c r="AB54" s="259">
        <v>0</v>
      </c>
    </row>
    <row r="55" spans="1:28" x14ac:dyDescent="0.3">
      <c r="A55" s="177" t="s">
        <v>112</v>
      </c>
      <c r="B55" s="259">
        <v>1.9067796610169492</v>
      </c>
      <c r="C55" s="259">
        <v>2.6063100137174211</v>
      </c>
      <c r="D55" s="259">
        <v>1.1644832605531297</v>
      </c>
      <c r="E55" s="259"/>
      <c r="F55" s="259">
        <v>3.6496350364963499</v>
      </c>
      <c r="G55" s="259">
        <v>5.0359712230215825</v>
      </c>
      <c r="H55" s="259">
        <v>2.2222222222222223</v>
      </c>
      <c r="I55" s="259"/>
      <c r="J55" s="259">
        <v>0.96153846153846156</v>
      </c>
      <c r="K55" s="259">
        <v>1.1976047904191618</v>
      </c>
      <c r="L55" s="259">
        <v>0.68965517241379315</v>
      </c>
      <c r="M55" s="259"/>
      <c r="N55" s="259">
        <v>1.0830324909747291</v>
      </c>
      <c r="O55" s="259">
        <v>2.1897810218978102</v>
      </c>
      <c r="P55" s="259">
        <v>0</v>
      </c>
      <c r="Q55" s="259"/>
      <c r="R55" s="259">
        <v>3.041825095057034</v>
      </c>
      <c r="S55" s="259">
        <v>4</v>
      </c>
      <c r="T55" s="259">
        <v>1.7699115044247788</v>
      </c>
      <c r="U55" s="259"/>
      <c r="V55" s="259">
        <v>1.0344827586206897</v>
      </c>
      <c r="W55" s="259">
        <v>0.73529411764705876</v>
      </c>
      <c r="X55" s="259">
        <v>1.2987012987012987</v>
      </c>
      <c r="Y55" s="259"/>
      <c r="Z55" s="259">
        <v>0</v>
      </c>
      <c r="AA55" s="259">
        <v>0</v>
      </c>
      <c r="AB55" s="259">
        <v>0</v>
      </c>
    </row>
    <row r="56" spans="1:28" x14ac:dyDescent="0.3">
      <c r="A56" s="177" t="s">
        <v>113</v>
      </c>
      <c r="B56" s="259">
        <v>5.9286881468135917</v>
      </c>
      <c r="C56" s="259">
        <v>6.713135839349432</v>
      </c>
      <c r="D56" s="259">
        <v>5.1286391333784698</v>
      </c>
      <c r="E56" s="259"/>
      <c r="F56" s="259">
        <v>8.588850174216029</v>
      </c>
      <c r="G56" s="259">
        <v>9.0878492090205327</v>
      </c>
      <c r="H56" s="259">
        <v>8.0534488985193207</v>
      </c>
      <c r="I56" s="259"/>
      <c r="J56" s="259">
        <v>6.2392344497607661</v>
      </c>
      <c r="K56" s="259">
        <v>6.2617880045265935</v>
      </c>
      <c r="L56" s="259">
        <v>6.2160062160062157</v>
      </c>
      <c r="M56" s="259"/>
      <c r="N56" s="259">
        <v>5.7747051647010981</v>
      </c>
      <c r="O56" s="259">
        <v>7.4433656957928811</v>
      </c>
      <c r="P56" s="259">
        <v>4.0883074407195421</v>
      </c>
      <c r="Q56" s="259"/>
      <c r="R56" s="259">
        <v>6.4448089992969306</v>
      </c>
      <c r="S56" s="259">
        <v>7.7669902912621351</v>
      </c>
      <c r="T56" s="259">
        <v>5.085551330798479</v>
      </c>
      <c r="U56" s="259"/>
      <c r="V56" s="259">
        <v>0.99542641915523267</v>
      </c>
      <c r="W56" s="259">
        <v>1.1705685618729096</v>
      </c>
      <c r="X56" s="259">
        <v>0.83203328133125332</v>
      </c>
      <c r="Y56" s="259"/>
      <c r="Z56" s="259">
        <v>0</v>
      </c>
      <c r="AA56" s="259">
        <v>0</v>
      </c>
      <c r="AB56" s="259">
        <v>0</v>
      </c>
    </row>
    <row r="57" spans="1:28" x14ac:dyDescent="0.3">
      <c r="A57" s="177" t="s">
        <v>114</v>
      </c>
      <c r="B57" s="259">
        <v>3.2650695517774344</v>
      </c>
      <c r="C57" s="259">
        <v>4.0159121045652588</v>
      </c>
      <c r="D57" s="259">
        <v>2.4837374334713185</v>
      </c>
      <c r="E57" s="259"/>
      <c r="F57" s="259">
        <v>5.3431798436142488</v>
      </c>
      <c r="G57" s="259">
        <v>6.5162907268170418</v>
      </c>
      <c r="H57" s="259">
        <v>4.0723981900452486</v>
      </c>
      <c r="I57" s="259"/>
      <c r="J57" s="259">
        <v>2.9329608938547485</v>
      </c>
      <c r="K57" s="259">
        <v>3.2169117647058822</v>
      </c>
      <c r="L57" s="259">
        <v>2.6415094339622645</v>
      </c>
      <c r="M57" s="259"/>
      <c r="N57" s="259">
        <v>2.9256594724220624</v>
      </c>
      <c r="O57" s="259">
        <v>3.5542747358309321</v>
      </c>
      <c r="P57" s="259">
        <v>2.2988505747126435</v>
      </c>
      <c r="Q57" s="259"/>
      <c r="R57" s="259">
        <v>3.7257824143070044</v>
      </c>
      <c r="S57" s="259">
        <v>4.838709677419355</v>
      </c>
      <c r="T57" s="259">
        <v>2.502606882168926</v>
      </c>
      <c r="U57" s="259"/>
      <c r="V57" s="259">
        <v>0.88691796008869184</v>
      </c>
      <c r="W57" s="259">
        <v>1.2235817575083427</v>
      </c>
      <c r="X57" s="259">
        <v>0.55248618784530379</v>
      </c>
      <c r="Y57" s="259"/>
      <c r="Z57" s="259">
        <v>0</v>
      </c>
      <c r="AA57" s="259">
        <v>0</v>
      </c>
      <c r="AB57" s="259">
        <v>0</v>
      </c>
    </row>
    <row r="58" spans="1:28" x14ac:dyDescent="0.3">
      <c r="A58" s="177" t="s">
        <v>115</v>
      </c>
      <c r="B58" s="259">
        <v>5.2819733666994368</v>
      </c>
      <c r="C58" s="259">
        <v>6.6892012097491547</v>
      </c>
      <c r="D58" s="259">
        <v>3.8613505747126435</v>
      </c>
      <c r="E58" s="259"/>
      <c r="F58" s="259">
        <v>5.0112191473448018</v>
      </c>
      <c r="G58" s="259">
        <v>5.9691011235955056</v>
      </c>
      <c r="H58" s="259">
        <v>3.92</v>
      </c>
      <c r="I58" s="259"/>
      <c r="J58" s="259">
        <v>5.5578093306288032</v>
      </c>
      <c r="K58" s="259">
        <v>7.234726688102894</v>
      </c>
      <c r="L58" s="259">
        <v>3.8493038493038494</v>
      </c>
      <c r="M58" s="259"/>
      <c r="N58" s="259">
        <v>4.5371219065077915</v>
      </c>
      <c r="O58" s="259">
        <v>6.2214089661482159</v>
      </c>
      <c r="P58" s="259">
        <v>2.8466483011937558</v>
      </c>
      <c r="Q58" s="259"/>
      <c r="R58" s="259">
        <v>7.8551269990592658</v>
      </c>
      <c r="S58" s="259">
        <v>9.4607379375591307</v>
      </c>
      <c r="T58" s="259">
        <v>6.2675397567820399</v>
      </c>
      <c r="U58" s="259"/>
      <c r="V58" s="259">
        <v>3.0998851894374284</v>
      </c>
      <c r="W58" s="259">
        <v>4.10958904109589</v>
      </c>
      <c r="X58" s="259">
        <v>2.2364217252396164</v>
      </c>
      <c r="Y58" s="259"/>
      <c r="Z58" s="259">
        <v>0</v>
      </c>
      <c r="AA58" s="259">
        <v>0</v>
      </c>
      <c r="AB58" s="259">
        <v>0</v>
      </c>
    </row>
    <row r="59" spans="1:28" x14ac:dyDescent="0.3">
      <c r="A59" s="177" t="s">
        <v>116</v>
      </c>
      <c r="B59" s="259">
        <v>5.3293856402664694</v>
      </c>
      <c r="C59" s="259">
        <v>7.0770722249151721</v>
      </c>
      <c r="D59" s="259">
        <v>3.5175879396984926</v>
      </c>
      <c r="E59" s="259"/>
      <c r="F59" s="259">
        <v>8.1243731193580757</v>
      </c>
      <c r="G59" s="259">
        <v>9.3922651933701662</v>
      </c>
      <c r="H59" s="259">
        <v>6.607929515418502</v>
      </c>
      <c r="I59" s="259"/>
      <c r="J59" s="259">
        <v>5.9847660500544064</v>
      </c>
      <c r="K59" s="259">
        <v>8.9795918367346932</v>
      </c>
      <c r="L59" s="259">
        <v>2.5641025641025639</v>
      </c>
      <c r="M59" s="259"/>
      <c r="N59" s="259">
        <v>3.9950062421972534</v>
      </c>
      <c r="O59" s="259">
        <v>5.8510638297872344</v>
      </c>
      <c r="P59" s="259">
        <v>2.3529411764705883</v>
      </c>
      <c r="Q59" s="259"/>
      <c r="R59" s="259">
        <v>5.9219380888290711</v>
      </c>
      <c r="S59" s="259">
        <v>6.756756756756757</v>
      </c>
      <c r="T59" s="259">
        <v>5.0938337801608577</v>
      </c>
      <c r="U59" s="259"/>
      <c r="V59" s="259">
        <v>0.67453625632377734</v>
      </c>
      <c r="W59" s="259">
        <v>1.4084507042253522</v>
      </c>
      <c r="X59" s="259">
        <v>0</v>
      </c>
      <c r="Y59" s="259"/>
      <c r="Z59" s="259">
        <v>0</v>
      </c>
      <c r="AA59" s="259">
        <v>0</v>
      </c>
      <c r="AB59" s="259">
        <v>0</v>
      </c>
    </row>
    <row r="60" spans="1:28" x14ac:dyDescent="0.3">
      <c r="A60" s="177" t="s">
        <v>117</v>
      </c>
      <c r="B60" s="259">
        <v>7.9699104932393832</v>
      </c>
      <c r="C60" s="259">
        <v>9.3023255813953494</v>
      </c>
      <c r="D60" s="259">
        <v>6.6069536742752577</v>
      </c>
      <c r="E60" s="259"/>
      <c r="F60" s="259">
        <v>8.4284284284284272</v>
      </c>
      <c r="G60" s="259">
        <v>9.3905711000383292</v>
      </c>
      <c r="H60" s="259">
        <v>7.3763621123218766</v>
      </c>
      <c r="I60" s="259"/>
      <c r="J60" s="259">
        <v>8.583135648048307</v>
      </c>
      <c r="K60" s="259">
        <v>9.2935239697224556</v>
      </c>
      <c r="L60" s="259">
        <v>7.8353253652058434</v>
      </c>
      <c r="M60" s="259"/>
      <c r="N60" s="259">
        <v>8.9743589743589745</v>
      </c>
      <c r="O60" s="259">
        <v>11.427216690374586</v>
      </c>
      <c r="P60" s="259">
        <v>6.5145030908226351</v>
      </c>
      <c r="Q60" s="259"/>
      <c r="R60" s="259">
        <v>9.8573930447835885</v>
      </c>
      <c r="S60" s="259">
        <v>11.555555555555555</v>
      </c>
      <c r="T60" s="259">
        <v>8.1135902636916839</v>
      </c>
      <c r="U60" s="259"/>
      <c r="V60" s="259">
        <v>2.6240910527979766</v>
      </c>
      <c r="W60" s="259">
        <v>3.1333333333333333</v>
      </c>
      <c r="X60" s="259">
        <v>2.1647624774503909</v>
      </c>
      <c r="Y60" s="259"/>
      <c r="Z60" s="259">
        <v>0</v>
      </c>
      <c r="AA60" s="259">
        <v>0</v>
      </c>
      <c r="AB60" s="259">
        <v>0</v>
      </c>
    </row>
    <row r="61" spans="1:28" x14ac:dyDescent="0.3">
      <c r="A61" s="177" t="s">
        <v>118</v>
      </c>
      <c r="B61" s="259">
        <v>7.9580306698950762</v>
      </c>
      <c r="C61" s="259">
        <v>9.0087181143041644</v>
      </c>
      <c r="D61" s="259">
        <v>6.9076823757262744</v>
      </c>
      <c r="E61" s="259"/>
      <c r="F61" s="259">
        <v>9.510682288077188</v>
      </c>
      <c r="G61" s="259">
        <v>8.8829071332436076</v>
      </c>
      <c r="H61" s="259">
        <v>10.16949152542373</v>
      </c>
      <c r="I61" s="259"/>
      <c r="J61" s="259">
        <v>7.2964669738863286</v>
      </c>
      <c r="K61" s="259">
        <v>7.6923076923076925</v>
      </c>
      <c r="L61" s="259">
        <v>6.9018404907975466</v>
      </c>
      <c r="M61" s="259"/>
      <c r="N61" s="259">
        <v>7.800829875518672</v>
      </c>
      <c r="O61" s="259">
        <v>9.1973244147157178</v>
      </c>
      <c r="P61" s="259">
        <v>6.4250411861614491</v>
      </c>
      <c r="Q61" s="259"/>
      <c r="R61" s="259">
        <v>10.336726703210649</v>
      </c>
      <c r="S61" s="259">
        <v>13.987138263665594</v>
      </c>
      <c r="T61" s="259">
        <v>6.8702290076335881</v>
      </c>
      <c r="U61" s="259"/>
      <c r="V61" s="259">
        <v>3.5416666666666665</v>
      </c>
      <c r="W61" s="259">
        <v>4.338842975206612</v>
      </c>
      <c r="X61" s="259">
        <v>2.73109243697479</v>
      </c>
      <c r="Y61" s="259"/>
      <c r="Z61" s="259">
        <v>0</v>
      </c>
      <c r="AA61" s="259">
        <v>0</v>
      </c>
      <c r="AB61" s="259">
        <v>0</v>
      </c>
    </row>
    <row r="62" spans="1:28" x14ac:dyDescent="0.3">
      <c r="A62" s="177" t="s">
        <v>119</v>
      </c>
      <c r="B62" s="259">
        <v>4.9968516686156335</v>
      </c>
      <c r="C62" s="259">
        <v>6.1179382901600219</v>
      </c>
      <c r="D62" s="259">
        <v>3.8359425066373709</v>
      </c>
      <c r="E62" s="259"/>
      <c r="F62" s="259">
        <v>5.583052860819639</v>
      </c>
      <c r="G62" s="259">
        <v>6.4860740175505525</v>
      </c>
      <c r="H62" s="259">
        <v>4.6090534979423872</v>
      </c>
      <c r="I62" s="259"/>
      <c r="J62" s="259">
        <v>5.3571428571428568</v>
      </c>
      <c r="K62" s="259">
        <v>5.9432515337423313</v>
      </c>
      <c r="L62" s="259">
        <v>4.7692307692307692</v>
      </c>
      <c r="M62" s="259"/>
      <c r="N62" s="259">
        <v>4.3137254901960782</v>
      </c>
      <c r="O62" s="259">
        <v>5.9991368148467847</v>
      </c>
      <c r="P62" s="259">
        <v>2.5956885173779147</v>
      </c>
      <c r="Q62" s="259"/>
      <c r="R62" s="259">
        <v>6.9000251825736587</v>
      </c>
      <c r="S62" s="259">
        <v>8.6112493777999006</v>
      </c>
      <c r="T62" s="259">
        <v>5.1478083588175325</v>
      </c>
      <c r="U62" s="259"/>
      <c r="V62" s="259">
        <v>2.2947925860547222</v>
      </c>
      <c r="W62" s="259">
        <v>3.1482541499713794</v>
      </c>
      <c r="X62" s="259">
        <v>1.3922518159806294</v>
      </c>
      <c r="Y62" s="259"/>
      <c r="Z62" s="259">
        <v>0</v>
      </c>
      <c r="AA62" s="259">
        <v>0</v>
      </c>
      <c r="AB62" s="259">
        <v>0</v>
      </c>
    </row>
    <row r="63" spans="1:28" x14ac:dyDescent="0.3">
      <c r="A63" s="177" t="s">
        <v>120</v>
      </c>
      <c r="B63" s="259">
        <v>4.7033285094066564</v>
      </c>
      <c r="C63" s="259">
        <v>5.7142857142857144</v>
      </c>
      <c r="D63" s="259">
        <v>3.7001441614608361</v>
      </c>
      <c r="E63" s="259"/>
      <c r="F63" s="259">
        <v>6.3291139240506329</v>
      </c>
      <c r="G63" s="259">
        <v>7.4487895716945998</v>
      </c>
      <c r="H63" s="259">
        <v>5.1020408163265305</v>
      </c>
      <c r="I63" s="259"/>
      <c r="J63" s="259">
        <v>4.3478260869565215</v>
      </c>
      <c r="K63" s="259">
        <v>5.4325955734406444</v>
      </c>
      <c r="L63" s="259">
        <v>3.1982942430703627</v>
      </c>
      <c r="M63" s="259"/>
      <c r="N63" s="259">
        <v>6.2034739454094296</v>
      </c>
      <c r="O63" s="259">
        <v>7.216494845360824</v>
      </c>
      <c r="P63" s="259">
        <v>5.2631578947368416</v>
      </c>
      <c r="Q63" s="259"/>
      <c r="R63" s="259">
        <v>4.1005291005291005</v>
      </c>
      <c r="S63" s="259">
        <v>5.4794520547945202</v>
      </c>
      <c r="T63" s="259">
        <v>2.8132992327365729</v>
      </c>
      <c r="U63" s="259"/>
      <c r="V63" s="259">
        <v>1.1844331641285957</v>
      </c>
      <c r="W63" s="259">
        <v>1.079136690647482</v>
      </c>
      <c r="X63" s="259">
        <v>1.2779552715654952</v>
      </c>
      <c r="Y63" s="259"/>
      <c r="Z63" s="259">
        <v>0</v>
      </c>
      <c r="AA63" s="259">
        <v>0</v>
      </c>
      <c r="AB63" s="259">
        <v>0</v>
      </c>
    </row>
    <row r="64" spans="1:28" x14ac:dyDescent="0.3">
      <c r="A64" s="177" t="s">
        <v>121</v>
      </c>
      <c r="B64" s="259">
        <v>6.1127322991859936</v>
      </c>
      <c r="C64" s="259">
        <v>8.0291970802919703</v>
      </c>
      <c r="D64" s="259">
        <v>4.1576171269004032</v>
      </c>
      <c r="E64" s="259"/>
      <c r="F64" s="259">
        <v>9.1612903225806459</v>
      </c>
      <c r="G64" s="259">
        <v>11.234567901234568</v>
      </c>
      <c r="H64" s="259">
        <v>6.8918918918918921</v>
      </c>
      <c r="I64" s="259"/>
      <c r="J64" s="259">
        <v>6.0351413292589768</v>
      </c>
      <c r="K64" s="259">
        <v>7.5892857142857135</v>
      </c>
      <c r="L64" s="259">
        <v>4.395604395604396</v>
      </c>
      <c r="M64" s="259"/>
      <c r="N64" s="259">
        <v>6.0350877192982457</v>
      </c>
      <c r="O64" s="259">
        <v>8.0779944289693599</v>
      </c>
      <c r="P64" s="259">
        <v>3.9603960396039604</v>
      </c>
      <c r="Q64" s="259"/>
      <c r="R64" s="259">
        <v>5.4604726976365123</v>
      </c>
      <c r="S64" s="259">
        <v>7.925801011804384</v>
      </c>
      <c r="T64" s="259">
        <v>3.1545741324921135</v>
      </c>
      <c r="U64" s="259"/>
      <c r="V64" s="259">
        <v>2.4</v>
      </c>
      <c r="W64" s="259">
        <v>3.4343434343434343</v>
      </c>
      <c r="X64" s="259">
        <v>1.3861386138613863</v>
      </c>
      <c r="Y64" s="259"/>
      <c r="Z64" s="259">
        <v>0</v>
      </c>
      <c r="AA64" s="259">
        <v>0</v>
      </c>
      <c r="AB64" s="259">
        <v>0</v>
      </c>
    </row>
    <row r="65" spans="1:28" x14ac:dyDescent="0.3">
      <c r="A65" s="177" t="s">
        <v>122</v>
      </c>
      <c r="B65" s="259">
        <v>2.3477157360406093</v>
      </c>
      <c r="C65" s="259">
        <v>3.7108125399872045</v>
      </c>
      <c r="D65" s="259">
        <v>1.0069225928256766</v>
      </c>
      <c r="E65" s="259"/>
      <c r="F65" s="259">
        <v>0.93312597200622094</v>
      </c>
      <c r="G65" s="259">
        <v>1.5923566878980893</v>
      </c>
      <c r="H65" s="259">
        <v>0.303951367781155</v>
      </c>
      <c r="I65" s="259"/>
      <c r="J65" s="259">
        <v>1.1782032400589102</v>
      </c>
      <c r="K65" s="259">
        <v>2.0588235294117645</v>
      </c>
      <c r="L65" s="259">
        <v>0.29498525073746312</v>
      </c>
      <c r="M65" s="259"/>
      <c r="N65" s="259">
        <v>3.5493827160493825</v>
      </c>
      <c r="O65" s="259">
        <v>5.29595015576324</v>
      </c>
      <c r="P65" s="259">
        <v>1.834862385321101</v>
      </c>
      <c r="Q65" s="259"/>
      <c r="R65" s="259">
        <v>4.4871794871794872</v>
      </c>
      <c r="S65" s="259">
        <v>6.8322981366459627</v>
      </c>
      <c r="T65" s="259">
        <v>1.9867549668874174</v>
      </c>
      <c r="U65" s="259"/>
      <c r="V65" s="259">
        <v>1.6129032258064515</v>
      </c>
      <c r="W65" s="259">
        <v>2.6315789473684208</v>
      </c>
      <c r="X65" s="259">
        <v>0.68493150684931503</v>
      </c>
      <c r="Y65" s="259"/>
      <c r="Z65" s="259">
        <v>0</v>
      </c>
      <c r="AA65" s="259">
        <v>0</v>
      </c>
      <c r="AB65" s="259">
        <v>0</v>
      </c>
    </row>
    <row r="66" spans="1:28" x14ac:dyDescent="0.3">
      <c r="A66" s="177" t="s">
        <v>123</v>
      </c>
      <c r="B66" s="259">
        <v>1.9281510046681549</v>
      </c>
      <c r="C66" s="259">
        <v>2.6530612244897958</v>
      </c>
      <c r="D66" s="259">
        <v>1.2111425111021397</v>
      </c>
      <c r="E66" s="259"/>
      <c r="F66" s="259">
        <v>1.4344262295081966</v>
      </c>
      <c r="G66" s="259">
        <v>1.0162601626016259</v>
      </c>
      <c r="H66" s="259">
        <v>1.859504132231405</v>
      </c>
      <c r="I66" s="259"/>
      <c r="J66" s="259">
        <v>2.4186046511627906</v>
      </c>
      <c r="K66" s="259">
        <v>3.1578947368421053</v>
      </c>
      <c r="L66" s="259">
        <v>1.5841584158415842</v>
      </c>
      <c r="M66" s="259"/>
      <c r="N66" s="259">
        <v>2.4975984630163302</v>
      </c>
      <c r="O66" s="259">
        <v>3.8854805725971371</v>
      </c>
      <c r="P66" s="259">
        <v>1.2681159420289856</v>
      </c>
      <c r="Q66" s="259"/>
      <c r="R66" s="259">
        <v>2.2388059701492535</v>
      </c>
      <c r="S66" s="259">
        <v>3.7694013303769403</v>
      </c>
      <c r="T66" s="259">
        <v>0.82135523613963046</v>
      </c>
      <c r="U66" s="259"/>
      <c r="V66" s="259">
        <v>0.903954802259887</v>
      </c>
      <c r="W66" s="259">
        <v>1.3574660633484164</v>
      </c>
      <c r="X66" s="259">
        <v>0.45146726862302478</v>
      </c>
      <c r="Y66" s="259"/>
      <c r="Z66" s="259">
        <v>0</v>
      </c>
      <c r="AA66" s="259">
        <v>0</v>
      </c>
      <c r="AB66" s="259">
        <v>0</v>
      </c>
    </row>
    <row r="67" spans="1:28" x14ac:dyDescent="0.3">
      <c r="A67" s="177" t="s">
        <v>124</v>
      </c>
      <c r="B67" s="259">
        <v>5.4819833692639364</v>
      </c>
      <c r="C67" s="259">
        <v>7.4139976275207591</v>
      </c>
      <c r="D67" s="259">
        <v>3.3952594490711085</v>
      </c>
      <c r="E67" s="259"/>
      <c r="F67" s="259">
        <v>6.7796610169491522</v>
      </c>
      <c r="G67" s="259">
        <v>6.9711538461538467</v>
      </c>
      <c r="H67" s="259">
        <v>6.5527065527065522</v>
      </c>
      <c r="I67" s="259"/>
      <c r="J67" s="259">
        <v>5.761316872427984</v>
      </c>
      <c r="K67" s="259">
        <v>9.0909090909090917</v>
      </c>
      <c r="L67" s="259">
        <v>2.0348837209302326</v>
      </c>
      <c r="M67" s="259"/>
      <c r="N67" s="259">
        <v>4.4481054365733117</v>
      </c>
      <c r="O67" s="259">
        <v>6.309148264984227</v>
      </c>
      <c r="P67" s="259">
        <v>2.4137931034482758</v>
      </c>
      <c r="Q67" s="259"/>
      <c r="R67" s="259">
        <v>7.728706624605679</v>
      </c>
      <c r="S67" s="259">
        <v>10.9717868338558</v>
      </c>
      <c r="T67" s="259">
        <v>4.4444444444444446</v>
      </c>
      <c r="U67" s="259"/>
      <c r="V67" s="259">
        <v>1.5686274509803921</v>
      </c>
      <c r="W67" s="259">
        <v>2.4096385542168677</v>
      </c>
      <c r="X67" s="259">
        <v>0.76628352490421447</v>
      </c>
      <c r="Y67" s="259"/>
      <c r="Z67" s="259">
        <v>0</v>
      </c>
      <c r="AA67" s="259">
        <v>0</v>
      </c>
      <c r="AB67" s="259">
        <v>0</v>
      </c>
    </row>
    <row r="68" spans="1:28" x14ac:dyDescent="0.3">
      <c r="A68" s="177" t="s">
        <v>125</v>
      </c>
      <c r="B68" s="259">
        <v>5.8718649708784021</v>
      </c>
      <c r="C68" s="259">
        <v>7.4215944457744794</v>
      </c>
      <c r="D68" s="259">
        <v>4.3437204910292726</v>
      </c>
      <c r="E68" s="259"/>
      <c r="F68" s="259">
        <v>7.3312236286919834</v>
      </c>
      <c r="G68" s="259">
        <v>8.220603537981269</v>
      </c>
      <c r="H68" s="259">
        <v>6.4171122994652414</v>
      </c>
      <c r="I68" s="259"/>
      <c r="J68" s="259">
        <v>5.7317751808569835</v>
      </c>
      <c r="K68" s="259">
        <v>6.6820276497695854</v>
      </c>
      <c r="L68" s="259">
        <v>4.8439181916038754</v>
      </c>
      <c r="M68" s="259"/>
      <c r="N68" s="259">
        <v>5.2631578947368416</v>
      </c>
      <c r="O68" s="259">
        <v>8.0325960419091977</v>
      </c>
      <c r="P68" s="259">
        <v>2.5287356321839081</v>
      </c>
      <c r="Q68" s="259"/>
      <c r="R68" s="259">
        <v>5.8490566037735849</v>
      </c>
      <c r="S68" s="259">
        <v>6.8095838587641868</v>
      </c>
      <c r="T68" s="259">
        <v>4.8933500627352569</v>
      </c>
      <c r="U68" s="259"/>
      <c r="V68" s="259">
        <v>4.8536759457530341</v>
      </c>
      <c r="W68" s="259">
        <v>7.1839080459770113</v>
      </c>
      <c r="X68" s="259">
        <v>2.5531914893617018</v>
      </c>
      <c r="Y68" s="259"/>
      <c r="Z68" s="259">
        <v>0</v>
      </c>
      <c r="AA68" s="259">
        <v>0</v>
      </c>
      <c r="AB68" s="259">
        <v>0</v>
      </c>
    </row>
    <row r="69" spans="1:28" x14ac:dyDescent="0.3">
      <c r="A69" s="177" t="s">
        <v>126</v>
      </c>
      <c r="B69" s="259">
        <v>3.0314097881665449</v>
      </c>
      <c r="C69" s="259">
        <v>3.8193169298567753</v>
      </c>
      <c r="D69" s="259">
        <v>2.2520886305848165</v>
      </c>
      <c r="E69" s="259"/>
      <c r="F69" s="259">
        <v>3.4364261168384882</v>
      </c>
      <c r="G69" s="259">
        <v>3.7277147487844409</v>
      </c>
      <c r="H69" s="259">
        <v>3.1078610603290677</v>
      </c>
      <c r="I69" s="259"/>
      <c r="J69" s="259">
        <v>3.9651070578905627</v>
      </c>
      <c r="K69" s="259">
        <v>5.0156739811912221</v>
      </c>
      <c r="L69" s="259">
        <v>2.8892455858747992</v>
      </c>
      <c r="M69" s="259"/>
      <c r="N69" s="259">
        <v>2.8810408921933086</v>
      </c>
      <c r="O69" s="259">
        <v>4.9056603773584913</v>
      </c>
      <c r="P69" s="259">
        <v>0.91575091575091583</v>
      </c>
      <c r="Q69" s="259"/>
      <c r="R69" s="259">
        <v>3.7151702786377707</v>
      </c>
      <c r="S69" s="259">
        <v>4.4989775051124745</v>
      </c>
      <c r="T69" s="259">
        <v>2.9166666666666665</v>
      </c>
      <c r="U69" s="259"/>
      <c r="V69" s="259">
        <v>0.89463220675944333</v>
      </c>
      <c r="W69" s="259">
        <v>0.22271714922048996</v>
      </c>
      <c r="X69" s="259">
        <v>1.4362657091561939</v>
      </c>
      <c r="Y69" s="259"/>
      <c r="Z69" s="259">
        <v>0</v>
      </c>
      <c r="AA69" s="259">
        <v>0</v>
      </c>
      <c r="AB69" s="259">
        <v>0</v>
      </c>
    </row>
    <row r="70" spans="1:28" x14ac:dyDescent="0.3">
      <c r="A70" s="177" t="s">
        <v>127</v>
      </c>
      <c r="B70" s="259">
        <v>3.0405405405405408</v>
      </c>
      <c r="C70" s="259">
        <v>4.1554959785522785</v>
      </c>
      <c r="D70" s="259">
        <v>1.9073569482288828</v>
      </c>
      <c r="E70" s="259"/>
      <c r="F70" s="259">
        <v>4.0498442367601246</v>
      </c>
      <c r="G70" s="259">
        <v>4.666666666666667</v>
      </c>
      <c r="H70" s="259">
        <v>3.5087719298245612</v>
      </c>
      <c r="I70" s="259"/>
      <c r="J70" s="259">
        <v>3.5928143712574849</v>
      </c>
      <c r="K70" s="259">
        <v>4.117647058823529</v>
      </c>
      <c r="L70" s="259">
        <v>3.0487804878048781</v>
      </c>
      <c r="M70" s="259"/>
      <c r="N70" s="259">
        <v>5.2459016393442619</v>
      </c>
      <c r="O70" s="259">
        <v>8.8607594936708853</v>
      </c>
      <c r="P70" s="259">
        <v>1.3605442176870748</v>
      </c>
      <c r="Q70" s="259"/>
      <c r="R70" s="259">
        <v>1.1111111111111112</v>
      </c>
      <c r="S70" s="259">
        <v>1.3888888888888888</v>
      </c>
      <c r="T70" s="259">
        <v>0.79365079365079361</v>
      </c>
      <c r="U70" s="259"/>
      <c r="V70" s="259">
        <v>0.4</v>
      </c>
      <c r="W70" s="259">
        <v>0.80645161290322576</v>
      </c>
      <c r="X70" s="259">
        <v>0</v>
      </c>
      <c r="Y70" s="259"/>
      <c r="Z70" s="259">
        <v>0</v>
      </c>
      <c r="AA70" s="259">
        <v>0</v>
      </c>
      <c r="AB70" s="259">
        <v>0</v>
      </c>
    </row>
    <row r="71" spans="1:28" x14ac:dyDescent="0.3">
      <c r="A71" s="177" t="s">
        <v>128</v>
      </c>
      <c r="B71" s="259">
        <v>5.348066298342542</v>
      </c>
      <c r="C71" s="259">
        <v>6.2741727546196824</v>
      </c>
      <c r="D71" s="259">
        <v>4.3676069153776167</v>
      </c>
      <c r="E71" s="259"/>
      <c r="F71" s="259">
        <v>7.2222222222222214</v>
      </c>
      <c r="G71" s="259">
        <v>7.8231292517006805</v>
      </c>
      <c r="H71" s="259">
        <v>6.5040650406504072</v>
      </c>
      <c r="I71" s="259"/>
      <c r="J71" s="259">
        <v>5.9777102330293816</v>
      </c>
      <c r="K71" s="259">
        <v>6.854838709677419</v>
      </c>
      <c r="L71" s="259">
        <v>5.0916496945010188</v>
      </c>
      <c r="M71" s="259"/>
      <c r="N71" s="259">
        <v>3.9957939011566772</v>
      </c>
      <c r="O71" s="259">
        <v>4.791666666666667</v>
      </c>
      <c r="P71" s="259">
        <v>3.1847133757961785</v>
      </c>
      <c r="Q71" s="259"/>
      <c r="R71" s="259">
        <v>6.8557919621749415</v>
      </c>
      <c r="S71" s="259">
        <v>7.7803203661327229</v>
      </c>
      <c r="T71" s="259">
        <v>5.8679706601466997</v>
      </c>
      <c r="U71" s="259"/>
      <c r="V71" s="259">
        <v>1.3615733736762481</v>
      </c>
      <c r="W71" s="259">
        <v>2.7607361963190185</v>
      </c>
      <c r="X71" s="259">
        <v>0</v>
      </c>
      <c r="Y71" s="259"/>
      <c r="Z71" s="259">
        <v>0</v>
      </c>
      <c r="AA71" s="259">
        <v>0</v>
      </c>
      <c r="AB71" s="259">
        <v>0</v>
      </c>
    </row>
    <row r="72" spans="1:28" x14ac:dyDescent="0.3">
      <c r="A72" s="177" t="s">
        <v>129</v>
      </c>
      <c r="B72" s="259">
        <v>2.763018065887354</v>
      </c>
      <c r="C72" s="259">
        <v>3.6960985626283369</v>
      </c>
      <c r="D72" s="259">
        <v>1.7621145374449341</v>
      </c>
      <c r="E72" s="259"/>
      <c r="F72" s="259">
        <v>2.0100502512562812</v>
      </c>
      <c r="G72" s="259">
        <v>1.9047619047619049</v>
      </c>
      <c r="H72" s="259">
        <v>2.1276595744680851</v>
      </c>
      <c r="I72" s="259"/>
      <c r="J72" s="259">
        <v>1.9704433497536946</v>
      </c>
      <c r="K72" s="259">
        <v>2.9411764705882351</v>
      </c>
      <c r="L72" s="259">
        <v>0.99009900990099009</v>
      </c>
      <c r="M72" s="259"/>
      <c r="N72" s="259">
        <v>2.6785714285714284</v>
      </c>
      <c r="O72" s="259">
        <v>2.4793388429752068</v>
      </c>
      <c r="P72" s="259">
        <v>2.912621359223301</v>
      </c>
      <c r="Q72" s="259"/>
      <c r="R72" s="259">
        <v>4.2553191489361701</v>
      </c>
      <c r="S72" s="259">
        <v>7.0000000000000009</v>
      </c>
      <c r="T72" s="259">
        <v>1.1363636363636365</v>
      </c>
      <c r="U72" s="259"/>
      <c r="V72" s="259">
        <v>3.1496062992125982</v>
      </c>
      <c r="W72" s="259">
        <v>5.0847457627118651</v>
      </c>
      <c r="X72" s="259">
        <v>1.4705882352941175</v>
      </c>
      <c r="Y72" s="259"/>
      <c r="Z72" s="259">
        <v>0</v>
      </c>
      <c r="AA72" s="259">
        <v>0</v>
      </c>
      <c r="AB72" s="259">
        <v>0</v>
      </c>
    </row>
    <row r="73" spans="1:28" x14ac:dyDescent="0.3">
      <c r="A73" s="177" t="s">
        <v>130</v>
      </c>
      <c r="B73" s="259">
        <v>3.5518872298989153</v>
      </c>
      <c r="C73" s="259">
        <v>4.7382005899705018</v>
      </c>
      <c r="D73" s="259">
        <v>2.3511849225601793</v>
      </c>
      <c r="E73" s="259"/>
      <c r="F73" s="259">
        <v>3.7854889589905363</v>
      </c>
      <c r="G73" s="259">
        <v>4.4376434583014541</v>
      </c>
      <c r="H73" s="259">
        <v>3.0919446704637918</v>
      </c>
      <c r="I73" s="259"/>
      <c r="J73" s="259">
        <v>4.447215295095595</v>
      </c>
      <c r="K73" s="259">
        <v>6.115965051628276</v>
      </c>
      <c r="L73" s="259">
        <v>2.6155187445510024</v>
      </c>
      <c r="M73" s="259"/>
      <c r="N73" s="259">
        <v>4.4475011462631819</v>
      </c>
      <c r="O73" s="259">
        <v>5.5970149253731343</v>
      </c>
      <c r="P73" s="259">
        <v>3.3363390441839496</v>
      </c>
      <c r="Q73" s="259"/>
      <c r="R73" s="259">
        <v>3.6809815950920246</v>
      </c>
      <c r="S73" s="259">
        <v>5.394190871369295</v>
      </c>
      <c r="T73" s="259">
        <v>2.0161290322580645</v>
      </c>
      <c r="U73" s="259"/>
      <c r="V73" s="259">
        <v>0.64553990610328638</v>
      </c>
      <c r="W73" s="259">
        <v>1.2165450121654502</v>
      </c>
      <c r="X73" s="259">
        <v>0.11337868480725624</v>
      </c>
      <c r="Y73" s="259"/>
      <c r="Z73" s="259">
        <v>0</v>
      </c>
      <c r="AA73" s="259">
        <v>0</v>
      </c>
      <c r="AB73" s="259">
        <v>0</v>
      </c>
    </row>
    <row r="74" spans="1:28" x14ac:dyDescent="0.3">
      <c r="A74" s="177" t="s">
        <v>131</v>
      </c>
      <c r="B74" s="259">
        <v>4.5410721172387198</v>
      </c>
      <c r="C74" s="259">
        <v>5.6557685080796691</v>
      </c>
      <c r="D74" s="259">
        <v>3.3663366336633667</v>
      </c>
      <c r="E74" s="259"/>
      <c r="F74" s="259">
        <v>6.3529411764705879</v>
      </c>
      <c r="G74" s="259">
        <v>7.3880597014925371</v>
      </c>
      <c r="H74" s="259">
        <v>5.2066115702479339</v>
      </c>
      <c r="I74" s="259"/>
      <c r="J74" s="259">
        <v>6.1457418788410889</v>
      </c>
      <c r="K74" s="259">
        <v>6.8280034572169397</v>
      </c>
      <c r="L74" s="259">
        <v>5.4415700267618199</v>
      </c>
      <c r="M74" s="259"/>
      <c r="N74" s="259">
        <v>3.5767511177347244</v>
      </c>
      <c r="O74" s="259">
        <v>4.6511627906976747</v>
      </c>
      <c r="P74" s="259">
        <v>2.4464831804281344</v>
      </c>
      <c r="Q74" s="259"/>
      <c r="R74" s="259">
        <v>4.1420118343195274</v>
      </c>
      <c r="S74" s="259">
        <v>6.6239316239316244</v>
      </c>
      <c r="T74" s="259">
        <v>1.6251354279523293</v>
      </c>
      <c r="U74" s="259"/>
      <c r="V74" s="259">
        <v>1.1961722488038278</v>
      </c>
      <c r="W74" s="259">
        <v>1.5169194865810969</v>
      </c>
      <c r="X74" s="259">
        <v>0.85889570552147243</v>
      </c>
      <c r="Y74" s="259"/>
      <c r="Z74" s="259">
        <v>0</v>
      </c>
      <c r="AA74" s="259">
        <v>0</v>
      </c>
      <c r="AB74" s="259">
        <v>0</v>
      </c>
    </row>
    <row r="75" spans="1:28" ht="14.5" thickBot="1" x14ac:dyDescent="0.35">
      <c r="A75" s="177" t="s">
        <v>132</v>
      </c>
      <c r="B75" s="259">
        <v>3.1534263189812006</v>
      </c>
      <c r="C75" s="259">
        <v>3.9099526066350712</v>
      </c>
      <c r="D75" s="259">
        <v>2.360248447204969</v>
      </c>
      <c r="E75" s="259"/>
      <c r="F75" s="259">
        <v>4.9040511727078888</v>
      </c>
      <c r="G75" s="259">
        <v>4.8780487804878048</v>
      </c>
      <c r="H75" s="259">
        <v>4.9327354260089686</v>
      </c>
      <c r="I75" s="259"/>
      <c r="J75" s="259">
        <v>3.4482758620689653</v>
      </c>
      <c r="K75" s="259">
        <v>3.608247422680412</v>
      </c>
      <c r="L75" s="259">
        <v>3.278688524590164</v>
      </c>
      <c r="M75" s="259"/>
      <c r="N75" s="259">
        <v>2.6755852842809364</v>
      </c>
      <c r="O75" s="259">
        <v>4.7297297297297298</v>
      </c>
      <c r="P75" s="259">
        <v>0.66225165562913912</v>
      </c>
      <c r="Q75" s="259"/>
      <c r="R75" s="259">
        <v>2.6936026936026933</v>
      </c>
      <c r="S75" s="259">
        <v>4.5454545454545459</v>
      </c>
      <c r="T75" s="259">
        <v>0.69930069930069927</v>
      </c>
      <c r="U75" s="259"/>
      <c r="V75" s="259">
        <v>0</v>
      </c>
      <c r="W75" s="259">
        <v>0</v>
      </c>
      <c r="X75" s="259">
        <v>0</v>
      </c>
      <c r="Y75" s="259"/>
      <c r="Z75" s="259">
        <v>0</v>
      </c>
      <c r="AA75" s="259">
        <v>0</v>
      </c>
      <c r="AB75" s="259">
        <v>0</v>
      </c>
    </row>
    <row r="76" spans="1:28" x14ac:dyDescent="0.3">
      <c r="A76" s="19" t="s">
        <v>77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</row>
  </sheetData>
  <mergeCells count="26">
    <mergeCell ref="R6:T6"/>
    <mergeCell ref="V6:X6"/>
    <mergeCell ref="Z6:AB6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  <mergeCell ref="A40:AB40"/>
    <mergeCell ref="A41:AB41"/>
    <mergeCell ref="A42:AB42"/>
    <mergeCell ref="A43:AB43"/>
    <mergeCell ref="A44:AB44"/>
    <mergeCell ref="R45:T45"/>
    <mergeCell ref="V45:X45"/>
    <mergeCell ref="Z45:AB45"/>
    <mergeCell ref="A45:A46"/>
    <mergeCell ref="B45:D45"/>
    <mergeCell ref="F45:H45"/>
    <mergeCell ref="J45:L45"/>
    <mergeCell ref="N45:P45"/>
  </mergeCells>
  <hyperlinks>
    <hyperlink ref="AD3" location="Contenido!A1" display="Contenido" xr:uid="{F1082FD8-7015-4B23-BABB-2B40E3259B79}"/>
    <hyperlink ref="AD42" location="Contenido!A1" display="Contenido" xr:uid="{E13AEE56-2F06-4663-A244-081626A617B4}"/>
  </hyperlinks>
  <printOptions horizontalCentered="1"/>
  <pageMargins left="0.39370078740157483" right="0.39370078740157483" top="0.59055118110236227" bottom="0.59055118110236227" header="0.31496062992125984" footer="0.31496062992125984"/>
  <pageSetup scale="67" fitToHeight="0" orientation="landscape" r:id="rId1"/>
  <rowBreaks count="1" manualBreakCount="1">
    <brk id="39" max="27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94575-E6BA-410C-B80B-44C55D36556E}">
  <sheetPr>
    <pageSetUpPr fitToPage="1"/>
  </sheetPr>
  <dimension ref="A1:AD72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0.81640625" style="56" customWidth="1"/>
    <col min="2" max="4" width="7.7265625" style="65" customWidth="1"/>
    <col min="5" max="5" width="1.7265625" style="65" customWidth="1"/>
    <col min="6" max="8" width="7.7265625" style="65" customWidth="1"/>
    <col min="9" max="9" width="1.7265625" style="65" customWidth="1"/>
    <col min="10" max="12" width="7.7265625" style="65" customWidth="1"/>
    <col min="13" max="13" width="1.7265625" style="65" customWidth="1"/>
    <col min="14" max="16" width="7.7265625" style="65" customWidth="1"/>
    <col min="17" max="17" width="1.7265625" style="65" customWidth="1"/>
    <col min="18" max="20" width="7.7265625" style="65" customWidth="1"/>
    <col min="21" max="21" width="1.7265625" style="65" customWidth="1"/>
    <col min="22" max="24" width="7.7265625" style="65" customWidth="1"/>
    <col min="25" max="25" width="1.7265625" style="65" customWidth="1"/>
    <col min="26" max="28" width="7.7265625" style="65" customWidth="1"/>
    <col min="29" max="29" width="5" style="226" customWidth="1"/>
    <col min="30" max="30" width="13.54296875" style="226" customWidth="1"/>
    <col min="31" max="16384" width="11.453125" style="9"/>
  </cols>
  <sheetData>
    <row r="1" spans="1:30" s="51" customFormat="1" ht="15.5" x14ac:dyDescent="0.3">
      <c r="A1" s="306" t="s">
        <v>402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226"/>
      <c r="AD1" s="226"/>
    </row>
    <row r="2" spans="1:30" s="51" customFormat="1" ht="15.5" x14ac:dyDescent="0.3">
      <c r="A2" s="294" t="s">
        <v>88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306" t="s">
        <v>163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226"/>
      <c r="AD3" s="239" t="s">
        <v>305</v>
      </c>
    </row>
    <row r="4" spans="1:30" s="51" customFormat="1" ht="15.5" x14ac:dyDescent="0.3">
      <c r="A4" s="306" t="s">
        <v>52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226"/>
      <c r="AD4" s="226"/>
    </row>
    <row r="5" spans="1:30" s="51" customFormat="1" ht="15.5" x14ac:dyDescent="0.3">
      <c r="A5" s="306" t="s">
        <v>397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226"/>
      <c r="AD5" s="226"/>
    </row>
    <row r="6" spans="1:30" ht="20.25" customHeight="1" x14ac:dyDescent="0.3">
      <c r="A6" s="292" t="s">
        <v>164</v>
      </c>
      <c r="B6" s="291" t="s">
        <v>68</v>
      </c>
      <c r="C6" s="291"/>
      <c r="D6" s="291"/>
      <c r="E6" s="54"/>
      <c r="F6" s="291" t="s">
        <v>80</v>
      </c>
      <c r="G6" s="291"/>
      <c r="H6" s="291"/>
      <c r="I6" s="54"/>
      <c r="J6" s="293" t="s">
        <v>81</v>
      </c>
      <c r="K6" s="293"/>
      <c r="L6" s="293"/>
      <c r="M6" s="54"/>
      <c r="N6" s="291" t="s">
        <v>82</v>
      </c>
      <c r="O6" s="291"/>
      <c r="P6" s="291"/>
      <c r="Q6" s="54"/>
      <c r="R6" s="291" t="s">
        <v>84</v>
      </c>
      <c r="S6" s="291"/>
      <c r="T6" s="291"/>
      <c r="U6" s="54"/>
      <c r="V6" s="291" t="s">
        <v>85</v>
      </c>
      <c r="W6" s="291"/>
      <c r="X6" s="291"/>
      <c r="Y6" s="54"/>
      <c r="Z6" s="291" t="s">
        <v>86</v>
      </c>
      <c r="AA6" s="291"/>
      <c r="AB6" s="291"/>
      <c r="AD6" s="151"/>
    </row>
    <row r="7" spans="1:30" ht="20.25" customHeight="1" x14ac:dyDescent="0.3">
      <c r="A7" s="292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</row>
    <row r="8" spans="1:30" x14ac:dyDescent="0.3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30" x14ac:dyDescent="0.3">
      <c r="A9" s="56" t="s">
        <v>68</v>
      </c>
      <c r="B9" s="256">
        <f>SUM(B10:B16)</f>
        <v>13794</v>
      </c>
      <c r="C9" s="256">
        <f t="shared" ref="C9:D9" si="0">SUM(C10:C16)</f>
        <v>8336</v>
      </c>
      <c r="D9" s="256">
        <f t="shared" si="0"/>
        <v>5458</v>
      </c>
      <c r="E9" s="256"/>
      <c r="F9" s="256">
        <f>SUM(F10:F16)</f>
        <v>4016</v>
      </c>
      <c r="G9" s="256">
        <f t="shared" ref="G9:H9" si="1">SUM(G10:G16)</f>
        <v>2313</v>
      </c>
      <c r="H9" s="256">
        <f t="shared" si="1"/>
        <v>1703</v>
      </c>
      <c r="I9" s="256"/>
      <c r="J9" s="256">
        <f>SUM(J10:J16)</f>
        <v>3447</v>
      </c>
      <c r="K9" s="256">
        <f t="shared" ref="K9:L9" si="2">SUM(K10:K16)</f>
        <v>1978</v>
      </c>
      <c r="L9" s="256">
        <f t="shared" si="2"/>
        <v>1469</v>
      </c>
      <c r="M9" s="256"/>
      <c r="N9" s="256">
        <f>SUM(N10:N16)</f>
        <v>2738</v>
      </c>
      <c r="O9" s="256">
        <f t="shared" ref="O9:P9" si="3">SUM(O10:O16)</f>
        <v>1771</v>
      </c>
      <c r="P9" s="256">
        <f t="shared" si="3"/>
        <v>967</v>
      </c>
      <c r="Q9" s="256"/>
      <c r="R9" s="256">
        <f>SUM(R10:R16)</f>
        <v>2862</v>
      </c>
      <c r="S9" s="256">
        <f t="shared" ref="S9:T9" si="4">SUM(S10:S16)</f>
        <v>1807</v>
      </c>
      <c r="T9" s="256">
        <f t="shared" si="4"/>
        <v>1055</v>
      </c>
      <c r="U9" s="256"/>
      <c r="V9" s="256">
        <f>SUM(V10:V16)</f>
        <v>731</v>
      </c>
      <c r="W9" s="256">
        <f t="shared" ref="W9:X9" si="5">SUM(W10:W16)</f>
        <v>467</v>
      </c>
      <c r="X9" s="256">
        <f t="shared" si="5"/>
        <v>264</v>
      </c>
      <c r="Y9" s="256"/>
      <c r="Z9" s="256">
        <v>0</v>
      </c>
      <c r="AA9" s="256">
        <v>0</v>
      </c>
      <c r="AB9" s="256">
        <v>0</v>
      </c>
    </row>
    <row r="10" spans="1:30" x14ac:dyDescent="0.3">
      <c r="A10" s="59" t="s">
        <v>179</v>
      </c>
      <c r="B10" s="255">
        <f t="shared" ref="B10:D16" si="6">SUM(B19,B28)</f>
        <v>5073</v>
      </c>
      <c r="C10" s="255">
        <f t="shared" si="6"/>
        <v>2968</v>
      </c>
      <c r="D10" s="255">
        <f t="shared" si="6"/>
        <v>2105</v>
      </c>
      <c r="E10" s="255"/>
      <c r="F10" s="255">
        <f t="shared" ref="F10:H16" si="7">SUM(F19,F28)</f>
        <v>1491</v>
      </c>
      <c r="G10" s="255">
        <f t="shared" si="7"/>
        <v>841</v>
      </c>
      <c r="H10" s="255">
        <f t="shared" si="7"/>
        <v>650</v>
      </c>
      <c r="I10" s="255"/>
      <c r="J10" s="255">
        <f t="shared" ref="J10:L16" si="8">SUM(J19,J28)</f>
        <v>1385</v>
      </c>
      <c r="K10" s="255">
        <f t="shared" si="8"/>
        <v>770</v>
      </c>
      <c r="L10" s="255">
        <f t="shared" si="8"/>
        <v>615</v>
      </c>
      <c r="M10" s="255"/>
      <c r="N10" s="255">
        <f t="shared" ref="N10:P16" si="9">SUM(N19,N28)</f>
        <v>1005</v>
      </c>
      <c r="O10" s="255">
        <f t="shared" si="9"/>
        <v>624</v>
      </c>
      <c r="P10" s="255">
        <f t="shared" si="9"/>
        <v>381</v>
      </c>
      <c r="Q10" s="255"/>
      <c r="R10" s="255">
        <f t="shared" ref="R10:T16" si="10">SUM(R19,R28)</f>
        <v>945</v>
      </c>
      <c r="S10" s="255">
        <f t="shared" si="10"/>
        <v>584</v>
      </c>
      <c r="T10" s="255">
        <f t="shared" si="10"/>
        <v>361</v>
      </c>
      <c r="U10" s="255"/>
      <c r="V10" s="255">
        <f t="shared" ref="V10:X16" si="11">SUM(V19,V28)</f>
        <v>247</v>
      </c>
      <c r="W10" s="255">
        <f t="shared" si="11"/>
        <v>149</v>
      </c>
      <c r="X10" s="255">
        <f t="shared" si="11"/>
        <v>98</v>
      </c>
      <c r="Y10" s="255"/>
      <c r="Z10" s="255">
        <v>0</v>
      </c>
      <c r="AA10" s="255">
        <v>0</v>
      </c>
      <c r="AB10" s="255">
        <v>0</v>
      </c>
    </row>
    <row r="11" spans="1:30" x14ac:dyDescent="0.3">
      <c r="A11" s="42" t="s">
        <v>180</v>
      </c>
      <c r="B11" s="255">
        <f t="shared" si="6"/>
        <v>2560</v>
      </c>
      <c r="C11" s="255">
        <f t="shared" si="6"/>
        <v>1543</v>
      </c>
      <c r="D11" s="255">
        <f t="shared" si="6"/>
        <v>1017</v>
      </c>
      <c r="E11" s="255"/>
      <c r="F11" s="255">
        <f t="shared" si="7"/>
        <v>831</v>
      </c>
      <c r="G11" s="255">
        <f t="shared" si="7"/>
        <v>484</v>
      </c>
      <c r="H11" s="255">
        <f t="shared" si="7"/>
        <v>347</v>
      </c>
      <c r="I11" s="255"/>
      <c r="J11" s="255">
        <f t="shared" si="8"/>
        <v>581</v>
      </c>
      <c r="K11" s="255">
        <f t="shared" si="8"/>
        <v>335</v>
      </c>
      <c r="L11" s="255">
        <f t="shared" si="8"/>
        <v>246</v>
      </c>
      <c r="M11" s="255"/>
      <c r="N11" s="255">
        <f t="shared" si="9"/>
        <v>476</v>
      </c>
      <c r="O11" s="255">
        <f t="shared" si="9"/>
        <v>311</v>
      </c>
      <c r="P11" s="255">
        <f t="shared" si="9"/>
        <v>165</v>
      </c>
      <c r="Q11" s="255"/>
      <c r="R11" s="255">
        <f t="shared" si="10"/>
        <v>561</v>
      </c>
      <c r="S11" s="255">
        <f t="shared" si="10"/>
        <v>344</v>
      </c>
      <c r="T11" s="255">
        <f t="shared" si="10"/>
        <v>217</v>
      </c>
      <c r="U11" s="255"/>
      <c r="V11" s="255">
        <f t="shared" si="11"/>
        <v>111</v>
      </c>
      <c r="W11" s="255">
        <f t="shared" si="11"/>
        <v>69</v>
      </c>
      <c r="X11" s="255">
        <f t="shared" si="11"/>
        <v>42</v>
      </c>
      <c r="Y11" s="255"/>
      <c r="Z11" s="255">
        <v>0</v>
      </c>
      <c r="AA11" s="255">
        <v>0</v>
      </c>
      <c r="AB11" s="255">
        <v>0</v>
      </c>
    </row>
    <row r="12" spans="1:30" x14ac:dyDescent="0.3">
      <c r="A12" s="42" t="s">
        <v>181</v>
      </c>
      <c r="B12" s="255">
        <f t="shared" si="6"/>
        <v>1998</v>
      </c>
      <c r="C12" s="255">
        <f t="shared" si="6"/>
        <v>1181</v>
      </c>
      <c r="D12" s="255">
        <f t="shared" si="6"/>
        <v>817</v>
      </c>
      <c r="E12" s="255"/>
      <c r="F12" s="255">
        <f t="shared" si="7"/>
        <v>515</v>
      </c>
      <c r="G12" s="255">
        <f t="shared" si="7"/>
        <v>296</v>
      </c>
      <c r="H12" s="255">
        <f t="shared" si="7"/>
        <v>219</v>
      </c>
      <c r="I12" s="255"/>
      <c r="J12" s="255">
        <f t="shared" si="8"/>
        <v>462</v>
      </c>
      <c r="K12" s="255">
        <f t="shared" si="8"/>
        <v>255</v>
      </c>
      <c r="L12" s="255">
        <f t="shared" si="8"/>
        <v>207</v>
      </c>
      <c r="M12" s="255"/>
      <c r="N12" s="255">
        <f t="shared" si="9"/>
        <v>427</v>
      </c>
      <c r="O12" s="255">
        <f t="shared" si="9"/>
        <v>274</v>
      </c>
      <c r="P12" s="255">
        <f t="shared" si="9"/>
        <v>153</v>
      </c>
      <c r="Q12" s="255"/>
      <c r="R12" s="255">
        <f t="shared" si="10"/>
        <v>489</v>
      </c>
      <c r="S12" s="255">
        <f t="shared" si="10"/>
        <v>294</v>
      </c>
      <c r="T12" s="255">
        <f t="shared" si="10"/>
        <v>195</v>
      </c>
      <c r="U12" s="255"/>
      <c r="V12" s="255">
        <f t="shared" si="11"/>
        <v>105</v>
      </c>
      <c r="W12" s="255">
        <f t="shared" si="11"/>
        <v>62</v>
      </c>
      <c r="X12" s="255">
        <f t="shared" si="11"/>
        <v>43</v>
      </c>
      <c r="Y12" s="255"/>
      <c r="Z12" s="255">
        <v>0</v>
      </c>
      <c r="AA12" s="255">
        <v>0</v>
      </c>
      <c r="AB12" s="255">
        <v>0</v>
      </c>
    </row>
    <row r="13" spans="1:30" x14ac:dyDescent="0.3">
      <c r="A13" s="42" t="s">
        <v>182</v>
      </c>
      <c r="B13" s="255">
        <f t="shared" si="6"/>
        <v>1306</v>
      </c>
      <c r="C13" s="255">
        <f t="shared" si="6"/>
        <v>810</v>
      </c>
      <c r="D13" s="255">
        <f t="shared" si="6"/>
        <v>496</v>
      </c>
      <c r="E13" s="255"/>
      <c r="F13" s="255">
        <f t="shared" si="7"/>
        <v>347</v>
      </c>
      <c r="G13" s="255">
        <f t="shared" si="7"/>
        <v>210</v>
      </c>
      <c r="H13" s="255">
        <f t="shared" si="7"/>
        <v>137</v>
      </c>
      <c r="I13" s="255"/>
      <c r="J13" s="255">
        <f t="shared" si="8"/>
        <v>321</v>
      </c>
      <c r="K13" s="255">
        <f t="shared" si="8"/>
        <v>182</v>
      </c>
      <c r="L13" s="255">
        <f t="shared" si="8"/>
        <v>139</v>
      </c>
      <c r="M13" s="255"/>
      <c r="N13" s="255">
        <f t="shared" si="9"/>
        <v>248</v>
      </c>
      <c r="O13" s="255">
        <f t="shared" si="9"/>
        <v>167</v>
      </c>
      <c r="P13" s="255">
        <f t="shared" si="9"/>
        <v>81</v>
      </c>
      <c r="Q13" s="255"/>
      <c r="R13" s="255">
        <f t="shared" si="10"/>
        <v>305</v>
      </c>
      <c r="S13" s="255">
        <f t="shared" si="10"/>
        <v>193</v>
      </c>
      <c r="T13" s="255">
        <f t="shared" si="10"/>
        <v>112</v>
      </c>
      <c r="U13" s="255"/>
      <c r="V13" s="255">
        <f t="shared" si="11"/>
        <v>85</v>
      </c>
      <c r="W13" s="255">
        <f t="shared" si="11"/>
        <v>58</v>
      </c>
      <c r="X13" s="255">
        <f t="shared" si="11"/>
        <v>27</v>
      </c>
      <c r="Y13" s="255"/>
      <c r="Z13" s="255">
        <v>0</v>
      </c>
      <c r="AA13" s="255">
        <v>0</v>
      </c>
      <c r="AB13" s="255">
        <v>0</v>
      </c>
    </row>
    <row r="14" spans="1:30" x14ac:dyDescent="0.3">
      <c r="A14" s="42" t="s">
        <v>183</v>
      </c>
      <c r="B14" s="255">
        <f t="shared" si="6"/>
        <v>794</v>
      </c>
      <c r="C14" s="255">
        <f t="shared" si="6"/>
        <v>538</v>
      </c>
      <c r="D14" s="255">
        <f t="shared" si="6"/>
        <v>256</v>
      </c>
      <c r="E14" s="255"/>
      <c r="F14" s="255">
        <f t="shared" si="7"/>
        <v>231</v>
      </c>
      <c r="G14" s="255">
        <f t="shared" si="7"/>
        <v>141</v>
      </c>
      <c r="H14" s="255">
        <f t="shared" si="7"/>
        <v>90</v>
      </c>
      <c r="I14" s="255"/>
      <c r="J14" s="255">
        <f t="shared" si="8"/>
        <v>175</v>
      </c>
      <c r="K14" s="255">
        <f t="shared" si="8"/>
        <v>121</v>
      </c>
      <c r="L14" s="255">
        <f t="shared" si="8"/>
        <v>54</v>
      </c>
      <c r="M14" s="255"/>
      <c r="N14" s="255">
        <f t="shared" si="9"/>
        <v>171</v>
      </c>
      <c r="O14" s="255">
        <f t="shared" si="9"/>
        <v>117</v>
      </c>
      <c r="P14" s="255">
        <f t="shared" si="9"/>
        <v>54</v>
      </c>
      <c r="Q14" s="255"/>
      <c r="R14" s="255">
        <f t="shared" si="10"/>
        <v>168</v>
      </c>
      <c r="S14" s="255">
        <f t="shared" si="10"/>
        <v>123</v>
      </c>
      <c r="T14" s="255">
        <f t="shared" si="10"/>
        <v>45</v>
      </c>
      <c r="U14" s="255"/>
      <c r="V14" s="255">
        <f t="shared" si="11"/>
        <v>49</v>
      </c>
      <c r="W14" s="255">
        <f t="shared" si="11"/>
        <v>36</v>
      </c>
      <c r="X14" s="255">
        <f t="shared" si="11"/>
        <v>13</v>
      </c>
      <c r="Y14" s="255"/>
      <c r="Z14" s="255">
        <v>0</v>
      </c>
      <c r="AA14" s="255">
        <v>0</v>
      </c>
      <c r="AB14" s="255">
        <v>0</v>
      </c>
    </row>
    <row r="15" spans="1:30" x14ac:dyDescent="0.3">
      <c r="A15" s="61" t="s">
        <v>184</v>
      </c>
      <c r="B15" s="255">
        <f t="shared" si="6"/>
        <v>986</v>
      </c>
      <c r="C15" s="255">
        <f t="shared" si="6"/>
        <v>618</v>
      </c>
      <c r="D15" s="255">
        <f t="shared" si="6"/>
        <v>368</v>
      </c>
      <c r="E15" s="255"/>
      <c r="F15" s="255">
        <f t="shared" si="7"/>
        <v>276</v>
      </c>
      <c r="G15" s="255">
        <f t="shared" si="7"/>
        <v>157</v>
      </c>
      <c r="H15" s="255">
        <f t="shared" si="7"/>
        <v>119</v>
      </c>
      <c r="I15" s="255"/>
      <c r="J15" s="255">
        <f t="shared" si="8"/>
        <v>231</v>
      </c>
      <c r="K15" s="255">
        <f t="shared" si="8"/>
        <v>136</v>
      </c>
      <c r="L15" s="255">
        <f t="shared" si="8"/>
        <v>95</v>
      </c>
      <c r="M15" s="255"/>
      <c r="N15" s="255">
        <f t="shared" si="9"/>
        <v>188</v>
      </c>
      <c r="O15" s="255">
        <f t="shared" si="9"/>
        <v>140</v>
      </c>
      <c r="P15" s="255">
        <f t="shared" si="9"/>
        <v>48</v>
      </c>
      <c r="Q15" s="255"/>
      <c r="R15" s="255">
        <f t="shared" si="10"/>
        <v>200</v>
      </c>
      <c r="S15" s="255">
        <f t="shared" si="10"/>
        <v>121</v>
      </c>
      <c r="T15" s="255">
        <f t="shared" si="10"/>
        <v>79</v>
      </c>
      <c r="U15" s="255"/>
      <c r="V15" s="255">
        <f t="shared" si="11"/>
        <v>91</v>
      </c>
      <c r="W15" s="255">
        <f t="shared" si="11"/>
        <v>64</v>
      </c>
      <c r="X15" s="255">
        <f t="shared" si="11"/>
        <v>27</v>
      </c>
      <c r="Y15" s="255"/>
      <c r="Z15" s="255">
        <v>0</v>
      </c>
      <c r="AA15" s="255">
        <v>0</v>
      </c>
      <c r="AB15" s="255">
        <v>0</v>
      </c>
    </row>
    <row r="16" spans="1:30" x14ac:dyDescent="0.3">
      <c r="A16" s="42" t="s">
        <v>185</v>
      </c>
      <c r="B16" s="255">
        <f t="shared" si="6"/>
        <v>1077</v>
      </c>
      <c r="C16" s="255">
        <f t="shared" si="6"/>
        <v>678</v>
      </c>
      <c r="D16" s="255">
        <f t="shared" si="6"/>
        <v>399</v>
      </c>
      <c r="E16" s="255"/>
      <c r="F16" s="255">
        <f t="shared" si="7"/>
        <v>325</v>
      </c>
      <c r="G16" s="255">
        <f t="shared" si="7"/>
        <v>184</v>
      </c>
      <c r="H16" s="255">
        <f t="shared" si="7"/>
        <v>141</v>
      </c>
      <c r="I16" s="255"/>
      <c r="J16" s="255">
        <f t="shared" si="8"/>
        <v>292</v>
      </c>
      <c r="K16" s="255">
        <f t="shared" si="8"/>
        <v>179</v>
      </c>
      <c r="L16" s="255">
        <f t="shared" si="8"/>
        <v>113</v>
      </c>
      <c r="M16" s="255"/>
      <c r="N16" s="255">
        <f t="shared" si="9"/>
        <v>223</v>
      </c>
      <c r="O16" s="255">
        <f t="shared" si="9"/>
        <v>138</v>
      </c>
      <c r="P16" s="255">
        <f t="shared" si="9"/>
        <v>85</v>
      </c>
      <c r="Q16" s="255"/>
      <c r="R16" s="255">
        <f t="shared" si="10"/>
        <v>194</v>
      </c>
      <c r="S16" s="255">
        <f t="shared" si="10"/>
        <v>148</v>
      </c>
      <c r="T16" s="255">
        <f t="shared" si="10"/>
        <v>46</v>
      </c>
      <c r="U16" s="255"/>
      <c r="V16" s="255">
        <f t="shared" si="11"/>
        <v>43</v>
      </c>
      <c r="W16" s="255">
        <f t="shared" si="11"/>
        <v>29</v>
      </c>
      <c r="X16" s="255">
        <f t="shared" si="11"/>
        <v>14</v>
      </c>
      <c r="Y16" s="255"/>
      <c r="Z16" s="255">
        <v>0</v>
      </c>
      <c r="AA16" s="255">
        <v>0</v>
      </c>
      <c r="AB16" s="255">
        <v>0</v>
      </c>
    </row>
    <row r="17" spans="1:30" x14ac:dyDescent="0.3">
      <c r="A17" s="42"/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</row>
    <row r="18" spans="1:30" x14ac:dyDescent="0.3">
      <c r="A18" s="56" t="s">
        <v>141</v>
      </c>
      <c r="B18" s="256">
        <f>SUM(B19:B25)</f>
        <v>11156</v>
      </c>
      <c r="C18" s="256">
        <f t="shared" ref="C18:D18" si="12">SUM(C19:C25)</f>
        <v>6622</v>
      </c>
      <c r="D18" s="256">
        <f t="shared" si="12"/>
        <v>4534</v>
      </c>
      <c r="E18" s="256"/>
      <c r="F18" s="256">
        <f>SUM(F19:F25)</f>
        <v>3312</v>
      </c>
      <c r="G18" s="256">
        <f t="shared" ref="G18:H18" si="13">SUM(G19:G25)</f>
        <v>1891</v>
      </c>
      <c r="H18" s="256">
        <f t="shared" si="13"/>
        <v>1421</v>
      </c>
      <c r="I18" s="256"/>
      <c r="J18" s="256">
        <f>SUM(J19:J25)</f>
        <v>2803</v>
      </c>
      <c r="K18" s="256">
        <f t="shared" ref="K18:L18" si="14">SUM(K19:K25)</f>
        <v>1569</v>
      </c>
      <c r="L18" s="256">
        <f t="shared" si="14"/>
        <v>1234</v>
      </c>
      <c r="M18" s="256"/>
      <c r="N18" s="256">
        <f>SUM(N19:N25)</f>
        <v>2215</v>
      </c>
      <c r="O18" s="256">
        <f t="shared" ref="O18:P18" si="15">SUM(O19:O25)</f>
        <v>1421</v>
      </c>
      <c r="P18" s="256">
        <f t="shared" si="15"/>
        <v>794</v>
      </c>
      <c r="Q18" s="256"/>
      <c r="R18" s="256">
        <f>SUM(R19:R25)</f>
        <v>2243</v>
      </c>
      <c r="S18" s="256">
        <f t="shared" ref="S18:T18" si="16">SUM(S19:S25)</f>
        <v>1374</v>
      </c>
      <c r="T18" s="256">
        <f t="shared" si="16"/>
        <v>869</v>
      </c>
      <c r="U18" s="256"/>
      <c r="V18" s="256">
        <f>SUM(V19:V25)</f>
        <v>583</v>
      </c>
      <c r="W18" s="256">
        <f t="shared" ref="W18:X18" si="17">SUM(W19:W25)</f>
        <v>367</v>
      </c>
      <c r="X18" s="256">
        <f t="shared" si="17"/>
        <v>216</v>
      </c>
      <c r="Y18" s="256"/>
      <c r="Z18" s="256">
        <v>0</v>
      </c>
      <c r="AA18" s="256">
        <v>0</v>
      </c>
      <c r="AB18" s="256">
        <v>0</v>
      </c>
    </row>
    <row r="19" spans="1:30" x14ac:dyDescent="0.3">
      <c r="A19" s="59" t="s">
        <v>179</v>
      </c>
      <c r="B19" s="255">
        <v>4806</v>
      </c>
      <c r="C19" s="255">
        <v>2789</v>
      </c>
      <c r="D19" s="255">
        <v>2017</v>
      </c>
      <c r="E19" s="255"/>
      <c r="F19" s="255">
        <v>1423</v>
      </c>
      <c r="G19" s="255">
        <v>798</v>
      </c>
      <c r="H19" s="255">
        <v>625</v>
      </c>
      <c r="I19" s="255"/>
      <c r="J19" s="255">
        <v>1319</v>
      </c>
      <c r="K19" s="255">
        <v>736</v>
      </c>
      <c r="L19" s="255">
        <v>583</v>
      </c>
      <c r="M19" s="255"/>
      <c r="N19" s="255">
        <v>959</v>
      </c>
      <c r="O19" s="255">
        <v>592</v>
      </c>
      <c r="P19" s="255">
        <v>367</v>
      </c>
      <c r="Q19" s="255"/>
      <c r="R19" s="255">
        <v>873</v>
      </c>
      <c r="S19" s="255">
        <v>528</v>
      </c>
      <c r="T19" s="255">
        <v>345</v>
      </c>
      <c r="U19" s="255"/>
      <c r="V19" s="255">
        <v>232</v>
      </c>
      <c r="W19" s="255">
        <v>135</v>
      </c>
      <c r="X19" s="255">
        <v>97</v>
      </c>
      <c r="Y19" s="255"/>
      <c r="Z19" s="255">
        <v>0</v>
      </c>
      <c r="AA19" s="255">
        <v>0</v>
      </c>
      <c r="AB19" s="255">
        <v>0</v>
      </c>
    </row>
    <row r="20" spans="1:30" x14ac:dyDescent="0.3">
      <c r="A20" s="42" t="s">
        <v>180</v>
      </c>
      <c r="B20" s="255">
        <v>1825</v>
      </c>
      <c r="C20" s="255">
        <v>1060</v>
      </c>
      <c r="D20" s="255">
        <v>765</v>
      </c>
      <c r="E20" s="255"/>
      <c r="F20" s="255">
        <v>625</v>
      </c>
      <c r="G20" s="255">
        <v>351</v>
      </c>
      <c r="H20" s="255">
        <v>274</v>
      </c>
      <c r="I20" s="255"/>
      <c r="J20" s="255">
        <v>417</v>
      </c>
      <c r="K20" s="255">
        <v>224</v>
      </c>
      <c r="L20" s="255">
        <v>193</v>
      </c>
      <c r="M20" s="255"/>
      <c r="N20" s="255">
        <v>352</v>
      </c>
      <c r="O20" s="255">
        <v>226</v>
      </c>
      <c r="P20" s="255">
        <v>126</v>
      </c>
      <c r="Q20" s="255"/>
      <c r="R20" s="255">
        <v>372</v>
      </c>
      <c r="S20" s="255">
        <v>222</v>
      </c>
      <c r="T20" s="255">
        <v>150</v>
      </c>
      <c r="U20" s="255"/>
      <c r="V20" s="255">
        <v>59</v>
      </c>
      <c r="W20" s="255">
        <v>37</v>
      </c>
      <c r="X20" s="255">
        <v>22</v>
      </c>
      <c r="Y20" s="255"/>
      <c r="Z20" s="255">
        <v>0</v>
      </c>
      <c r="AA20" s="255">
        <v>0</v>
      </c>
      <c r="AB20" s="255">
        <v>0</v>
      </c>
    </row>
    <row r="21" spans="1:30" x14ac:dyDescent="0.3">
      <c r="A21" s="42" t="s">
        <v>181</v>
      </c>
      <c r="B21" s="255">
        <v>1804</v>
      </c>
      <c r="C21" s="255">
        <v>1055</v>
      </c>
      <c r="D21" s="255">
        <v>749</v>
      </c>
      <c r="E21" s="255"/>
      <c r="F21" s="255">
        <v>460</v>
      </c>
      <c r="G21" s="255">
        <v>269</v>
      </c>
      <c r="H21" s="255">
        <v>191</v>
      </c>
      <c r="I21" s="255"/>
      <c r="J21" s="255">
        <v>420</v>
      </c>
      <c r="K21" s="255">
        <v>227</v>
      </c>
      <c r="L21" s="255">
        <v>193</v>
      </c>
      <c r="M21" s="255"/>
      <c r="N21" s="255">
        <v>385</v>
      </c>
      <c r="O21" s="255">
        <v>241</v>
      </c>
      <c r="P21" s="255">
        <v>144</v>
      </c>
      <c r="Q21" s="255"/>
      <c r="R21" s="255">
        <v>441</v>
      </c>
      <c r="S21" s="255">
        <v>260</v>
      </c>
      <c r="T21" s="255">
        <v>181</v>
      </c>
      <c r="U21" s="255"/>
      <c r="V21" s="255">
        <v>98</v>
      </c>
      <c r="W21" s="255">
        <v>58</v>
      </c>
      <c r="X21" s="255">
        <v>40</v>
      </c>
      <c r="Y21" s="255"/>
      <c r="Z21" s="255">
        <v>0</v>
      </c>
      <c r="AA21" s="255">
        <v>0</v>
      </c>
      <c r="AB21" s="255">
        <v>0</v>
      </c>
    </row>
    <row r="22" spans="1:30" x14ac:dyDescent="0.3">
      <c r="A22" s="42" t="s">
        <v>182</v>
      </c>
      <c r="B22" s="255">
        <v>1097</v>
      </c>
      <c r="C22" s="255">
        <v>684</v>
      </c>
      <c r="D22" s="255">
        <v>413</v>
      </c>
      <c r="E22" s="255"/>
      <c r="F22" s="255">
        <v>281</v>
      </c>
      <c r="G22" s="255">
        <v>169</v>
      </c>
      <c r="H22" s="255">
        <v>112</v>
      </c>
      <c r="I22" s="255"/>
      <c r="J22" s="255">
        <v>277</v>
      </c>
      <c r="K22" s="255">
        <v>155</v>
      </c>
      <c r="L22" s="255">
        <v>122</v>
      </c>
      <c r="M22" s="255"/>
      <c r="N22" s="255">
        <v>192</v>
      </c>
      <c r="O22" s="255">
        <v>134</v>
      </c>
      <c r="P22" s="255">
        <v>58</v>
      </c>
      <c r="Q22" s="255"/>
      <c r="R22" s="255">
        <v>270</v>
      </c>
      <c r="S22" s="255">
        <v>171</v>
      </c>
      <c r="T22" s="255">
        <v>99</v>
      </c>
      <c r="U22" s="255"/>
      <c r="V22" s="255">
        <v>77</v>
      </c>
      <c r="W22" s="255">
        <v>55</v>
      </c>
      <c r="X22" s="255">
        <v>22</v>
      </c>
      <c r="Y22" s="255"/>
      <c r="Z22" s="255">
        <v>0</v>
      </c>
      <c r="AA22" s="255">
        <v>0</v>
      </c>
      <c r="AB22" s="255">
        <v>0</v>
      </c>
    </row>
    <row r="23" spans="1:30" x14ac:dyDescent="0.3">
      <c r="A23" s="42" t="s">
        <v>183</v>
      </c>
      <c r="B23" s="255">
        <v>551</v>
      </c>
      <c r="C23" s="255">
        <v>375</v>
      </c>
      <c r="D23" s="255">
        <v>176</v>
      </c>
      <c r="E23" s="255"/>
      <c r="F23" s="255">
        <v>168</v>
      </c>
      <c r="G23" s="255">
        <v>102</v>
      </c>
      <c r="H23" s="255">
        <v>66</v>
      </c>
      <c r="I23" s="255"/>
      <c r="J23" s="255">
        <v>122</v>
      </c>
      <c r="K23" s="255">
        <v>86</v>
      </c>
      <c r="L23" s="255">
        <v>36</v>
      </c>
      <c r="M23" s="255"/>
      <c r="N23" s="255">
        <v>129</v>
      </c>
      <c r="O23" s="255">
        <v>89</v>
      </c>
      <c r="P23" s="255">
        <v>40</v>
      </c>
      <c r="Q23" s="255"/>
      <c r="R23" s="255">
        <v>104</v>
      </c>
      <c r="S23" s="255">
        <v>79</v>
      </c>
      <c r="T23" s="255">
        <v>25</v>
      </c>
      <c r="U23" s="255"/>
      <c r="V23" s="255">
        <v>28</v>
      </c>
      <c r="W23" s="255">
        <v>19</v>
      </c>
      <c r="X23" s="255">
        <v>9</v>
      </c>
      <c r="Y23" s="255"/>
      <c r="Z23" s="255">
        <v>0</v>
      </c>
      <c r="AA23" s="255">
        <v>0</v>
      </c>
      <c r="AB23" s="255">
        <v>0</v>
      </c>
    </row>
    <row r="24" spans="1:30" x14ac:dyDescent="0.3">
      <c r="A24" s="61" t="s">
        <v>184</v>
      </c>
      <c r="B24" s="255">
        <v>637</v>
      </c>
      <c r="C24" s="255">
        <v>385</v>
      </c>
      <c r="D24" s="255">
        <v>252</v>
      </c>
      <c r="E24" s="255"/>
      <c r="F24" s="255">
        <v>200</v>
      </c>
      <c r="G24" s="255">
        <v>108</v>
      </c>
      <c r="H24" s="255">
        <v>92</v>
      </c>
      <c r="I24" s="255"/>
      <c r="J24" s="255">
        <v>133</v>
      </c>
      <c r="K24" s="255">
        <v>70</v>
      </c>
      <c r="L24" s="255">
        <v>63</v>
      </c>
      <c r="M24" s="255"/>
      <c r="N24" s="255">
        <v>118</v>
      </c>
      <c r="O24" s="255">
        <v>90</v>
      </c>
      <c r="P24" s="255">
        <v>28</v>
      </c>
      <c r="Q24" s="255"/>
      <c r="R24" s="255">
        <v>116</v>
      </c>
      <c r="S24" s="255">
        <v>65</v>
      </c>
      <c r="T24" s="255">
        <v>51</v>
      </c>
      <c r="U24" s="255"/>
      <c r="V24" s="255">
        <v>70</v>
      </c>
      <c r="W24" s="255">
        <v>52</v>
      </c>
      <c r="X24" s="255">
        <v>18</v>
      </c>
      <c r="Y24" s="255"/>
      <c r="Z24" s="255">
        <v>0</v>
      </c>
      <c r="AA24" s="255">
        <v>0</v>
      </c>
      <c r="AB24" s="255">
        <v>0</v>
      </c>
    </row>
    <row r="25" spans="1:30" x14ac:dyDescent="0.3">
      <c r="A25" s="42" t="s">
        <v>185</v>
      </c>
      <c r="B25" s="255">
        <v>436</v>
      </c>
      <c r="C25" s="255">
        <v>274</v>
      </c>
      <c r="D25" s="255">
        <v>162</v>
      </c>
      <c r="E25" s="255"/>
      <c r="F25" s="255">
        <v>155</v>
      </c>
      <c r="G25" s="255">
        <v>94</v>
      </c>
      <c r="H25" s="255">
        <v>61</v>
      </c>
      <c r="I25" s="255"/>
      <c r="J25" s="255">
        <v>115</v>
      </c>
      <c r="K25" s="255">
        <v>71</v>
      </c>
      <c r="L25" s="255">
        <v>44</v>
      </c>
      <c r="M25" s="255"/>
      <c r="N25" s="255">
        <v>80</v>
      </c>
      <c r="O25" s="255">
        <v>49</v>
      </c>
      <c r="P25" s="255">
        <v>31</v>
      </c>
      <c r="Q25" s="255"/>
      <c r="R25" s="255">
        <v>67</v>
      </c>
      <c r="S25" s="255">
        <v>49</v>
      </c>
      <c r="T25" s="255">
        <v>18</v>
      </c>
      <c r="U25" s="255"/>
      <c r="V25" s="255">
        <v>19</v>
      </c>
      <c r="W25" s="255">
        <v>11</v>
      </c>
      <c r="X25" s="255">
        <v>8</v>
      </c>
      <c r="Y25" s="255"/>
      <c r="Z25" s="255">
        <v>0</v>
      </c>
      <c r="AA25" s="255">
        <v>0</v>
      </c>
      <c r="AB25" s="255">
        <v>0</v>
      </c>
    </row>
    <row r="26" spans="1:30" x14ac:dyDescent="0.3">
      <c r="A26" s="42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</row>
    <row r="27" spans="1:30" s="12" customFormat="1" x14ac:dyDescent="0.3">
      <c r="A27" s="56" t="s">
        <v>142</v>
      </c>
      <c r="B27" s="256">
        <f>SUM(B28:B34)</f>
        <v>2638</v>
      </c>
      <c r="C27" s="256">
        <f t="shared" ref="C27:D27" si="18">SUM(C28:C34)</f>
        <v>1714</v>
      </c>
      <c r="D27" s="256">
        <f t="shared" si="18"/>
        <v>924</v>
      </c>
      <c r="E27" s="256"/>
      <c r="F27" s="256">
        <f>SUM(F28:F34)</f>
        <v>704</v>
      </c>
      <c r="G27" s="256">
        <f t="shared" ref="G27:H27" si="19">SUM(G28:G34)</f>
        <v>422</v>
      </c>
      <c r="H27" s="256">
        <f t="shared" si="19"/>
        <v>282</v>
      </c>
      <c r="I27" s="256"/>
      <c r="J27" s="256">
        <f>SUM(J28:J34)</f>
        <v>644</v>
      </c>
      <c r="K27" s="256">
        <f t="shared" ref="K27:L27" si="20">SUM(K28:K34)</f>
        <v>409</v>
      </c>
      <c r="L27" s="256">
        <f t="shared" si="20"/>
        <v>235</v>
      </c>
      <c r="M27" s="256"/>
      <c r="N27" s="256">
        <f>SUM(N28:N34)</f>
        <v>523</v>
      </c>
      <c r="O27" s="256">
        <f t="shared" ref="O27:P27" si="21">SUM(O28:O34)</f>
        <v>350</v>
      </c>
      <c r="P27" s="256">
        <f t="shared" si="21"/>
        <v>173</v>
      </c>
      <c r="Q27" s="256"/>
      <c r="R27" s="256">
        <f>SUM(R28:R34)</f>
        <v>619</v>
      </c>
      <c r="S27" s="256">
        <f t="shared" ref="S27:T27" si="22">SUM(S28:S34)</f>
        <v>433</v>
      </c>
      <c r="T27" s="256">
        <f t="shared" si="22"/>
        <v>186</v>
      </c>
      <c r="U27" s="256"/>
      <c r="V27" s="256">
        <f>SUM(V28:V34)</f>
        <v>148</v>
      </c>
      <c r="W27" s="256">
        <f t="shared" ref="W27:X27" si="23">SUM(W28:W34)</f>
        <v>100</v>
      </c>
      <c r="X27" s="256">
        <f t="shared" si="23"/>
        <v>48</v>
      </c>
      <c r="Y27" s="256"/>
      <c r="Z27" s="256">
        <v>0</v>
      </c>
      <c r="AA27" s="256">
        <v>0</v>
      </c>
      <c r="AB27" s="256">
        <v>0</v>
      </c>
      <c r="AC27" s="226"/>
      <c r="AD27" s="226"/>
    </row>
    <row r="28" spans="1:30" x14ac:dyDescent="0.3">
      <c r="A28" s="59" t="s">
        <v>179</v>
      </c>
      <c r="B28" s="255">
        <v>267</v>
      </c>
      <c r="C28" s="255">
        <v>179</v>
      </c>
      <c r="D28" s="255">
        <v>88</v>
      </c>
      <c r="E28" s="255"/>
      <c r="F28" s="255">
        <v>68</v>
      </c>
      <c r="G28" s="255">
        <v>43</v>
      </c>
      <c r="H28" s="255">
        <v>25</v>
      </c>
      <c r="I28" s="255"/>
      <c r="J28" s="255">
        <v>66</v>
      </c>
      <c r="K28" s="255">
        <v>34</v>
      </c>
      <c r="L28" s="255">
        <v>32</v>
      </c>
      <c r="M28" s="255"/>
      <c r="N28" s="255">
        <v>46</v>
      </c>
      <c r="O28" s="255">
        <v>32</v>
      </c>
      <c r="P28" s="255">
        <v>14</v>
      </c>
      <c r="Q28" s="255"/>
      <c r="R28" s="255">
        <v>72</v>
      </c>
      <c r="S28" s="255">
        <v>56</v>
      </c>
      <c r="T28" s="255">
        <v>16</v>
      </c>
      <c r="U28" s="255"/>
      <c r="V28" s="255">
        <v>15</v>
      </c>
      <c r="W28" s="255">
        <v>14</v>
      </c>
      <c r="X28" s="255">
        <v>1</v>
      </c>
      <c r="Y28" s="255"/>
      <c r="Z28" s="255">
        <v>0</v>
      </c>
      <c r="AA28" s="255">
        <v>0</v>
      </c>
      <c r="AB28" s="255">
        <v>0</v>
      </c>
    </row>
    <row r="29" spans="1:30" x14ac:dyDescent="0.3">
      <c r="A29" s="42" t="s">
        <v>180</v>
      </c>
      <c r="B29" s="255">
        <v>735</v>
      </c>
      <c r="C29" s="255">
        <v>483</v>
      </c>
      <c r="D29" s="255">
        <v>252</v>
      </c>
      <c r="E29" s="255"/>
      <c r="F29" s="255">
        <v>206</v>
      </c>
      <c r="G29" s="255">
        <v>133</v>
      </c>
      <c r="H29" s="255">
        <v>73</v>
      </c>
      <c r="I29" s="255"/>
      <c r="J29" s="255">
        <v>164</v>
      </c>
      <c r="K29" s="255">
        <v>111</v>
      </c>
      <c r="L29" s="255">
        <v>53</v>
      </c>
      <c r="M29" s="255"/>
      <c r="N29" s="255">
        <v>124</v>
      </c>
      <c r="O29" s="255">
        <v>85</v>
      </c>
      <c r="P29" s="255">
        <v>39</v>
      </c>
      <c r="Q29" s="255"/>
      <c r="R29" s="255">
        <v>189</v>
      </c>
      <c r="S29" s="255">
        <v>122</v>
      </c>
      <c r="T29" s="255">
        <v>67</v>
      </c>
      <c r="U29" s="255"/>
      <c r="V29" s="255">
        <v>52</v>
      </c>
      <c r="W29" s="255">
        <v>32</v>
      </c>
      <c r="X29" s="255">
        <v>20</v>
      </c>
      <c r="Y29" s="255"/>
      <c r="Z29" s="255">
        <v>0</v>
      </c>
      <c r="AA29" s="255">
        <v>0</v>
      </c>
      <c r="AB29" s="255">
        <v>0</v>
      </c>
    </row>
    <row r="30" spans="1:30" x14ac:dyDescent="0.3">
      <c r="A30" s="42" t="s">
        <v>181</v>
      </c>
      <c r="B30" s="255">
        <v>194</v>
      </c>
      <c r="C30" s="255">
        <v>126</v>
      </c>
      <c r="D30" s="255">
        <v>68</v>
      </c>
      <c r="E30" s="255"/>
      <c r="F30" s="255">
        <v>55</v>
      </c>
      <c r="G30" s="255">
        <v>27</v>
      </c>
      <c r="H30" s="255">
        <v>28</v>
      </c>
      <c r="I30" s="255"/>
      <c r="J30" s="255">
        <v>42</v>
      </c>
      <c r="K30" s="255">
        <v>28</v>
      </c>
      <c r="L30" s="255">
        <v>14</v>
      </c>
      <c r="M30" s="255"/>
      <c r="N30" s="255">
        <v>42</v>
      </c>
      <c r="O30" s="255">
        <v>33</v>
      </c>
      <c r="P30" s="255">
        <v>9</v>
      </c>
      <c r="Q30" s="255"/>
      <c r="R30" s="255">
        <v>48</v>
      </c>
      <c r="S30" s="255">
        <v>34</v>
      </c>
      <c r="T30" s="255">
        <v>14</v>
      </c>
      <c r="U30" s="255"/>
      <c r="V30" s="255">
        <v>7</v>
      </c>
      <c r="W30" s="255">
        <v>4</v>
      </c>
      <c r="X30" s="255">
        <v>3</v>
      </c>
      <c r="Y30" s="255"/>
      <c r="Z30" s="255">
        <v>0</v>
      </c>
      <c r="AA30" s="255">
        <v>0</v>
      </c>
      <c r="AB30" s="255">
        <v>0</v>
      </c>
    </row>
    <row r="31" spans="1:30" x14ac:dyDescent="0.3">
      <c r="A31" s="42" t="s">
        <v>182</v>
      </c>
      <c r="B31" s="255">
        <v>209</v>
      </c>
      <c r="C31" s="255">
        <v>126</v>
      </c>
      <c r="D31" s="255">
        <v>83</v>
      </c>
      <c r="E31" s="255"/>
      <c r="F31" s="255">
        <v>66</v>
      </c>
      <c r="G31" s="255">
        <v>41</v>
      </c>
      <c r="H31" s="255">
        <v>25</v>
      </c>
      <c r="I31" s="255"/>
      <c r="J31" s="255">
        <v>44</v>
      </c>
      <c r="K31" s="255">
        <v>27</v>
      </c>
      <c r="L31" s="255">
        <v>17</v>
      </c>
      <c r="M31" s="255"/>
      <c r="N31" s="255">
        <v>56</v>
      </c>
      <c r="O31" s="255">
        <v>33</v>
      </c>
      <c r="P31" s="255">
        <v>23</v>
      </c>
      <c r="Q31" s="255"/>
      <c r="R31" s="255">
        <v>35</v>
      </c>
      <c r="S31" s="255">
        <v>22</v>
      </c>
      <c r="T31" s="255">
        <v>13</v>
      </c>
      <c r="U31" s="255"/>
      <c r="V31" s="255">
        <v>8</v>
      </c>
      <c r="W31" s="255">
        <v>3</v>
      </c>
      <c r="X31" s="255">
        <v>5</v>
      </c>
      <c r="Y31" s="255"/>
      <c r="Z31" s="255">
        <v>0</v>
      </c>
      <c r="AA31" s="255">
        <v>0</v>
      </c>
      <c r="AB31" s="255">
        <v>0</v>
      </c>
    </row>
    <row r="32" spans="1:30" x14ac:dyDescent="0.3">
      <c r="A32" s="42" t="s">
        <v>183</v>
      </c>
      <c r="B32" s="255">
        <v>243</v>
      </c>
      <c r="C32" s="255">
        <v>163</v>
      </c>
      <c r="D32" s="255">
        <v>80</v>
      </c>
      <c r="E32" s="255"/>
      <c r="F32" s="255">
        <v>63</v>
      </c>
      <c r="G32" s="255">
        <v>39</v>
      </c>
      <c r="H32" s="255">
        <v>24</v>
      </c>
      <c r="I32" s="255"/>
      <c r="J32" s="255">
        <v>53</v>
      </c>
      <c r="K32" s="255">
        <v>35</v>
      </c>
      <c r="L32" s="255">
        <v>18</v>
      </c>
      <c r="M32" s="255"/>
      <c r="N32" s="255">
        <v>42</v>
      </c>
      <c r="O32" s="255">
        <v>28</v>
      </c>
      <c r="P32" s="255">
        <v>14</v>
      </c>
      <c r="Q32" s="255"/>
      <c r="R32" s="255">
        <v>64</v>
      </c>
      <c r="S32" s="255">
        <v>44</v>
      </c>
      <c r="T32" s="255">
        <v>20</v>
      </c>
      <c r="U32" s="255"/>
      <c r="V32" s="255">
        <v>21</v>
      </c>
      <c r="W32" s="255">
        <v>17</v>
      </c>
      <c r="X32" s="255">
        <v>4</v>
      </c>
      <c r="Y32" s="255"/>
      <c r="Z32" s="255">
        <v>0</v>
      </c>
      <c r="AA32" s="255">
        <v>0</v>
      </c>
      <c r="AB32" s="255">
        <v>0</v>
      </c>
    </row>
    <row r="33" spans="1:30" x14ac:dyDescent="0.3">
      <c r="A33" s="61" t="s">
        <v>184</v>
      </c>
      <c r="B33" s="255">
        <v>349</v>
      </c>
      <c r="C33" s="255">
        <v>233</v>
      </c>
      <c r="D33" s="255">
        <v>116</v>
      </c>
      <c r="E33" s="255"/>
      <c r="F33" s="255">
        <v>76</v>
      </c>
      <c r="G33" s="255">
        <v>49</v>
      </c>
      <c r="H33" s="255">
        <v>27</v>
      </c>
      <c r="I33" s="255"/>
      <c r="J33" s="255">
        <v>98</v>
      </c>
      <c r="K33" s="255">
        <v>66</v>
      </c>
      <c r="L33" s="255">
        <v>32</v>
      </c>
      <c r="M33" s="255"/>
      <c r="N33" s="255">
        <v>70</v>
      </c>
      <c r="O33" s="255">
        <v>50</v>
      </c>
      <c r="P33" s="255">
        <v>20</v>
      </c>
      <c r="Q33" s="255"/>
      <c r="R33" s="255">
        <v>84</v>
      </c>
      <c r="S33" s="255">
        <v>56</v>
      </c>
      <c r="T33" s="255">
        <v>28</v>
      </c>
      <c r="U33" s="255"/>
      <c r="V33" s="255">
        <v>21</v>
      </c>
      <c r="W33" s="255">
        <v>12</v>
      </c>
      <c r="X33" s="255">
        <v>9</v>
      </c>
      <c r="Y33" s="255"/>
      <c r="Z33" s="255">
        <v>0</v>
      </c>
      <c r="AA33" s="255">
        <v>0</v>
      </c>
      <c r="AB33" s="255">
        <v>0</v>
      </c>
    </row>
    <row r="34" spans="1:30" ht="14.5" thickBot="1" x14ac:dyDescent="0.35">
      <c r="A34" s="42" t="s">
        <v>185</v>
      </c>
      <c r="B34" s="255">
        <v>641</v>
      </c>
      <c r="C34" s="255">
        <v>404</v>
      </c>
      <c r="D34" s="255">
        <v>237</v>
      </c>
      <c r="E34" s="255"/>
      <c r="F34" s="255">
        <v>170</v>
      </c>
      <c r="G34" s="255">
        <v>90</v>
      </c>
      <c r="H34" s="255">
        <v>80</v>
      </c>
      <c r="I34" s="255"/>
      <c r="J34" s="255">
        <v>177</v>
      </c>
      <c r="K34" s="255">
        <v>108</v>
      </c>
      <c r="L34" s="255">
        <v>69</v>
      </c>
      <c r="M34" s="255"/>
      <c r="N34" s="255">
        <v>143</v>
      </c>
      <c r="O34" s="255">
        <v>89</v>
      </c>
      <c r="P34" s="255">
        <v>54</v>
      </c>
      <c r="Q34" s="255"/>
      <c r="R34" s="255">
        <v>127</v>
      </c>
      <c r="S34" s="255">
        <v>99</v>
      </c>
      <c r="T34" s="255">
        <v>28</v>
      </c>
      <c r="U34" s="255"/>
      <c r="V34" s="255">
        <v>24</v>
      </c>
      <c r="W34" s="255">
        <v>18</v>
      </c>
      <c r="X34" s="255">
        <v>6</v>
      </c>
      <c r="Y34" s="255"/>
      <c r="Z34" s="255">
        <v>0</v>
      </c>
      <c r="AA34" s="255">
        <v>0</v>
      </c>
      <c r="AB34" s="255">
        <v>0</v>
      </c>
    </row>
    <row r="35" spans="1:30" x14ac:dyDescent="0.3">
      <c r="A35" s="307" t="s">
        <v>77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</row>
    <row r="36" spans="1:30" x14ac:dyDescent="0.3">
      <c r="A36" s="42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</row>
    <row r="37" spans="1:30" x14ac:dyDescent="0.3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</row>
    <row r="38" spans="1:30" s="51" customFormat="1" ht="15.5" x14ac:dyDescent="0.3">
      <c r="A38" s="306" t="s">
        <v>403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226"/>
      <c r="AD38" s="226"/>
    </row>
    <row r="39" spans="1:30" s="51" customFormat="1" ht="15.5" x14ac:dyDescent="0.3">
      <c r="A39" s="294" t="s">
        <v>383</v>
      </c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26"/>
      <c r="AD39" s="226"/>
    </row>
    <row r="40" spans="1:30" s="51" customFormat="1" ht="15.5" x14ac:dyDescent="0.3">
      <c r="A40" s="306" t="s">
        <v>163</v>
      </c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226"/>
      <c r="AD40" s="239" t="s">
        <v>305</v>
      </c>
    </row>
    <row r="41" spans="1:30" s="51" customFormat="1" ht="15.5" x14ac:dyDescent="0.3">
      <c r="A41" s="306" t="s">
        <v>52</v>
      </c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226"/>
      <c r="AD41" s="226"/>
    </row>
    <row r="42" spans="1:30" s="51" customFormat="1" ht="15.5" x14ac:dyDescent="0.3">
      <c r="A42" s="306" t="s">
        <v>397</v>
      </c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226"/>
      <c r="AD42" s="226"/>
    </row>
    <row r="43" spans="1:30" ht="20.25" customHeight="1" x14ac:dyDescent="0.3">
      <c r="A43" s="292" t="s">
        <v>164</v>
      </c>
      <c r="B43" s="291" t="s">
        <v>68</v>
      </c>
      <c r="C43" s="291"/>
      <c r="D43" s="291"/>
      <c r="E43" s="54"/>
      <c r="F43" s="291" t="s">
        <v>80</v>
      </c>
      <c r="G43" s="291"/>
      <c r="H43" s="291"/>
      <c r="I43" s="54"/>
      <c r="J43" s="293" t="s">
        <v>81</v>
      </c>
      <c r="K43" s="293"/>
      <c r="L43" s="293"/>
      <c r="M43" s="54"/>
      <c r="N43" s="291" t="s">
        <v>82</v>
      </c>
      <c r="O43" s="291"/>
      <c r="P43" s="291"/>
      <c r="Q43" s="54"/>
      <c r="R43" s="291" t="s">
        <v>84</v>
      </c>
      <c r="S43" s="291"/>
      <c r="T43" s="291"/>
      <c r="U43" s="54"/>
      <c r="V43" s="291" t="s">
        <v>85</v>
      </c>
      <c r="W43" s="291"/>
      <c r="X43" s="291"/>
      <c r="Y43" s="54"/>
      <c r="Z43" s="291" t="s">
        <v>86</v>
      </c>
      <c r="AA43" s="291"/>
      <c r="AB43" s="291"/>
      <c r="AD43" s="151"/>
    </row>
    <row r="44" spans="1:30" ht="20.25" customHeight="1" x14ac:dyDescent="0.3">
      <c r="A44" s="292"/>
      <c r="B44" s="263" t="s">
        <v>68</v>
      </c>
      <c r="C44" s="263" t="s">
        <v>136</v>
      </c>
      <c r="D44" s="263" t="s">
        <v>137</v>
      </c>
      <c r="E44" s="7"/>
      <c r="F44" s="7" t="s">
        <v>68</v>
      </c>
      <c r="G44" s="7" t="s">
        <v>136</v>
      </c>
      <c r="H44" s="7" t="s">
        <v>137</v>
      </c>
      <c r="I44" s="7"/>
      <c r="J44" s="244" t="s">
        <v>68</v>
      </c>
      <c r="K44" s="7" t="s">
        <v>136</v>
      </c>
      <c r="L44" s="7" t="s">
        <v>137</v>
      </c>
      <c r="M44" s="7"/>
      <c r="N44" s="263" t="s">
        <v>68</v>
      </c>
      <c r="O44" s="263" t="s">
        <v>136</v>
      </c>
      <c r="P44" s="263" t="s">
        <v>137</v>
      </c>
      <c r="Q44" s="7"/>
      <c r="R44" s="7" t="s">
        <v>68</v>
      </c>
      <c r="S44" s="7" t="s">
        <v>136</v>
      </c>
      <c r="T44" s="7" t="s">
        <v>137</v>
      </c>
      <c r="U44" s="7"/>
      <c r="V44" s="263" t="s">
        <v>68</v>
      </c>
      <c r="W44" s="263" t="s">
        <v>136</v>
      </c>
      <c r="X44" s="263" t="s">
        <v>137</v>
      </c>
      <c r="Y44" s="7"/>
      <c r="Z44" s="7" t="s">
        <v>68</v>
      </c>
      <c r="AA44" s="7" t="s">
        <v>136</v>
      </c>
      <c r="AB44" s="244" t="s">
        <v>137</v>
      </c>
    </row>
    <row r="45" spans="1:30" x14ac:dyDescent="0.3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30" s="12" customFormat="1" x14ac:dyDescent="0.3">
      <c r="A46" s="56" t="s">
        <v>68</v>
      </c>
      <c r="B46" s="260">
        <v>5.7144163770309149</v>
      </c>
      <c r="C46" s="260">
        <v>6.8237245547334968</v>
      </c>
      <c r="D46" s="260">
        <v>4.5768035637594631</v>
      </c>
      <c r="E46" s="260"/>
      <c r="F46" s="260">
        <v>7.0423527339966538</v>
      </c>
      <c r="G46" s="260">
        <v>7.8512960436562071</v>
      </c>
      <c r="H46" s="260">
        <v>6.1787729837975602</v>
      </c>
      <c r="I46" s="260"/>
      <c r="J46" s="260">
        <v>6.4345715885756949</v>
      </c>
      <c r="K46" s="260">
        <v>7.2732648384950842</v>
      </c>
      <c r="L46" s="260">
        <v>5.5714667583151947</v>
      </c>
      <c r="M46" s="260"/>
      <c r="N46" s="260">
        <v>5.5342621321814605</v>
      </c>
      <c r="O46" s="260">
        <v>7.1152607855763037</v>
      </c>
      <c r="P46" s="260">
        <v>3.9283816375751139</v>
      </c>
      <c r="Q46" s="260"/>
      <c r="R46" s="260">
        <v>6.5175762549582821</v>
      </c>
      <c r="S46" s="260">
        <v>8.0952594519442069</v>
      </c>
      <c r="T46" s="260">
        <v>4.8866428670777502</v>
      </c>
      <c r="U46" s="260"/>
      <c r="V46" s="260">
        <v>1.9599957099957099</v>
      </c>
      <c r="W46" s="260">
        <v>2.5598859836649677</v>
      </c>
      <c r="X46" s="260">
        <v>1.3856085655802235</v>
      </c>
      <c r="Y46" s="260"/>
      <c r="Z46" s="260">
        <v>0</v>
      </c>
      <c r="AA46" s="260">
        <v>0</v>
      </c>
      <c r="AB46" s="260">
        <v>0</v>
      </c>
      <c r="AC46" s="226"/>
      <c r="AD46" s="226"/>
    </row>
    <row r="47" spans="1:30" x14ac:dyDescent="0.3">
      <c r="A47" s="59" t="s">
        <v>179</v>
      </c>
      <c r="B47" s="259">
        <v>6.8449529772104762</v>
      </c>
      <c r="C47" s="259">
        <v>7.8714262982018779</v>
      </c>
      <c r="D47" s="259">
        <v>5.7818551377482352</v>
      </c>
      <c r="E47" s="259"/>
      <c r="F47" s="259">
        <v>8.2842538059784427</v>
      </c>
      <c r="G47" s="259">
        <v>9.1992999343688471</v>
      </c>
      <c r="H47" s="259">
        <v>7.339656729900633</v>
      </c>
      <c r="I47" s="259"/>
      <c r="J47" s="259">
        <v>8.4158716655526522</v>
      </c>
      <c r="K47" s="259">
        <v>9.2215568862275443</v>
      </c>
      <c r="L47" s="259">
        <v>7.5860367583569763</v>
      </c>
      <c r="M47" s="259"/>
      <c r="N47" s="259">
        <v>6.4431337350942437</v>
      </c>
      <c r="O47" s="259">
        <v>7.8146524733876026</v>
      </c>
      <c r="P47" s="259">
        <v>5.0045973991856032</v>
      </c>
      <c r="Q47" s="259"/>
      <c r="R47" s="259">
        <v>7.2882924571957428</v>
      </c>
      <c r="S47" s="259">
        <v>8.6313922553946192</v>
      </c>
      <c r="T47" s="259">
        <v>5.82258064516129</v>
      </c>
      <c r="U47" s="259"/>
      <c r="V47" s="259">
        <v>2.2268301478543093</v>
      </c>
      <c r="W47" s="259">
        <v>2.7274391360058576</v>
      </c>
      <c r="X47" s="259">
        <v>1.7409841890211406</v>
      </c>
      <c r="Y47" s="259"/>
      <c r="Z47" s="259">
        <v>0</v>
      </c>
      <c r="AA47" s="259">
        <v>0</v>
      </c>
      <c r="AB47" s="259">
        <v>0</v>
      </c>
    </row>
    <row r="48" spans="1:30" x14ac:dyDescent="0.3">
      <c r="A48" s="42" t="s">
        <v>180</v>
      </c>
      <c r="B48" s="259">
        <v>5.1757950708639129</v>
      </c>
      <c r="C48" s="259">
        <v>6.1685456144559048</v>
      </c>
      <c r="D48" s="259">
        <v>4.1600196343109586</v>
      </c>
      <c r="E48" s="259"/>
      <c r="F48" s="259">
        <v>7.0946811235379492</v>
      </c>
      <c r="G48" s="259">
        <v>7.8891605541972289</v>
      </c>
      <c r="H48" s="259">
        <v>6.2208676945141628</v>
      </c>
      <c r="I48" s="259"/>
      <c r="J48" s="259">
        <v>5.4011341452077719</v>
      </c>
      <c r="K48" s="259">
        <v>6.1209574273707288</v>
      </c>
      <c r="L48" s="259">
        <v>4.6555639666919006</v>
      </c>
      <c r="M48" s="259"/>
      <c r="N48" s="259">
        <v>4.7666733426797521</v>
      </c>
      <c r="O48" s="259">
        <v>6.2424729024488164</v>
      </c>
      <c r="P48" s="259">
        <v>3.297362110311751</v>
      </c>
      <c r="Q48" s="259"/>
      <c r="R48" s="259">
        <v>6.1318176849928951</v>
      </c>
      <c r="S48" s="259">
        <v>7.4074074074074066</v>
      </c>
      <c r="T48" s="259">
        <v>4.8168701442841284</v>
      </c>
      <c r="U48" s="259"/>
      <c r="V48" s="259">
        <v>1.4129327902240327</v>
      </c>
      <c r="W48" s="259">
        <v>1.8253968253968256</v>
      </c>
      <c r="X48" s="259">
        <v>1.0304219823356231</v>
      </c>
      <c r="Y48" s="259"/>
      <c r="Z48" s="259">
        <v>0</v>
      </c>
      <c r="AA48" s="259">
        <v>0</v>
      </c>
      <c r="AB48" s="259">
        <v>0</v>
      </c>
    </row>
    <row r="49" spans="1:30" x14ac:dyDescent="0.3">
      <c r="A49" s="42" t="s">
        <v>181</v>
      </c>
      <c r="B49" s="259">
        <v>7.1961102106969212</v>
      </c>
      <c r="C49" s="259">
        <v>8.4393311419179646</v>
      </c>
      <c r="D49" s="259">
        <v>5.9327572434826807</v>
      </c>
      <c r="E49" s="259"/>
      <c r="F49" s="259">
        <v>7.9096912916602671</v>
      </c>
      <c r="G49" s="259">
        <v>8.7315634218289091</v>
      </c>
      <c r="H49" s="259">
        <v>7.0169817366228777</v>
      </c>
      <c r="I49" s="259"/>
      <c r="J49" s="259">
        <v>7.5737704918032795</v>
      </c>
      <c r="K49" s="259">
        <v>8.1730769230769234</v>
      </c>
      <c r="L49" s="259">
        <v>6.9463087248322148</v>
      </c>
      <c r="M49" s="259"/>
      <c r="N49" s="259">
        <v>7.711757269279393</v>
      </c>
      <c r="O49" s="259">
        <v>9.8809953119365321</v>
      </c>
      <c r="P49" s="259">
        <v>5.5354558610709121</v>
      </c>
      <c r="Q49" s="259"/>
      <c r="R49" s="259">
        <v>9.1436050860134639</v>
      </c>
      <c r="S49" s="259">
        <v>11.007113440658928</v>
      </c>
      <c r="T49" s="259">
        <v>7.2842734404183789</v>
      </c>
      <c r="U49" s="259"/>
      <c r="V49" s="259">
        <v>2.4595924104005622</v>
      </c>
      <c r="W49" s="259">
        <v>3.0392156862745097</v>
      </c>
      <c r="X49" s="259">
        <v>1.9291161956034097</v>
      </c>
      <c r="Y49" s="259"/>
      <c r="Z49" s="259">
        <v>0</v>
      </c>
      <c r="AA49" s="259">
        <v>0</v>
      </c>
      <c r="AB49" s="259">
        <v>0</v>
      </c>
    </row>
    <row r="50" spans="1:30" x14ac:dyDescent="0.3">
      <c r="A50" s="42" t="s">
        <v>182</v>
      </c>
      <c r="B50" s="259">
        <v>4.8481698715569088</v>
      </c>
      <c r="C50" s="259">
        <v>5.9397228129353961</v>
      </c>
      <c r="D50" s="259">
        <v>3.7290429291030747</v>
      </c>
      <c r="E50" s="259"/>
      <c r="F50" s="259">
        <v>5.5859626529298136</v>
      </c>
      <c r="G50" s="259">
        <v>6.5318818040435458</v>
      </c>
      <c r="H50" s="259">
        <v>4.5712379045712375</v>
      </c>
      <c r="I50" s="259"/>
      <c r="J50" s="259">
        <v>5.0710900473933656</v>
      </c>
      <c r="K50" s="259">
        <v>5.7358966277970369</v>
      </c>
      <c r="L50" s="259">
        <v>4.4029141590117202</v>
      </c>
      <c r="M50" s="259"/>
      <c r="N50" s="259">
        <v>4.4830079537237886</v>
      </c>
      <c r="O50" s="259">
        <v>6.020187454938716</v>
      </c>
      <c r="P50" s="259">
        <v>2.9369108049311095</v>
      </c>
      <c r="Q50" s="259"/>
      <c r="R50" s="259">
        <v>6.277011730808808</v>
      </c>
      <c r="S50" s="259">
        <v>7.9065956575174106</v>
      </c>
      <c r="T50" s="259">
        <v>4.6319272125723741</v>
      </c>
      <c r="U50" s="259"/>
      <c r="V50" s="259">
        <v>2.1303258145363406</v>
      </c>
      <c r="W50" s="259">
        <v>2.8641975308641978</v>
      </c>
      <c r="X50" s="259">
        <v>1.3740458015267176</v>
      </c>
      <c r="Y50" s="259"/>
      <c r="Z50" s="259">
        <v>0</v>
      </c>
      <c r="AA50" s="259">
        <v>0</v>
      </c>
      <c r="AB50" s="259">
        <v>0</v>
      </c>
    </row>
    <row r="51" spans="1:30" x14ac:dyDescent="0.3">
      <c r="A51" s="42" t="s">
        <v>183</v>
      </c>
      <c r="B51" s="259">
        <v>4.1767113303806696</v>
      </c>
      <c r="C51" s="259">
        <v>5.6971180594191608</v>
      </c>
      <c r="D51" s="259">
        <v>2.6327683615819208</v>
      </c>
      <c r="E51" s="259"/>
      <c r="F51" s="259">
        <v>5.4369918699186988</v>
      </c>
      <c r="G51" s="259">
        <v>6.3976377952755907</v>
      </c>
      <c r="H51" s="259">
        <v>4.4117647058823533</v>
      </c>
      <c r="I51" s="259"/>
      <c r="J51" s="259">
        <v>4.3413545026048128</v>
      </c>
      <c r="K51" s="259">
        <v>5.6431113370615149</v>
      </c>
      <c r="L51" s="259">
        <v>2.4109589041095889</v>
      </c>
      <c r="M51" s="259"/>
      <c r="N51" s="259">
        <v>4.353668368718087</v>
      </c>
      <c r="O51" s="259">
        <v>6.178861788617886</v>
      </c>
      <c r="P51" s="259">
        <v>2.5586353944562901</v>
      </c>
      <c r="Q51" s="259"/>
      <c r="R51" s="259">
        <v>4.8203330411919367</v>
      </c>
      <c r="S51" s="259">
        <v>7.1810089020771519</v>
      </c>
      <c r="T51" s="259">
        <v>2.5316455696202533</v>
      </c>
      <c r="U51" s="259"/>
      <c r="V51" s="259">
        <v>1.6593294954283779</v>
      </c>
      <c r="W51" s="259">
        <v>2.4793388429752068</v>
      </c>
      <c r="X51" s="259">
        <v>0.86608927381745504</v>
      </c>
      <c r="Y51" s="259"/>
      <c r="Z51" s="259">
        <v>0</v>
      </c>
      <c r="AA51" s="259">
        <v>0</v>
      </c>
      <c r="AB51" s="259">
        <v>0</v>
      </c>
    </row>
    <row r="52" spans="1:30" x14ac:dyDescent="0.3">
      <c r="A52" s="61" t="s">
        <v>184</v>
      </c>
      <c r="B52" s="259">
        <v>4.6637025825371294</v>
      </c>
      <c r="C52" s="259">
        <v>5.8214016578749055</v>
      </c>
      <c r="D52" s="259">
        <v>3.4961048831464945</v>
      </c>
      <c r="E52" s="259"/>
      <c r="F52" s="259">
        <v>5.8425063505503809</v>
      </c>
      <c r="G52" s="259">
        <v>6.4029363784665572</v>
      </c>
      <c r="H52" s="259">
        <v>5.237676056338028</v>
      </c>
      <c r="I52" s="259"/>
      <c r="J52" s="259">
        <v>4.9592099613568061</v>
      </c>
      <c r="K52" s="259">
        <v>5.8544984933275934</v>
      </c>
      <c r="L52" s="259">
        <v>4.0685224839400433</v>
      </c>
      <c r="M52" s="259"/>
      <c r="N52" s="259">
        <v>4.3248217161260643</v>
      </c>
      <c r="O52" s="259">
        <v>6.4043915827996347</v>
      </c>
      <c r="P52" s="259">
        <v>2.2211938917167977</v>
      </c>
      <c r="Q52" s="259"/>
      <c r="R52" s="259">
        <v>5.1072522982635347</v>
      </c>
      <c r="S52" s="259">
        <v>6.098790322580645</v>
      </c>
      <c r="T52" s="259">
        <v>4.0890269151138723</v>
      </c>
      <c r="U52" s="259"/>
      <c r="V52" s="259">
        <v>2.6022304832713754</v>
      </c>
      <c r="W52" s="259">
        <v>3.8300418910831837</v>
      </c>
      <c r="X52" s="259">
        <v>1.4786418400876233</v>
      </c>
      <c r="Y52" s="259"/>
      <c r="Z52" s="259">
        <v>0</v>
      </c>
      <c r="AA52" s="259">
        <v>0</v>
      </c>
      <c r="AB52" s="259">
        <v>0</v>
      </c>
    </row>
    <row r="53" spans="1:30" x14ac:dyDescent="0.3">
      <c r="A53" s="42" t="s">
        <v>185</v>
      </c>
      <c r="B53" s="259">
        <v>4.627083691355903</v>
      </c>
      <c r="C53" s="259">
        <v>5.732645641329162</v>
      </c>
      <c r="D53" s="259">
        <v>3.4850205258101146</v>
      </c>
      <c r="E53" s="259"/>
      <c r="F53" s="259">
        <v>5.71077139342822</v>
      </c>
      <c r="G53" s="259">
        <v>6.2288422477995935</v>
      </c>
      <c r="H53" s="259">
        <v>5.1516258677383995</v>
      </c>
      <c r="I53" s="259"/>
      <c r="J53" s="259">
        <v>5.66880217433508</v>
      </c>
      <c r="K53" s="259">
        <v>6.7496229260935143</v>
      </c>
      <c r="L53" s="259">
        <v>4.5218087234893956</v>
      </c>
      <c r="M53" s="259"/>
      <c r="N53" s="259">
        <v>4.8583877995642704</v>
      </c>
      <c r="O53" s="259">
        <v>5.9921841076856275</v>
      </c>
      <c r="P53" s="259">
        <v>3.7166593790992568</v>
      </c>
      <c r="Q53" s="259"/>
      <c r="R53" s="259">
        <v>4.6135552913198579</v>
      </c>
      <c r="S53" s="259">
        <v>7.0275403608736937</v>
      </c>
      <c r="T53" s="259">
        <v>2.1915197713196761</v>
      </c>
      <c r="U53" s="259"/>
      <c r="V53" s="259">
        <v>1.1816433086012641</v>
      </c>
      <c r="W53" s="259">
        <v>1.6004415011037527</v>
      </c>
      <c r="X53" s="259">
        <v>0.76628352490421447</v>
      </c>
      <c r="Y53" s="259"/>
      <c r="Z53" s="259">
        <v>0</v>
      </c>
      <c r="AA53" s="259">
        <v>0</v>
      </c>
      <c r="AB53" s="259">
        <v>0</v>
      </c>
    </row>
    <row r="54" spans="1:30" x14ac:dyDescent="0.3">
      <c r="A54" s="42"/>
      <c r="B54" s="259" t="str">
        <f>IFERROR(B17/#REF!*100,"")</f>
        <v/>
      </c>
      <c r="C54" s="259" t="str">
        <f>IFERROR(C17/#REF!*100,"")</f>
        <v/>
      </c>
      <c r="D54" s="259" t="str">
        <f>IFERROR(D17/#REF!*100,"")</f>
        <v/>
      </c>
      <c r="E54" s="259" t="str">
        <f>IFERROR(E17/#REF!*100,"")</f>
        <v/>
      </c>
      <c r="F54" s="259" t="str">
        <f>IFERROR(F17/#REF!*100,"")</f>
        <v/>
      </c>
      <c r="G54" s="259" t="str">
        <f>IFERROR(G17/#REF!*100,"")</f>
        <v/>
      </c>
      <c r="H54" s="259" t="str">
        <f>IFERROR(H17/#REF!*100,"")</f>
        <v/>
      </c>
      <c r="I54" s="259" t="str">
        <f>IFERROR(I17/#REF!*100,"")</f>
        <v/>
      </c>
      <c r="J54" s="259" t="str">
        <f>IFERROR(J17/#REF!*100,"")</f>
        <v/>
      </c>
      <c r="K54" s="259" t="str">
        <f>IFERROR(K17/#REF!*100,"")</f>
        <v/>
      </c>
      <c r="L54" s="259" t="str">
        <f>IFERROR(L17/#REF!*100,"")</f>
        <v/>
      </c>
      <c r="M54" s="259" t="str">
        <f>IFERROR(M17/#REF!*100,"")</f>
        <v/>
      </c>
      <c r="N54" s="259" t="str">
        <f>IFERROR(N17/#REF!*100,"")</f>
        <v/>
      </c>
      <c r="O54" s="259" t="str">
        <f>IFERROR(O17/#REF!*100,"")</f>
        <v/>
      </c>
      <c r="P54" s="259" t="str">
        <f>IFERROR(P17/#REF!*100,"")</f>
        <v/>
      </c>
      <c r="Q54" s="259" t="str">
        <f>IFERROR(Q17/#REF!*100,"")</f>
        <v/>
      </c>
      <c r="R54" s="259" t="str">
        <f>IFERROR(R17/#REF!*100,"")</f>
        <v/>
      </c>
      <c r="S54" s="259" t="str">
        <f>IFERROR(S17/#REF!*100,"")</f>
        <v/>
      </c>
      <c r="T54" s="259" t="str">
        <f>IFERROR(T17/#REF!*100,"")</f>
        <v/>
      </c>
      <c r="U54" s="259" t="str">
        <f>IFERROR(U17/#REF!*100,"")</f>
        <v/>
      </c>
      <c r="V54" s="259" t="str">
        <f>IFERROR(V17/#REF!*100,"")</f>
        <v/>
      </c>
      <c r="W54" s="259" t="str">
        <f>IFERROR(W17/#REF!*100,"")</f>
        <v/>
      </c>
      <c r="X54" s="259" t="str">
        <f>IFERROR(X17/#REF!*100,"")</f>
        <v/>
      </c>
      <c r="Y54" s="259" t="str">
        <f>IFERROR(Y17/#REF!*100,"")</f>
        <v/>
      </c>
      <c r="Z54" s="259"/>
      <c r="AA54" s="259"/>
      <c r="AB54" s="259"/>
    </row>
    <row r="55" spans="1:30" s="12" customFormat="1" x14ac:dyDescent="0.3">
      <c r="A55" s="56" t="s">
        <v>141</v>
      </c>
      <c r="B55" s="260">
        <v>6.1300969159105465</v>
      </c>
      <c r="C55" s="260">
        <v>7.195924200604388</v>
      </c>
      <c r="D55" s="260">
        <v>5.0388159731918458</v>
      </c>
      <c r="E55" s="260"/>
      <c r="F55" s="260">
        <v>7.7077826381903662</v>
      </c>
      <c r="G55" s="260">
        <v>8.5880042026403558</v>
      </c>
      <c r="H55" s="260">
        <v>6.7839677821459388</v>
      </c>
      <c r="I55" s="260"/>
      <c r="J55" s="260">
        <v>6.9569782266330025</v>
      </c>
      <c r="K55" s="260">
        <v>7.6972449886442185</v>
      </c>
      <c r="L55" s="260">
        <v>6.1977821661856298</v>
      </c>
      <c r="M55" s="260"/>
      <c r="N55" s="260">
        <v>5.907398977050585</v>
      </c>
      <c r="O55" s="260">
        <v>7.522546419098143</v>
      </c>
      <c r="P55" s="260">
        <v>4.2610717568809822</v>
      </c>
      <c r="Q55" s="260"/>
      <c r="R55" s="260">
        <v>6.8056146320714594</v>
      </c>
      <c r="S55" s="260">
        <v>8.1764004767580456</v>
      </c>
      <c r="T55" s="260">
        <v>5.3799429775629104</v>
      </c>
      <c r="U55" s="260"/>
      <c r="V55" s="260">
        <v>2.0701654712023294</v>
      </c>
      <c r="W55" s="260">
        <v>2.644282729303264</v>
      </c>
      <c r="X55" s="260">
        <v>1.5122873345935728</v>
      </c>
      <c r="Y55" s="260"/>
      <c r="Z55" s="260">
        <v>0</v>
      </c>
      <c r="AA55" s="260">
        <v>0</v>
      </c>
      <c r="AB55" s="260">
        <v>0</v>
      </c>
      <c r="AC55" s="226"/>
      <c r="AD55" s="226"/>
    </row>
    <row r="56" spans="1:30" x14ac:dyDescent="0.3">
      <c r="A56" s="59" t="s">
        <v>179</v>
      </c>
      <c r="B56" s="259">
        <v>7.1336331656053797</v>
      </c>
      <c r="C56" s="259">
        <v>8.1642809051257288</v>
      </c>
      <c r="D56" s="259">
        <v>6.0734718458295696</v>
      </c>
      <c r="E56" s="259"/>
      <c r="F56" s="259">
        <v>8.6294724075197085</v>
      </c>
      <c r="G56" s="259">
        <v>9.5855855855855854</v>
      </c>
      <c r="H56" s="259">
        <v>7.6546233925290874</v>
      </c>
      <c r="I56" s="259"/>
      <c r="J56" s="259">
        <v>8.8470051646656369</v>
      </c>
      <c r="K56" s="259">
        <v>9.7820308346624145</v>
      </c>
      <c r="L56" s="259">
        <v>7.8943805010155712</v>
      </c>
      <c r="M56" s="259"/>
      <c r="N56" s="259">
        <v>6.7421259842519694</v>
      </c>
      <c r="O56" s="259">
        <v>8.1352205579222208</v>
      </c>
      <c r="P56" s="259">
        <v>5.2828559090254785</v>
      </c>
      <c r="Q56" s="259"/>
      <c r="R56" s="259">
        <v>7.4367492972144138</v>
      </c>
      <c r="S56" s="259">
        <v>8.6401570937653407</v>
      </c>
      <c r="T56" s="259">
        <v>6.1300639658848608</v>
      </c>
      <c r="U56" s="259"/>
      <c r="V56" s="259">
        <v>2.3183771360047967</v>
      </c>
      <c r="W56" s="259">
        <v>2.7416734362307067</v>
      </c>
      <c r="X56" s="259">
        <v>1.9083218571709619</v>
      </c>
      <c r="Y56" s="259"/>
      <c r="Z56" s="259">
        <v>0</v>
      </c>
      <c r="AA56" s="259">
        <v>0</v>
      </c>
      <c r="AB56" s="259">
        <v>0</v>
      </c>
    </row>
    <row r="57" spans="1:30" x14ac:dyDescent="0.3">
      <c r="A57" s="42" t="s">
        <v>180</v>
      </c>
      <c r="B57" s="259">
        <v>5.3415676403442021</v>
      </c>
      <c r="C57" s="259">
        <v>6.1239817436015951</v>
      </c>
      <c r="D57" s="259">
        <v>4.5381740523224776</v>
      </c>
      <c r="E57" s="259"/>
      <c r="F57" s="259">
        <v>7.7716985824421787</v>
      </c>
      <c r="G57" s="259">
        <v>8.4435891267741159</v>
      </c>
      <c r="H57" s="259">
        <v>7.0527670527670532</v>
      </c>
      <c r="I57" s="259"/>
      <c r="J57" s="259">
        <v>5.6146492527265384</v>
      </c>
      <c r="K57" s="259">
        <v>5.9134107708553323</v>
      </c>
      <c r="L57" s="259">
        <v>5.3036548502335812</v>
      </c>
      <c r="M57" s="259"/>
      <c r="N57" s="259">
        <v>5.0156739811912221</v>
      </c>
      <c r="O57" s="259">
        <v>6.4113475177304968</v>
      </c>
      <c r="P57" s="259">
        <v>3.6072144288577155</v>
      </c>
      <c r="Q57" s="259"/>
      <c r="R57" s="259">
        <v>5.9085133418043201</v>
      </c>
      <c r="S57" s="259">
        <v>6.9223573433115053</v>
      </c>
      <c r="T57" s="259">
        <v>4.8559404337973451</v>
      </c>
      <c r="U57" s="259"/>
      <c r="V57" s="259">
        <v>1.0960430986438789</v>
      </c>
      <c r="W57" s="259">
        <v>1.405775075987842</v>
      </c>
      <c r="X57" s="259">
        <v>0.79970919665576146</v>
      </c>
      <c r="Y57" s="259"/>
      <c r="Z57" s="259">
        <v>0</v>
      </c>
      <c r="AA57" s="259">
        <v>0</v>
      </c>
      <c r="AB57" s="259">
        <v>0</v>
      </c>
    </row>
    <row r="58" spans="1:30" x14ac:dyDescent="0.3">
      <c r="A58" s="42" t="s">
        <v>181</v>
      </c>
      <c r="B58" s="259">
        <v>7.4764805835301917</v>
      </c>
      <c r="C58" s="259">
        <v>8.7190082644628095</v>
      </c>
      <c r="D58" s="259">
        <v>6.2266190040734894</v>
      </c>
      <c r="E58" s="259"/>
      <c r="F58" s="259">
        <v>8.1661636783241605</v>
      </c>
      <c r="G58" s="259">
        <v>9.165247018739354</v>
      </c>
      <c r="H58" s="259">
        <v>7.079318013343217</v>
      </c>
      <c r="I58" s="259"/>
      <c r="J58" s="259">
        <v>7.9185520361990944</v>
      </c>
      <c r="K58" s="259">
        <v>8.4230055658627077</v>
      </c>
      <c r="L58" s="259">
        <v>7.3974702951322344</v>
      </c>
      <c r="M58" s="259"/>
      <c r="N58" s="259">
        <v>7.9512598099958698</v>
      </c>
      <c r="O58" s="259">
        <v>10.050041701417848</v>
      </c>
      <c r="P58" s="259">
        <v>5.8919803600654665</v>
      </c>
      <c r="Q58" s="259"/>
      <c r="R58" s="259">
        <v>9.4513501928846964</v>
      </c>
      <c r="S58" s="259">
        <v>11.115861479264643</v>
      </c>
      <c r="T58" s="259">
        <v>7.7782552642887843</v>
      </c>
      <c r="U58" s="259"/>
      <c r="V58" s="259">
        <v>2.6601520086862109</v>
      </c>
      <c r="W58" s="259">
        <v>3.346797461050202</v>
      </c>
      <c r="X58" s="259">
        <v>2.0502306509482313</v>
      </c>
      <c r="Y58" s="259"/>
      <c r="Z58" s="259">
        <v>0</v>
      </c>
      <c r="AA58" s="259">
        <v>0</v>
      </c>
      <c r="AB58" s="259">
        <v>0</v>
      </c>
    </row>
    <row r="59" spans="1:30" x14ac:dyDescent="0.3">
      <c r="A59" s="42" t="s">
        <v>182</v>
      </c>
      <c r="B59" s="259">
        <v>4.9239193859688495</v>
      </c>
      <c r="C59" s="259">
        <v>6.0509554140127388</v>
      </c>
      <c r="D59" s="259">
        <v>3.7630979498861046</v>
      </c>
      <c r="E59" s="259"/>
      <c r="F59" s="259">
        <v>5.5282313594334056</v>
      </c>
      <c r="G59" s="259">
        <v>6.4479206409767258</v>
      </c>
      <c r="H59" s="259">
        <v>4.5491470349309502</v>
      </c>
      <c r="I59" s="259"/>
      <c r="J59" s="259">
        <v>5.2822273073989328</v>
      </c>
      <c r="K59" s="259">
        <v>5.9160305343511448</v>
      </c>
      <c r="L59" s="259">
        <v>4.649390243902439</v>
      </c>
      <c r="M59" s="259"/>
      <c r="N59" s="259">
        <v>4.1594454072790299</v>
      </c>
      <c r="O59" s="259">
        <v>5.7535422928295405</v>
      </c>
      <c r="P59" s="259">
        <v>2.5360734586794926</v>
      </c>
      <c r="Q59" s="259"/>
      <c r="R59" s="259">
        <v>6.7348465951608887</v>
      </c>
      <c r="S59" s="259">
        <v>8.4361124814997535</v>
      </c>
      <c r="T59" s="259">
        <v>4.9949545913218971</v>
      </c>
      <c r="U59" s="259"/>
      <c r="V59" s="259">
        <v>2.32487922705314</v>
      </c>
      <c r="W59" s="259">
        <v>3.2391048292108362</v>
      </c>
      <c r="X59" s="259">
        <v>1.3630731102850062</v>
      </c>
      <c r="Y59" s="259"/>
      <c r="Z59" s="259">
        <v>0</v>
      </c>
      <c r="AA59" s="259">
        <v>0</v>
      </c>
      <c r="AB59" s="259">
        <v>0</v>
      </c>
    </row>
    <row r="60" spans="1:30" x14ac:dyDescent="0.3">
      <c r="A60" s="42" t="s">
        <v>183</v>
      </c>
      <c r="B60" s="259">
        <v>4.7896193111344338</v>
      </c>
      <c r="C60" s="259">
        <v>6.588635076458373</v>
      </c>
      <c r="D60" s="259">
        <v>2.9513888888888888</v>
      </c>
      <c r="E60" s="259"/>
      <c r="F60" s="259">
        <v>6.6637246248896735</v>
      </c>
      <c r="G60" s="259">
        <v>7.8924544666088465</v>
      </c>
      <c r="H60" s="259">
        <v>5.3908355795148255</v>
      </c>
      <c r="I60" s="259"/>
      <c r="J60" s="259">
        <v>4.6639231824417013</v>
      </c>
      <c r="K60" s="259">
        <v>6.6725197541703256</v>
      </c>
      <c r="L60" s="259">
        <v>2.4809160305343512</v>
      </c>
      <c r="M60" s="259"/>
      <c r="N60" s="259">
        <v>5.6577086280056577</v>
      </c>
      <c r="O60" s="259">
        <v>8.0599812558575437</v>
      </c>
      <c r="P60" s="259">
        <v>3.225806451612903</v>
      </c>
      <c r="Q60" s="259"/>
      <c r="R60" s="259">
        <v>4.9509803921568629</v>
      </c>
      <c r="S60" s="259">
        <v>7.6388888888888893</v>
      </c>
      <c r="T60" s="259">
        <v>2.3255813953488373</v>
      </c>
      <c r="U60" s="259"/>
      <c r="V60" s="259">
        <v>1.4997321906802357</v>
      </c>
      <c r="W60" s="259">
        <v>2.043010752688172</v>
      </c>
      <c r="X60" s="259">
        <v>0.96051227321237997</v>
      </c>
      <c r="Y60" s="259"/>
      <c r="Z60" s="259">
        <v>0</v>
      </c>
      <c r="AA60" s="259">
        <v>0</v>
      </c>
      <c r="AB60" s="259">
        <v>0</v>
      </c>
    </row>
    <row r="61" spans="1:30" x14ac:dyDescent="0.3">
      <c r="A61" s="61" t="s">
        <v>184</v>
      </c>
      <c r="B61" s="259">
        <v>5.6103575832305799</v>
      </c>
      <c r="C61" s="259">
        <v>6.8322981366459627</v>
      </c>
      <c r="D61" s="259">
        <v>4.4063647490820079</v>
      </c>
      <c r="E61" s="259"/>
      <c r="F61" s="259">
        <v>7.782101167315175</v>
      </c>
      <c r="G61" s="259">
        <v>8.2505729564553096</v>
      </c>
      <c r="H61" s="259">
        <v>7.2957969865186367</v>
      </c>
      <c r="I61" s="259"/>
      <c r="J61" s="259">
        <v>5.3802588996763756</v>
      </c>
      <c r="K61" s="259">
        <v>5.7899090157154669</v>
      </c>
      <c r="L61" s="259">
        <v>4.9881235154394297</v>
      </c>
      <c r="M61" s="259"/>
      <c r="N61" s="259">
        <v>5.0774526678141134</v>
      </c>
      <c r="O61" s="259">
        <v>7.9365079365079358</v>
      </c>
      <c r="P61" s="259">
        <v>2.3529411764705883</v>
      </c>
      <c r="Q61" s="259"/>
      <c r="R61" s="259">
        <v>5.5688910225636103</v>
      </c>
      <c r="S61" s="259">
        <v>6.1611374407582939</v>
      </c>
      <c r="T61" s="259">
        <v>4.9610894941634243</v>
      </c>
      <c r="U61" s="259"/>
      <c r="V61" s="259">
        <v>3.674540682414698</v>
      </c>
      <c r="W61" s="259">
        <v>5.6034482758620694</v>
      </c>
      <c r="X61" s="259">
        <v>1.842374616171955</v>
      </c>
      <c r="Y61" s="259"/>
      <c r="Z61" s="259">
        <v>0</v>
      </c>
      <c r="AA61" s="259">
        <v>0</v>
      </c>
      <c r="AB61" s="259">
        <v>0</v>
      </c>
    </row>
    <row r="62" spans="1:30" x14ac:dyDescent="0.3">
      <c r="A62" s="42" t="s">
        <v>185</v>
      </c>
      <c r="B62" s="259">
        <v>3.8218793828892004</v>
      </c>
      <c r="C62" s="259">
        <v>4.6781628820215131</v>
      </c>
      <c r="D62" s="259">
        <v>2.9183930823275088</v>
      </c>
      <c r="E62" s="259"/>
      <c r="F62" s="259">
        <v>5.8161350844277679</v>
      </c>
      <c r="G62" s="259">
        <v>6.7577282530553564</v>
      </c>
      <c r="H62" s="259">
        <v>4.78806907378336</v>
      </c>
      <c r="I62" s="259"/>
      <c r="J62" s="259">
        <v>4.6747967479674797</v>
      </c>
      <c r="K62" s="259">
        <v>5.551211884284597</v>
      </c>
      <c r="L62" s="259">
        <v>3.7256562235393731</v>
      </c>
      <c r="M62" s="259"/>
      <c r="N62" s="259">
        <v>3.6396724294813465</v>
      </c>
      <c r="O62" s="259">
        <v>4.375</v>
      </c>
      <c r="P62" s="259">
        <v>2.8756957328385901</v>
      </c>
      <c r="Q62" s="259"/>
      <c r="R62" s="259">
        <v>3.2196059586737142</v>
      </c>
      <c r="S62" s="259">
        <v>4.7434656340755081</v>
      </c>
      <c r="T62" s="259">
        <v>1.717557251908397</v>
      </c>
      <c r="U62" s="259"/>
      <c r="V62" s="259">
        <v>0.94810379241516973</v>
      </c>
      <c r="W62" s="259">
        <v>1.0638297872340425</v>
      </c>
      <c r="X62" s="259">
        <v>0.82474226804123718</v>
      </c>
      <c r="Y62" s="259"/>
      <c r="Z62" s="259">
        <v>0</v>
      </c>
      <c r="AA62" s="259">
        <v>0</v>
      </c>
      <c r="AB62" s="259">
        <v>0</v>
      </c>
    </row>
    <row r="63" spans="1:30" x14ac:dyDescent="0.3">
      <c r="A63" s="42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</row>
    <row r="64" spans="1:30" s="12" customFormat="1" x14ac:dyDescent="0.3">
      <c r="A64" s="56" t="s">
        <v>142</v>
      </c>
      <c r="B64" s="260">
        <v>4.4452682663790783</v>
      </c>
      <c r="C64" s="260">
        <v>5.6909489341921775</v>
      </c>
      <c r="D64" s="260">
        <v>3.1615684664339971</v>
      </c>
      <c r="E64" s="260"/>
      <c r="F64" s="260">
        <v>5.0156739811912221</v>
      </c>
      <c r="G64" s="260">
        <v>5.6804415129896357</v>
      </c>
      <c r="H64" s="260">
        <v>4.2682003935220223</v>
      </c>
      <c r="I64" s="260"/>
      <c r="J64" s="260">
        <v>4.8633136988370333</v>
      </c>
      <c r="K64" s="260">
        <v>6.011169900058789</v>
      </c>
      <c r="L64" s="260">
        <v>3.6502019260639953</v>
      </c>
      <c r="M64" s="260"/>
      <c r="N64" s="260">
        <v>4.3699866310160429</v>
      </c>
      <c r="O64" s="260">
        <v>5.8352784261420476</v>
      </c>
      <c r="P64" s="260">
        <v>2.8978224455611388</v>
      </c>
      <c r="Q64" s="260"/>
      <c r="R64" s="260">
        <v>5.6519357195032871</v>
      </c>
      <c r="S64" s="260">
        <v>7.8484683704912088</v>
      </c>
      <c r="T64" s="260">
        <v>3.4222631094756215</v>
      </c>
      <c r="U64" s="260"/>
      <c r="V64" s="260">
        <v>1.6203196846945478</v>
      </c>
      <c r="W64" s="260">
        <v>2.2914757103574703</v>
      </c>
      <c r="X64" s="260">
        <v>1.0062893081761006</v>
      </c>
      <c r="Y64" s="260"/>
      <c r="Z64" s="260">
        <v>0</v>
      </c>
      <c r="AA64" s="260">
        <v>0</v>
      </c>
      <c r="AB64" s="260">
        <v>0</v>
      </c>
      <c r="AC64" s="226"/>
      <c r="AD64" s="226"/>
    </row>
    <row r="65" spans="1:30" x14ac:dyDescent="0.3">
      <c r="A65" s="59" t="s">
        <v>179</v>
      </c>
      <c r="B65" s="259">
        <v>3.9602491842183327</v>
      </c>
      <c r="C65" s="259">
        <v>5.0493653032440058</v>
      </c>
      <c r="D65" s="259">
        <v>2.752580544260244</v>
      </c>
      <c r="E65" s="259"/>
      <c r="F65" s="259">
        <v>4.5092838196286467</v>
      </c>
      <c r="G65" s="259">
        <v>5.2631578947368416</v>
      </c>
      <c r="H65" s="259">
        <v>3.6179450072358899</v>
      </c>
      <c r="I65" s="259"/>
      <c r="J65" s="259">
        <v>4.2635658914728678</v>
      </c>
      <c r="K65" s="259">
        <v>4.1162227602905572</v>
      </c>
      <c r="L65" s="259">
        <v>4.43213296398892</v>
      </c>
      <c r="M65" s="259"/>
      <c r="N65" s="259">
        <v>3.3478893740902476</v>
      </c>
      <c r="O65" s="259">
        <v>4.5197740112994351</v>
      </c>
      <c r="P65" s="259">
        <v>2.1021021021021022</v>
      </c>
      <c r="Q65" s="259"/>
      <c r="R65" s="259">
        <v>5.8679706601466997</v>
      </c>
      <c r="S65" s="259">
        <v>8.5496183206106871</v>
      </c>
      <c r="T65" s="259">
        <v>2.7972027972027971</v>
      </c>
      <c r="U65" s="259"/>
      <c r="V65" s="259">
        <v>1.3824884792626728</v>
      </c>
      <c r="W65" s="259">
        <v>2.5974025974025974</v>
      </c>
      <c r="X65" s="259">
        <v>0.18315018315018314</v>
      </c>
      <c r="Y65" s="259"/>
      <c r="Z65" s="259">
        <v>0</v>
      </c>
      <c r="AA65" s="259">
        <v>0</v>
      </c>
      <c r="AB65" s="259">
        <v>0</v>
      </c>
    </row>
    <row r="66" spans="1:30" x14ac:dyDescent="0.3">
      <c r="A66" s="42" t="s">
        <v>180</v>
      </c>
      <c r="B66" s="259">
        <v>4.805491990846682</v>
      </c>
      <c r="C66" s="259">
        <v>6.2686567164179099</v>
      </c>
      <c r="D66" s="259">
        <v>3.3201581027667988</v>
      </c>
      <c r="E66" s="259"/>
      <c r="F66" s="259">
        <v>5.6115499863797336</v>
      </c>
      <c r="G66" s="259">
        <v>6.7239635995955505</v>
      </c>
      <c r="H66" s="259">
        <v>4.311872415829888</v>
      </c>
      <c r="I66" s="259"/>
      <c r="J66" s="259">
        <v>4.924924924924925</v>
      </c>
      <c r="K66" s="259">
        <v>6.5875370919881311</v>
      </c>
      <c r="L66" s="259">
        <v>3.2218844984802431</v>
      </c>
      <c r="M66" s="259"/>
      <c r="N66" s="259">
        <v>4.177897574123989</v>
      </c>
      <c r="O66" s="259">
        <v>5.8339052848318458</v>
      </c>
      <c r="P66" s="259">
        <v>2.5810721376571806</v>
      </c>
      <c r="Q66" s="259"/>
      <c r="R66" s="259">
        <v>6.624605678233439</v>
      </c>
      <c r="S66" s="259">
        <v>8.4899095337508701</v>
      </c>
      <c r="T66" s="259">
        <v>4.731638418079096</v>
      </c>
      <c r="U66" s="259"/>
      <c r="V66" s="259">
        <v>2.1027092600080874</v>
      </c>
      <c r="W66" s="259">
        <v>2.7874564459930316</v>
      </c>
      <c r="X66" s="259">
        <v>1.5094339622641511</v>
      </c>
      <c r="Y66" s="259"/>
      <c r="Z66" s="259">
        <v>0</v>
      </c>
      <c r="AA66" s="259">
        <v>0</v>
      </c>
      <c r="AB66" s="259">
        <v>0</v>
      </c>
    </row>
    <row r="67" spans="1:30" x14ac:dyDescent="0.3">
      <c r="A67" s="42" t="s">
        <v>181</v>
      </c>
      <c r="B67" s="259">
        <v>5.3355335533553356</v>
      </c>
      <c r="C67" s="259">
        <v>6.6525871172122493</v>
      </c>
      <c r="D67" s="259">
        <v>3.9035591274397241</v>
      </c>
      <c r="E67" s="259"/>
      <c r="F67" s="259">
        <v>6.264236902050115</v>
      </c>
      <c r="G67" s="259">
        <v>5.9340659340659334</v>
      </c>
      <c r="H67" s="259">
        <v>6.6193853427895979</v>
      </c>
      <c r="I67" s="259"/>
      <c r="J67" s="259">
        <v>5.2763819095477382</v>
      </c>
      <c r="K67" s="259">
        <v>6.5882352941176476</v>
      </c>
      <c r="L67" s="259">
        <v>3.7735849056603774</v>
      </c>
      <c r="M67" s="259"/>
      <c r="N67" s="259">
        <v>6.043165467625899</v>
      </c>
      <c r="O67" s="259">
        <v>8.7999999999999989</v>
      </c>
      <c r="P67" s="259">
        <v>2.8125</v>
      </c>
      <c r="Q67" s="259"/>
      <c r="R67" s="259">
        <v>7.0381231671554261</v>
      </c>
      <c r="S67" s="259">
        <v>10.240963855421686</v>
      </c>
      <c r="T67" s="259">
        <v>4</v>
      </c>
      <c r="U67" s="259"/>
      <c r="V67" s="259">
        <v>1.1965811965811968</v>
      </c>
      <c r="W67" s="259">
        <v>1.3029315960912053</v>
      </c>
      <c r="X67" s="259">
        <v>1.079136690647482</v>
      </c>
      <c r="Y67" s="259"/>
      <c r="Z67" s="259">
        <v>0</v>
      </c>
      <c r="AA67" s="259">
        <v>0</v>
      </c>
      <c r="AB67" s="259">
        <v>0</v>
      </c>
    </row>
    <row r="68" spans="1:30" x14ac:dyDescent="0.3">
      <c r="A68" s="42" t="s">
        <v>182</v>
      </c>
      <c r="B68" s="259">
        <v>4.4859411890963727</v>
      </c>
      <c r="C68" s="259">
        <v>5.4007715387912558</v>
      </c>
      <c r="D68" s="259">
        <v>3.5683576956147891</v>
      </c>
      <c r="E68" s="259"/>
      <c r="F68" s="259">
        <v>5.8458813108945966</v>
      </c>
      <c r="G68" s="259">
        <v>6.9023569023569031</v>
      </c>
      <c r="H68" s="259">
        <v>4.6728971962616823</v>
      </c>
      <c r="I68" s="259"/>
      <c r="J68" s="259">
        <v>4.0515653775322287</v>
      </c>
      <c r="K68" s="259">
        <v>4.8824593128390594</v>
      </c>
      <c r="L68" s="259">
        <v>3.1894934333958722</v>
      </c>
      <c r="M68" s="259"/>
      <c r="N68" s="259">
        <v>6.1135371179039302</v>
      </c>
      <c r="O68" s="259">
        <v>7.415730337078652</v>
      </c>
      <c r="P68" s="259">
        <v>4.8832271762208075</v>
      </c>
      <c r="Q68" s="259"/>
      <c r="R68" s="259">
        <v>4.117647058823529</v>
      </c>
      <c r="S68" s="259">
        <v>5.3140096618357484</v>
      </c>
      <c r="T68" s="259">
        <v>2.9816513761467891</v>
      </c>
      <c r="U68" s="259"/>
      <c r="V68" s="259">
        <v>1.1799410029498525</v>
      </c>
      <c r="W68" s="259">
        <v>0.91743119266055051</v>
      </c>
      <c r="X68" s="259">
        <v>1.4245014245014245</v>
      </c>
      <c r="Y68" s="259"/>
      <c r="Z68" s="259">
        <v>0</v>
      </c>
      <c r="AA68" s="259">
        <v>0</v>
      </c>
      <c r="AB68" s="259">
        <v>0</v>
      </c>
    </row>
    <row r="69" spans="1:30" x14ac:dyDescent="0.3">
      <c r="A69" s="42" t="s">
        <v>183</v>
      </c>
      <c r="B69" s="259">
        <v>3.3034257748776512</v>
      </c>
      <c r="C69" s="259">
        <v>4.4173441734417347</v>
      </c>
      <c r="D69" s="259">
        <v>2.1822149481723949</v>
      </c>
      <c r="E69" s="259"/>
      <c r="F69" s="259">
        <v>3.772455089820359</v>
      </c>
      <c r="G69" s="259">
        <v>4.4368600682593859</v>
      </c>
      <c r="H69" s="259">
        <v>3.0341340075853349</v>
      </c>
      <c r="I69" s="259"/>
      <c r="J69" s="259">
        <v>3.3021806853582554</v>
      </c>
      <c r="K69" s="259">
        <v>4.2270531400966185</v>
      </c>
      <c r="L69" s="259">
        <v>2.3166023166023164</v>
      </c>
      <c r="M69" s="259"/>
      <c r="N69" s="259">
        <v>2.625</v>
      </c>
      <c r="O69" s="259">
        <v>3.5989717223650386</v>
      </c>
      <c r="P69" s="259">
        <v>1.7031630170316301</v>
      </c>
      <c r="Q69" s="259"/>
      <c r="R69" s="259">
        <v>4.6276211135213305</v>
      </c>
      <c r="S69" s="259">
        <v>6.4992614475627768</v>
      </c>
      <c r="T69" s="259">
        <v>2.8328611898017</v>
      </c>
      <c r="U69" s="259"/>
      <c r="V69" s="259">
        <v>1.9337016574585635</v>
      </c>
      <c r="W69" s="259">
        <v>3.2567049808429118</v>
      </c>
      <c r="X69" s="259">
        <v>0.70921985815602839</v>
      </c>
      <c r="Y69" s="259"/>
      <c r="Z69" s="259">
        <v>0</v>
      </c>
      <c r="AA69" s="259">
        <v>0</v>
      </c>
      <c r="AB69" s="259">
        <v>0</v>
      </c>
    </row>
    <row r="70" spans="1:30" s="62" customFormat="1" x14ac:dyDescent="0.3">
      <c r="A70" s="61" t="s">
        <v>184</v>
      </c>
      <c r="B70" s="259">
        <v>3.5655905190028605</v>
      </c>
      <c r="C70" s="259">
        <v>4.6777755470789</v>
      </c>
      <c r="D70" s="259">
        <v>2.4131474932390264</v>
      </c>
      <c r="E70" s="259"/>
      <c r="F70" s="259">
        <v>3.5283194057567315</v>
      </c>
      <c r="G70" s="259">
        <v>4.286964129483815</v>
      </c>
      <c r="H70" s="259">
        <v>2.6706231454005933</v>
      </c>
      <c r="I70" s="259"/>
      <c r="J70" s="259">
        <v>4.4830741079597436</v>
      </c>
      <c r="K70" s="259">
        <v>5.9245960502693</v>
      </c>
      <c r="L70" s="259">
        <v>2.9850746268656714</v>
      </c>
      <c r="M70" s="259"/>
      <c r="N70" s="259">
        <v>3.4602076124567476</v>
      </c>
      <c r="O70" s="259">
        <v>4.752851711026616</v>
      </c>
      <c r="P70" s="259">
        <v>2.0597322348094749</v>
      </c>
      <c r="Q70" s="259"/>
      <c r="R70" s="259">
        <v>4.5826513911620292</v>
      </c>
      <c r="S70" s="259">
        <v>6.0279870828848221</v>
      </c>
      <c r="T70" s="259">
        <v>3.0973451327433628</v>
      </c>
      <c r="U70" s="259"/>
      <c r="V70" s="259">
        <v>1.3190954773869346</v>
      </c>
      <c r="W70" s="259">
        <v>1.6150740242261103</v>
      </c>
      <c r="X70" s="259">
        <v>1.0600706713780919</v>
      </c>
      <c r="Y70" s="259"/>
      <c r="Z70" s="259">
        <v>0</v>
      </c>
      <c r="AA70" s="259">
        <v>0</v>
      </c>
      <c r="AB70" s="259">
        <v>0</v>
      </c>
      <c r="AC70" s="226"/>
      <c r="AD70" s="226"/>
    </row>
    <row r="71" spans="1:30" s="62" customFormat="1" ht="14.5" thickBot="1" x14ac:dyDescent="0.35">
      <c r="A71" s="64" t="s">
        <v>185</v>
      </c>
      <c r="B71" s="259">
        <v>5.4010785305021907</v>
      </c>
      <c r="C71" s="259">
        <v>6.7671691792294801</v>
      </c>
      <c r="D71" s="259">
        <v>4.0183112919633768</v>
      </c>
      <c r="E71" s="259"/>
      <c r="F71" s="259">
        <v>5.6179775280898872</v>
      </c>
      <c r="G71" s="259">
        <v>5.7581573896353166</v>
      </c>
      <c r="H71" s="259">
        <v>5.4682159945317839</v>
      </c>
      <c r="I71" s="259"/>
      <c r="J71" s="259">
        <v>6.5774804905239677</v>
      </c>
      <c r="K71" s="259">
        <v>7.8659868900218504</v>
      </c>
      <c r="L71" s="259">
        <v>5.2352048558421851</v>
      </c>
      <c r="M71" s="259"/>
      <c r="N71" s="259">
        <v>5.9782608695652177</v>
      </c>
      <c r="O71" s="259">
        <v>7.5232459847844462</v>
      </c>
      <c r="P71" s="259">
        <v>4.4665012406947886</v>
      </c>
      <c r="Q71" s="259"/>
      <c r="R71" s="259">
        <v>5.9792843691148772</v>
      </c>
      <c r="S71" s="259">
        <v>9.226467847157501</v>
      </c>
      <c r="T71" s="259">
        <v>2.6641294005708849</v>
      </c>
      <c r="U71" s="259"/>
      <c r="V71" s="259">
        <v>1.4678899082568808</v>
      </c>
      <c r="W71" s="259">
        <v>2.3136246786632388</v>
      </c>
      <c r="X71" s="259">
        <v>0.7001166861143524</v>
      </c>
      <c r="Y71" s="259"/>
      <c r="Z71" s="259">
        <v>0</v>
      </c>
      <c r="AA71" s="259">
        <v>0</v>
      </c>
      <c r="AB71" s="259">
        <v>0</v>
      </c>
      <c r="AC71" s="226"/>
      <c r="AD71" s="226"/>
    </row>
    <row r="72" spans="1:30" x14ac:dyDescent="0.3">
      <c r="A72" s="307" t="s">
        <v>77</v>
      </c>
      <c r="B72" s="307"/>
      <c r="C72" s="307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7"/>
      <c r="O72" s="307"/>
      <c r="P72" s="307"/>
      <c r="Q72" s="307"/>
      <c r="R72" s="307"/>
      <c r="S72" s="307"/>
      <c r="T72" s="307"/>
      <c r="U72" s="307"/>
      <c r="V72" s="307"/>
      <c r="W72" s="307"/>
      <c r="X72" s="307"/>
      <c r="Y72" s="307"/>
      <c r="Z72" s="307"/>
      <c r="AA72" s="307"/>
      <c r="AB72" s="307"/>
    </row>
  </sheetData>
  <mergeCells count="28">
    <mergeCell ref="A72:AB72"/>
    <mergeCell ref="A1:AB1"/>
    <mergeCell ref="A2:AB2"/>
    <mergeCell ref="A3:AB3"/>
    <mergeCell ref="A4:AB4"/>
    <mergeCell ref="A5:AB5"/>
    <mergeCell ref="R6:T6"/>
    <mergeCell ref="V6:X6"/>
    <mergeCell ref="Z6:AB6"/>
    <mergeCell ref="A6:A7"/>
    <mergeCell ref="B6:D6"/>
    <mergeCell ref="F6:H6"/>
    <mergeCell ref="J6:L6"/>
    <mergeCell ref="N6:P6"/>
    <mergeCell ref="R43:T43"/>
    <mergeCell ref="V43:X43"/>
    <mergeCell ref="Z43:AB43"/>
    <mergeCell ref="A35:AB35"/>
    <mergeCell ref="A43:A44"/>
    <mergeCell ref="B43:D43"/>
    <mergeCell ref="F43:H43"/>
    <mergeCell ref="J43:L43"/>
    <mergeCell ref="N43:P43"/>
    <mergeCell ref="A38:AB38"/>
    <mergeCell ref="A39:AB39"/>
    <mergeCell ref="A40:AB40"/>
    <mergeCell ref="A41:AB41"/>
    <mergeCell ref="A42:AB42"/>
  </mergeCells>
  <hyperlinks>
    <hyperlink ref="AD3" location="Contenido!A1" display="Contenido" xr:uid="{E71F8F7F-CBFB-497A-B97E-1E1D1504172F}"/>
    <hyperlink ref="AD40" location="Contenido!A1" display="Contenido" xr:uid="{16760676-13EA-4E6B-A240-F0C3CDD86592}"/>
  </hyperlinks>
  <printOptions horizontalCentered="1"/>
  <pageMargins left="0.39370078740157483" right="0.39370078740157483" top="0.59055118110236227" bottom="0.59055118110236227" header="0.31496062992125984" footer="0.31496062992125984"/>
  <pageSetup scale="67" fitToHeight="0" orientation="landscape" r:id="rId1"/>
  <rowBreaks count="1" manualBreakCount="1">
    <brk id="37" max="27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67A8-726E-4753-AA5F-AA945EA7EB2B}">
  <sheetPr>
    <tabColor rgb="FF182951"/>
    <pageSetUpPr fitToPage="1"/>
  </sheetPr>
  <dimension ref="A2:L49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5.7265625" style="42" customWidth="1"/>
    <col min="2" max="10" width="11.453125" style="2"/>
    <col min="11" max="11" width="5" style="226" customWidth="1"/>
    <col min="12" max="12" width="13.54296875" style="226" customWidth="1"/>
    <col min="13" max="16384" width="11.453125" style="42"/>
  </cols>
  <sheetData>
    <row r="2" spans="1:12" ht="15" customHeight="1" x14ac:dyDescent="0.3"/>
    <row r="3" spans="1:12" ht="15" customHeight="1" x14ac:dyDescent="0.3">
      <c r="L3" s="239" t="s">
        <v>305</v>
      </c>
    </row>
    <row r="4" spans="1:12" ht="15" customHeight="1" x14ac:dyDescent="0.3"/>
    <row r="5" spans="1:12" ht="15" customHeight="1" x14ac:dyDescent="0.3"/>
    <row r="6" spans="1:12" ht="15" customHeight="1" x14ac:dyDescent="0.3"/>
    <row r="7" spans="1:12" ht="15" customHeight="1" x14ac:dyDescent="0.3">
      <c r="L7" s="151"/>
    </row>
    <row r="8" spans="1:12" ht="15" customHeight="1" x14ac:dyDescent="0.3"/>
    <row r="9" spans="1:12" ht="15" customHeight="1" thickBot="1" x14ac:dyDescent="0.35"/>
    <row r="10" spans="1:12" ht="15" customHeight="1" x14ac:dyDescent="0.3">
      <c r="A10" s="43"/>
      <c r="B10" s="269" t="s">
        <v>404</v>
      </c>
      <c r="C10" s="270"/>
      <c r="D10" s="270"/>
      <c r="E10" s="270"/>
      <c r="F10" s="270"/>
      <c r="G10" s="270"/>
      <c r="H10" s="270"/>
      <c r="I10" s="270"/>
      <c r="J10" s="271"/>
    </row>
    <row r="11" spans="1:12" ht="15" customHeight="1" x14ac:dyDescent="0.3">
      <c r="A11" s="43"/>
      <c r="B11" s="272"/>
      <c r="C11" s="273"/>
      <c r="D11" s="273"/>
      <c r="E11" s="273"/>
      <c r="F11" s="273"/>
      <c r="G11" s="273"/>
      <c r="H11" s="273"/>
      <c r="I11" s="273"/>
      <c r="J11" s="274"/>
    </row>
    <row r="12" spans="1:12" ht="15" customHeight="1" x14ac:dyDescent="0.3">
      <c r="A12" s="43"/>
      <c r="B12" s="272"/>
      <c r="C12" s="273"/>
      <c r="D12" s="273"/>
      <c r="E12" s="273"/>
      <c r="F12" s="273"/>
      <c r="G12" s="273"/>
      <c r="H12" s="273"/>
      <c r="I12" s="273"/>
      <c r="J12" s="274"/>
    </row>
    <row r="13" spans="1:12" ht="15" customHeight="1" x14ac:dyDescent="0.3">
      <c r="A13" s="43"/>
      <c r="B13" s="272"/>
      <c r="C13" s="273"/>
      <c r="D13" s="273"/>
      <c r="E13" s="273"/>
      <c r="F13" s="273"/>
      <c r="G13" s="273"/>
      <c r="H13" s="273"/>
      <c r="I13" s="273"/>
      <c r="J13" s="274"/>
    </row>
    <row r="14" spans="1:12" ht="15" customHeight="1" x14ac:dyDescent="0.3">
      <c r="A14" s="43"/>
      <c r="B14" s="272"/>
      <c r="C14" s="273"/>
      <c r="D14" s="273"/>
      <c r="E14" s="273"/>
      <c r="F14" s="273"/>
      <c r="G14" s="273"/>
      <c r="H14" s="273"/>
      <c r="I14" s="273"/>
      <c r="J14" s="274"/>
    </row>
    <row r="15" spans="1:12" ht="15" customHeight="1" x14ac:dyDescent="0.3">
      <c r="A15" s="43"/>
      <c r="B15" s="272"/>
      <c r="C15" s="273"/>
      <c r="D15" s="273"/>
      <c r="E15" s="273"/>
      <c r="F15" s="273"/>
      <c r="G15" s="273"/>
      <c r="H15" s="273"/>
      <c r="I15" s="273"/>
      <c r="J15" s="274"/>
    </row>
    <row r="16" spans="1:12" ht="15" customHeight="1" x14ac:dyDescent="0.3">
      <c r="A16" s="43"/>
      <c r="B16" s="272"/>
      <c r="C16" s="273"/>
      <c r="D16" s="273"/>
      <c r="E16" s="273"/>
      <c r="F16" s="273"/>
      <c r="G16" s="273"/>
      <c r="H16" s="273"/>
      <c r="I16" s="273"/>
      <c r="J16" s="274"/>
    </row>
    <row r="17" spans="1:10" ht="15" customHeight="1" x14ac:dyDescent="0.3">
      <c r="A17" s="44"/>
      <c r="B17" s="272"/>
      <c r="C17" s="273"/>
      <c r="D17" s="273"/>
      <c r="E17" s="273"/>
      <c r="F17" s="273"/>
      <c r="G17" s="273"/>
      <c r="H17" s="273"/>
      <c r="I17" s="273"/>
      <c r="J17" s="274"/>
    </row>
    <row r="18" spans="1:10" ht="15" customHeight="1" x14ac:dyDescent="0.3">
      <c r="A18" s="43"/>
      <c r="B18" s="272"/>
      <c r="C18" s="273"/>
      <c r="D18" s="273"/>
      <c r="E18" s="273"/>
      <c r="F18" s="273"/>
      <c r="G18" s="273"/>
      <c r="H18" s="273"/>
      <c r="I18" s="273"/>
      <c r="J18" s="274"/>
    </row>
    <row r="19" spans="1:10" ht="15" customHeight="1" x14ac:dyDescent="0.3">
      <c r="A19" s="43"/>
      <c r="B19" s="272"/>
      <c r="C19" s="273"/>
      <c r="D19" s="273"/>
      <c r="E19" s="273"/>
      <c r="F19" s="273"/>
      <c r="G19" s="273"/>
      <c r="H19" s="273"/>
      <c r="I19" s="273"/>
      <c r="J19" s="274"/>
    </row>
    <row r="20" spans="1:10" ht="15" customHeight="1" x14ac:dyDescent="0.3">
      <c r="A20" s="43"/>
      <c r="B20" s="272"/>
      <c r="C20" s="273"/>
      <c r="D20" s="273"/>
      <c r="E20" s="273"/>
      <c r="F20" s="273"/>
      <c r="G20" s="273"/>
      <c r="H20" s="273"/>
      <c r="I20" s="273"/>
      <c r="J20" s="274"/>
    </row>
    <row r="21" spans="1:10" ht="15" customHeight="1" x14ac:dyDescent="0.3">
      <c r="A21" s="43"/>
      <c r="B21" s="272"/>
      <c r="C21" s="273"/>
      <c r="D21" s="273"/>
      <c r="E21" s="273"/>
      <c r="F21" s="273"/>
      <c r="G21" s="273"/>
      <c r="H21" s="273"/>
      <c r="I21" s="273"/>
      <c r="J21" s="274"/>
    </row>
    <row r="22" spans="1:10" ht="15" customHeight="1" x14ac:dyDescent="0.3">
      <c r="A22" s="43"/>
      <c r="B22" s="272"/>
      <c r="C22" s="273"/>
      <c r="D22" s="273"/>
      <c r="E22" s="273"/>
      <c r="F22" s="273"/>
      <c r="G22" s="273"/>
      <c r="H22" s="273"/>
      <c r="I22" s="273"/>
      <c r="J22" s="274"/>
    </row>
    <row r="23" spans="1:10" ht="15" customHeight="1" x14ac:dyDescent="0.3">
      <c r="A23" s="43"/>
      <c r="B23" s="272"/>
      <c r="C23" s="273"/>
      <c r="D23" s="273"/>
      <c r="E23" s="273"/>
      <c r="F23" s="273"/>
      <c r="G23" s="273"/>
      <c r="H23" s="273"/>
      <c r="I23" s="273"/>
      <c r="J23" s="274"/>
    </row>
    <row r="24" spans="1:10" ht="15" customHeight="1" x14ac:dyDescent="0.3">
      <c r="A24" s="43"/>
      <c r="B24" s="272"/>
      <c r="C24" s="273"/>
      <c r="D24" s="273"/>
      <c r="E24" s="273"/>
      <c r="F24" s="273"/>
      <c r="G24" s="273"/>
      <c r="H24" s="273"/>
      <c r="I24" s="273"/>
      <c r="J24" s="274"/>
    </row>
    <row r="25" spans="1:10" ht="15" customHeight="1" thickBot="1" x14ac:dyDescent="0.35">
      <c r="B25" s="275"/>
      <c r="C25" s="276"/>
      <c r="D25" s="276"/>
      <c r="E25" s="276"/>
      <c r="F25" s="276"/>
      <c r="G25" s="276"/>
      <c r="H25" s="276"/>
      <c r="I25" s="276"/>
      <c r="J25" s="277"/>
    </row>
    <row r="26" spans="1:10" ht="15" customHeight="1" x14ac:dyDescent="0.3"/>
    <row r="27" spans="1:10" ht="15" customHeight="1" x14ac:dyDescent="0.3"/>
    <row r="28" spans="1:10" ht="15" customHeight="1" x14ac:dyDescent="0.3"/>
    <row r="29" spans="1:10" ht="15" customHeight="1" x14ac:dyDescent="0.3"/>
    <row r="30" spans="1:10" ht="15" customHeight="1" x14ac:dyDescent="0.3"/>
    <row r="31" spans="1:10" ht="15" customHeight="1" x14ac:dyDescent="0.3"/>
    <row r="32" spans="1:10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</sheetData>
  <mergeCells count="1">
    <mergeCell ref="B10:J25"/>
  </mergeCells>
  <hyperlinks>
    <hyperlink ref="L3" location="Contenido!A1" display="Contenido" xr:uid="{F30BFE8D-9FF5-4998-BB1A-D394841B7AD7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117B1-F2CB-412B-A82C-039B5E5A8D60}">
  <sheetPr>
    <pageSetUpPr fitToPage="1"/>
  </sheetPr>
  <dimension ref="A1:AD35"/>
  <sheetViews>
    <sheetView showGridLines="0" zoomScale="90" zoomScaleNormal="90" zoomScaleSheetLayoutView="90" workbookViewId="0">
      <selection sqref="A1:X1"/>
    </sheetView>
  </sheetViews>
  <sheetFormatPr baseColWidth="10" defaultColWidth="1.54296875" defaultRowHeight="14" x14ac:dyDescent="0.3"/>
  <cols>
    <col min="1" max="1" width="20.8164062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1.7265625" style="9" customWidth="1"/>
    <col min="18" max="20" width="7.7265625" style="9" customWidth="1"/>
    <col min="21" max="21" width="1.7265625" style="9" customWidth="1"/>
    <col min="22" max="24" width="7.7265625" style="9" customWidth="1"/>
    <col min="25" max="25" width="1.7265625" style="9" customWidth="1"/>
    <col min="26" max="28" width="7.7265625" style="9" customWidth="1"/>
    <col min="29" max="29" width="5" style="226" customWidth="1"/>
    <col min="30" max="30" width="13.54296875" style="226" customWidth="1"/>
    <col min="31" max="149" width="11.453125" style="9" customWidth="1"/>
    <col min="150" max="150" width="22.54296875" style="9" customWidth="1"/>
    <col min="151" max="151" width="7.453125" style="9" customWidth="1"/>
    <col min="152" max="152" width="6.81640625" style="9" customWidth="1"/>
    <col min="153" max="153" width="6" style="9" bestFit="1" customWidth="1"/>
    <col min="154" max="154" width="1.54296875" style="9"/>
    <col min="155" max="155" width="6" style="9" bestFit="1" customWidth="1"/>
    <col min="156" max="157" width="5.453125" style="9" customWidth="1"/>
    <col min="158" max="158" width="1.54296875" style="9"/>
    <col min="159" max="161" width="5.1796875" style="9" customWidth="1"/>
    <col min="162" max="162" width="1.54296875" style="9"/>
    <col min="163" max="165" width="4.54296875" style="9" customWidth="1"/>
    <col min="166" max="166" width="1.54296875" style="9"/>
    <col min="167" max="169" width="4.54296875" style="9" customWidth="1"/>
    <col min="170" max="170" width="1.54296875" style="9"/>
    <col min="171" max="173" width="4.54296875" style="9" customWidth="1"/>
    <col min="174" max="174" width="1.54296875" style="9"/>
    <col min="175" max="175" width="4.81640625" style="9" bestFit="1" customWidth="1"/>
    <col min="176" max="176" width="4" style="9" customWidth="1"/>
    <col min="177" max="177" width="5" style="9" customWidth="1"/>
    <col min="178" max="178" width="11.453125" style="9" customWidth="1"/>
    <col min="179" max="179" width="12.453125" style="9" customWidth="1"/>
    <col min="180" max="180" width="10.81640625" style="9" customWidth="1"/>
    <col min="181" max="182" width="6.1796875" style="9" customWidth="1"/>
    <col min="183" max="183" width="1.54296875" style="9" customWidth="1"/>
    <col min="184" max="184" width="6" style="9" customWidth="1"/>
    <col min="185" max="186" width="5.453125" style="9" customWidth="1"/>
    <col min="187" max="187" width="1.54296875" style="9" customWidth="1"/>
    <col min="188" max="190" width="5.453125" style="9" customWidth="1"/>
    <col min="191" max="191" width="1.54296875" style="9" customWidth="1"/>
    <col min="192" max="194" width="5.453125" style="9" customWidth="1"/>
    <col min="195" max="195" width="1.54296875" style="9" customWidth="1"/>
    <col min="196" max="198" width="5.453125" style="9" customWidth="1"/>
    <col min="199" max="199" width="1.54296875" style="9" customWidth="1"/>
    <col min="200" max="202" width="5.453125" style="9" customWidth="1"/>
    <col min="203" max="16384" width="1.54296875" style="9"/>
  </cols>
  <sheetData>
    <row r="1" spans="1:30" s="51" customFormat="1" ht="15.5" x14ac:dyDescent="0.3">
      <c r="A1" s="290" t="s">
        <v>405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26"/>
      <c r="AD1" s="226"/>
    </row>
    <row r="2" spans="1:30" s="51" customFormat="1" ht="15.5" x14ac:dyDescent="0.3">
      <c r="A2" s="290" t="s">
        <v>191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26"/>
      <c r="AD2" s="226"/>
    </row>
    <row r="3" spans="1:30" s="51" customFormat="1" ht="15.5" x14ac:dyDescent="0.3">
      <c r="A3" s="290" t="s">
        <v>192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26"/>
      <c r="AD3" s="239" t="s">
        <v>305</v>
      </c>
    </row>
    <row r="4" spans="1:30" s="51" customFormat="1" ht="15.5" x14ac:dyDescent="0.3">
      <c r="A4" s="290" t="s">
        <v>397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26"/>
      <c r="AD4" s="226"/>
    </row>
    <row r="5" spans="1:30" ht="20.25" customHeight="1" x14ac:dyDescent="0.3">
      <c r="A5" s="308" t="s">
        <v>135</v>
      </c>
      <c r="B5" s="291" t="s">
        <v>68</v>
      </c>
      <c r="C5" s="291"/>
      <c r="D5" s="291"/>
      <c r="E5" s="54"/>
      <c r="F5" s="291" t="s">
        <v>80</v>
      </c>
      <c r="G5" s="291"/>
      <c r="H5" s="291"/>
      <c r="I5" s="54"/>
      <c r="J5" s="293" t="s">
        <v>81</v>
      </c>
      <c r="K5" s="293"/>
      <c r="L5" s="293"/>
      <c r="M5" s="54"/>
      <c r="N5" s="291" t="s">
        <v>82</v>
      </c>
      <c r="O5" s="291"/>
      <c r="P5" s="291"/>
      <c r="Q5" s="54"/>
      <c r="R5" s="291" t="s">
        <v>84</v>
      </c>
      <c r="S5" s="291"/>
      <c r="T5" s="291"/>
      <c r="U5" s="54"/>
      <c r="V5" s="291" t="s">
        <v>85</v>
      </c>
      <c r="W5" s="291"/>
      <c r="X5" s="291"/>
      <c r="Y5" s="54"/>
      <c r="Z5" s="291" t="s">
        <v>86</v>
      </c>
      <c r="AA5" s="291"/>
      <c r="AB5" s="291"/>
    </row>
    <row r="6" spans="1:30" ht="20.25" customHeight="1" x14ac:dyDescent="0.3">
      <c r="A6" s="308"/>
      <c r="B6" s="263" t="s">
        <v>68</v>
      </c>
      <c r="C6" s="263" t="s">
        <v>136</v>
      </c>
      <c r="D6" s="263" t="s">
        <v>137</v>
      </c>
      <c r="E6" s="7"/>
      <c r="F6" s="7" t="s">
        <v>68</v>
      </c>
      <c r="G6" s="7" t="s">
        <v>136</v>
      </c>
      <c r="H6" s="7" t="s">
        <v>137</v>
      </c>
      <c r="I6" s="7"/>
      <c r="J6" s="244" t="s">
        <v>68</v>
      </c>
      <c r="K6" s="7" t="s">
        <v>136</v>
      </c>
      <c r="L6" s="7" t="s">
        <v>137</v>
      </c>
      <c r="M6" s="7"/>
      <c r="N6" s="263" t="s">
        <v>68</v>
      </c>
      <c r="O6" s="263" t="s">
        <v>136</v>
      </c>
      <c r="P6" s="263" t="s">
        <v>137</v>
      </c>
      <c r="Q6" s="7"/>
      <c r="R6" s="7" t="s">
        <v>68</v>
      </c>
      <c r="S6" s="7" t="s">
        <v>136</v>
      </c>
      <c r="T6" s="7" t="s">
        <v>137</v>
      </c>
      <c r="U6" s="7"/>
      <c r="V6" s="263" t="s">
        <v>68</v>
      </c>
      <c r="W6" s="263" t="s">
        <v>136</v>
      </c>
      <c r="X6" s="263" t="s">
        <v>137</v>
      </c>
      <c r="Y6" s="7"/>
      <c r="Z6" s="7" t="s">
        <v>68</v>
      </c>
      <c r="AA6" s="7" t="s">
        <v>136</v>
      </c>
      <c r="AB6" s="244" t="s">
        <v>137</v>
      </c>
      <c r="AD6" s="151"/>
    </row>
    <row r="7" spans="1:30" x14ac:dyDescent="0.3">
      <c r="A7" s="79"/>
      <c r="B7" s="80"/>
      <c r="C7" s="79"/>
      <c r="D7" s="79"/>
      <c r="E7" s="80"/>
      <c r="F7" s="80"/>
      <c r="G7" s="79"/>
      <c r="H7" s="79"/>
      <c r="I7" s="80"/>
      <c r="J7" s="80"/>
      <c r="K7" s="79"/>
      <c r="L7" s="79"/>
      <c r="M7" s="80"/>
      <c r="N7" s="80"/>
      <c r="O7" s="79"/>
      <c r="P7" s="79"/>
      <c r="Q7" s="80"/>
      <c r="R7" s="80"/>
      <c r="S7" s="79"/>
      <c r="T7" s="79"/>
      <c r="U7" s="80"/>
      <c r="V7" s="80"/>
      <c r="W7" s="79"/>
      <c r="X7" s="79"/>
      <c r="Y7" s="80"/>
      <c r="Z7" s="80"/>
      <c r="AA7" s="79"/>
      <c r="AB7" s="79"/>
    </row>
    <row r="8" spans="1:30" x14ac:dyDescent="0.3">
      <c r="A8" s="281" t="s">
        <v>54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</row>
    <row r="9" spans="1:30" x14ac:dyDescent="0.3">
      <c r="A9" s="68" t="s">
        <v>68</v>
      </c>
      <c r="B9" s="256">
        <v>4047</v>
      </c>
      <c r="C9" s="256">
        <v>2491</v>
      </c>
      <c r="D9" s="256">
        <v>1556</v>
      </c>
      <c r="E9" s="256"/>
      <c r="F9" s="256">
        <v>921</v>
      </c>
      <c r="G9" s="256">
        <v>564</v>
      </c>
      <c r="H9" s="256">
        <v>357</v>
      </c>
      <c r="I9" s="256"/>
      <c r="J9" s="256">
        <v>889</v>
      </c>
      <c r="K9" s="256">
        <v>564</v>
      </c>
      <c r="L9" s="256">
        <v>325</v>
      </c>
      <c r="M9" s="256"/>
      <c r="N9" s="256">
        <v>925</v>
      </c>
      <c r="O9" s="256">
        <v>553</v>
      </c>
      <c r="P9" s="256">
        <v>372</v>
      </c>
      <c r="Q9" s="256"/>
      <c r="R9" s="256">
        <v>920</v>
      </c>
      <c r="S9" s="256">
        <v>557</v>
      </c>
      <c r="T9" s="256">
        <v>363</v>
      </c>
      <c r="U9" s="256"/>
      <c r="V9" s="256">
        <v>258</v>
      </c>
      <c r="W9" s="256">
        <v>167</v>
      </c>
      <c r="X9" s="256">
        <v>91</v>
      </c>
      <c r="Y9" s="256"/>
      <c r="Z9" s="256">
        <v>134</v>
      </c>
      <c r="AA9" s="256">
        <v>86</v>
      </c>
      <c r="AB9" s="256">
        <v>48</v>
      </c>
    </row>
    <row r="10" spans="1:30" x14ac:dyDescent="0.3">
      <c r="A10" s="20" t="s">
        <v>138</v>
      </c>
      <c r="B10" s="255">
        <v>3952</v>
      </c>
      <c r="C10" s="255">
        <v>2434</v>
      </c>
      <c r="D10" s="255">
        <v>1518</v>
      </c>
      <c r="E10" s="255"/>
      <c r="F10" s="255">
        <v>914</v>
      </c>
      <c r="G10" s="255">
        <v>557</v>
      </c>
      <c r="H10" s="255">
        <v>357</v>
      </c>
      <c r="I10" s="255"/>
      <c r="J10" s="255">
        <v>883</v>
      </c>
      <c r="K10" s="255">
        <v>559</v>
      </c>
      <c r="L10" s="255">
        <v>324</v>
      </c>
      <c r="M10" s="255"/>
      <c r="N10" s="255">
        <v>924</v>
      </c>
      <c r="O10" s="255">
        <v>552</v>
      </c>
      <c r="P10" s="255">
        <v>372</v>
      </c>
      <c r="Q10" s="255"/>
      <c r="R10" s="255">
        <v>878</v>
      </c>
      <c r="S10" s="255">
        <v>532</v>
      </c>
      <c r="T10" s="255">
        <v>346</v>
      </c>
      <c r="U10" s="255"/>
      <c r="V10" s="255">
        <v>221</v>
      </c>
      <c r="W10" s="255">
        <v>150</v>
      </c>
      <c r="X10" s="255">
        <v>71</v>
      </c>
      <c r="Y10" s="255"/>
      <c r="Z10" s="255">
        <v>132</v>
      </c>
      <c r="AA10" s="255">
        <v>84</v>
      </c>
      <c r="AB10" s="255">
        <v>48</v>
      </c>
    </row>
    <row r="11" spans="1:30" x14ac:dyDescent="0.3">
      <c r="A11" s="20" t="s">
        <v>139</v>
      </c>
      <c r="B11" s="255">
        <v>5</v>
      </c>
      <c r="C11" s="255">
        <v>3</v>
      </c>
      <c r="D11" s="255">
        <v>2</v>
      </c>
      <c r="E11" s="255"/>
      <c r="F11" s="255">
        <v>1</v>
      </c>
      <c r="G11" s="255">
        <v>1</v>
      </c>
      <c r="H11" s="255">
        <v>0</v>
      </c>
      <c r="I11" s="255"/>
      <c r="J11" s="255">
        <v>3</v>
      </c>
      <c r="K11" s="255">
        <v>2</v>
      </c>
      <c r="L11" s="255">
        <v>1</v>
      </c>
      <c r="M11" s="255"/>
      <c r="N11" s="255">
        <v>0</v>
      </c>
      <c r="O11" s="255">
        <v>0</v>
      </c>
      <c r="P11" s="255">
        <v>0</v>
      </c>
      <c r="Q11" s="255"/>
      <c r="R11" s="255">
        <v>1</v>
      </c>
      <c r="S11" s="255">
        <v>0</v>
      </c>
      <c r="T11" s="255">
        <v>1</v>
      </c>
      <c r="U11" s="255"/>
      <c r="V11" s="255">
        <v>0</v>
      </c>
      <c r="W11" s="255">
        <v>0</v>
      </c>
      <c r="X11" s="255">
        <v>0</v>
      </c>
      <c r="Y11" s="255"/>
      <c r="Z11" s="255">
        <v>0</v>
      </c>
      <c r="AA11" s="255">
        <v>0</v>
      </c>
      <c r="AB11" s="255">
        <v>0</v>
      </c>
    </row>
    <row r="12" spans="1:30" x14ac:dyDescent="0.3">
      <c r="A12" s="67" t="s">
        <v>140</v>
      </c>
      <c r="B12" s="255">
        <v>90</v>
      </c>
      <c r="C12" s="255">
        <v>54</v>
      </c>
      <c r="D12" s="255">
        <v>36</v>
      </c>
      <c r="E12" s="255"/>
      <c r="F12" s="255">
        <v>6</v>
      </c>
      <c r="G12" s="255">
        <v>6</v>
      </c>
      <c r="H12" s="255">
        <v>0</v>
      </c>
      <c r="I12" s="255"/>
      <c r="J12" s="255">
        <v>3</v>
      </c>
      <c r="K12" s="255">
        <v>3</v>
      </c>
      <c r="L12" s="255">
        <v>0</v>
      </c>
      <c r="M12" s="255"/>
      <c r="N12" s="255">
        <v>1</v>
      </c>
      <c r="O12" s="255">
        <v>1</v>
      </c>
      <c r="P12" s="255">
        <v>0</v>
      </c>
      <c r="Q12" s="255"/>
      <c r="R12" s="255">
        <v>41</v>
      </c>
      <c r="S12" s="255">
        <v>25</v>
      </c>
      <c r="T12" s="255">
        <v>16</v>
      </c>
      <c r="U12" s="255"/>
      <c r="V12" s="255">
        <v>37</v>
      </c>
      <c r="W12" s="255">
        <v>17</v>
      </c>
      <c r="X12" s="255">
        <v>20</v>
      </c>
      <c r="Y12" s="255"/>
      <c r="Z12" s="255">
        <v>2</v>
      </c>
      <c r="AA12" s="255">
        <v>2</v>
      </c>
      <c r="AB12" s="255">
        <v>0</v>
      </c>
    </row>
    <row r="13" spans="1:30" x14ac:dyDescent="0.3">
      <c r="A13" s="12"/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</row>
    <row r="14" spans="1:30" x14ac:dyDescent="0.3">
      <c r="A14" s="12" t="s">
        <v>141</v>
      </c>
      <c r="B14" s="256">
        <f>SUM(B15:B17)</f>
        <v>2437</v>
      </c>
      <c r="C14" s="256">
        <f t="shared" ref="C14:D14" si="0">SUM(C15:C17)</f>
        <v>1441</v>
      </c>
      <c r="D14" s="256">
        <f t="shared" si="0"/>
        <v>996</v>
      </c>
      <c r="E14" s="256"/>
      <c r="F14" s="256">
        <f>SUM(F15:F17)</f>
        <v>486</v>
      </c>
      <c r="G14" s="256">
        <f t="shared" ref="G14:H14" si="1">SUM(G15:G17)</f>
        <v>287</v>
      </c>
      <c r="H14" s="256">
        <f t="shared" si="1"/>
        <v>199</v>
      </c>
      <c r="I14" s="256"/>
      <c r="J14" s="256">
        <f>SUM(J15:J17)</f>
        <v>447</v>
      </c>
      <c r="K14" s="256">
        <f t="shared" ref="K14:L14" si="2">SUM(K15:K17)</f>
        <v>270</v>
      </c>
      <c r="L14" s="256">
        <f t="shared" si="2"/>
        <v>177</v>
      </c>
      <c r="M14" s="256"/>
      <c r="N14" s="256">
        <f>SUM(N15:N17)</f>
        <v>608</v>
      </c>
      <c r="O14" s="256">
        <f t="shared" ref="O14:P14" si="3">SUM(O15:O17)</f>
        <v>350</v>
      </c>
      <c r="P14" s="256">
        <f t="shared" si="3"/>
        <v>258</v>
      </c>
      <c r="Q14" s="256"/>
      <c r="R14" s="256">
        <f>SUM(R15:R17)</f>
        <v>631</v>
      </c>
      <c r="S14" s="256">
        <f t="shared" ref="S14:T14" si="4">SUM(S15:S17)</f>
        <v>361</v>
      </c>
      <c r="T14" s="256">
        <f t="shared" si="4"/>
        <v>270</v>
      </c>
      <c r="U14" s="256"/>
      <c r="V14" s="256">
        <f>SUM(V15:V17)</f>
        <v>183</v>
      </c>
      <c r="W14" s="256">
        <f t="shared" ref="W14:X14" si="5">SUM(W15:W17)</f>
        <v>117</v>
      </c>
      <c r="X14" s="256">
        <f t="shared" si="5"/>
        <v>66</v>
      </c>
      <c r="Y14" s="256"/>
      <c r="Z14" s="256">
        <f>SUM(Z15:Z17)</f>
        <v>82</v>
      </c>
      <c r="AA14" s="256">
        <f t="shared" ref="AA14:AB14" si="6">SUM(AA15:AA17)</f>
        <v>56</v>
      </c>
      <c r="AB14" s="256">
        <f t="shared" si="6"/>
        <v>26</v>
      </c>
    </row>
    <row r="15" spans="1:30" x14ac:dyDescent="0.3">
      <c r="A15" s="20" t="s">
        <v>138</v>
      </c>
      <c r="B15" s="255">
        <v>2342</v>
      </c>
      <c r="C15" s="255">
        <v>1384</v>
      </c>
      <c r="D15" s="255">
        <v>958</v>
      </c>
      <c r="E15" s="255"/>
      <c r="F15" s="255">
        <v>479</v>
      </c>
      <c r="G15" s="255">
        <v>280</v>
      </c>
      <c r="H15" s="255">
        <v>199</v>
      </c>
      <c r="I15" s="255"/>
      <c r="J15" s="255">
        <v>441</v>
      </c>
      <c r="K15" s="255">
        <v>265</v>
      </c>
      <c r="L15" s="255">
        <v>176</v>
      </c>
      <c r="M15" s="255"/>
      <c r="N15" s="255">
        <v>607</v>
      </c>
      <c r="O15" s="255">
        <v>349</v>
      </c>
      <c r="P15" s="255">
        <v>258</v>
      </c>
      <c r="Q15" s="255"/>
      <c r="R15" s="255">
        <v>589</v>
      </c>
      <c r="S15" s="255">
        <v>336</v>
      </c>
      <c r="T15" s="255">
        <v>253</v>
      </c>
      <c r="U15" s="255"/>
      <c r="V15" s="255">
        <v>146</v>
      </c>
      <c r="W15" s="255">
        <v>100</v>
      </c>
      <c r="X15" s="255">
        <v>46</v>
      </c>
      <c r="Y15" s="255"/>
      <c r="Z15" s="255">
        <v>80</v>
      </c>
      <c r="AA15" s="255">
        <v>54</v>
      </c>
      <c r="AB15" s="255">
        <v>26</v>
      </c>
    </row>
    <row r="16" spans="1:30" x14ac:dyDescent="0.3">
      <c r="A16" s="20" t="s">
        <v>139</v>
      </c>
      <c r="B16" s="255">
        <v>5</v>
      </c>
      <c r="C16" s="255">
        <v>3</v>
      </c>
      <c r="D16" s="255">
        <v>2</v>
      </c>
      <c r="E16" s="255"/>
      <c r="F16" s="255">
        <v>1</v>
      </c>
      <c r="G16" s="255">
        <v>1</v>
      </c>
      <c r="H16" s="255">
        <v>0</v>
      </c>
      <c r="I16" s="255"/>
      <c r="J16" s="255">
        <v>3</v>
      </c>
      <c r="K16" s="255">
        <v>2</v>
      </c>
      <c r="L16" s="255">
        <v>1</v>
      </c>
      <c r="M16" s="255"/>
      <c r="N16" s="255">
        <v>0</v>
      </c>
      <c r="O16" s="255">
        <v>0</v>
      </c>
      <c r="P16" s="255">
        <v>0</v>
      </c>
      <c r="Q16" s="255"/>
      <c r="R16" s="255">
        <v>1</v>
      </c>
      <c r="S16" s="255">
        <v>0</v>
      </c>
      <c r="T16" s="255">
        <v>1</v>
      </c>
      <c r="U16" s="255"/>
      <c r="V16" s="255">
        <v>0</v>
      </c>
      <c r="W16" s="255">
        <v>0</v>
      </c>
      <c r="X16" s="255">
        <v>0</v>
      </c>
      <c r="Y16" s="255"/>
      <c r="Z16" s="255">
        <v>0</v>
      </c>
      <c r="AA16" s="255">
        <v>0</v>
      </c>
      <c r="AB16" s="255">
        <v>0</v>
      </c>
    </row>
    <row r="17" spans="1:28" x14ac:dyDescent="0.3">
      <c r="A17" s="67" t="s">
        <v>140</v>
      </c>
      <c r="B17" s="255">
        <v>90</v>
      </c>
      <c r="C17" s="255">
        <v>54</v>
      </c>
      <c r="D17" s="255">
        <v>36</v>
      </c>
      <c r="E17" s="255"/>
      <c r="F17" s="255">
        <v>6</v>
      </c>
      <c r="G17" s="255">
        <v>6</v>
      </c>
      <c r="H17" s="255">
        <v>0</v>
      </c>
      <c r="I17" s="255"/>
      <c r="J17" s="255">
        <v>3</v>
      </c>
      <c r="K17" s="255">
        <v>3</v>
      </c>
      <c r="L17" s="255">
        <v>0</v>
      </c>
      <c r="M17" s="255"/>
      <c r="N17" s="255">
        <v>1</v>
      </c>
      <c r="O17" s="255">
        <v>1</v>
      </c>
      <c r="P17" s="255">
        <v>0</v>
      </c>
      <c r="Q17" s="255"/>
      <c r="R17" s="255">
        <v>41</v>
      </c>
      <c r="S17" s="255">
        <v>25</v>
      </c>
      <c r="T17" s="255">
        <v>16</v>
      </c>
      <c r="U17" s="255"/>
      <c r="V17" s="255">
        <v>37</v>
      </c>
      <c r="W17" s="255">
        <v>17</v>
      </c>
      <c r="X17" s="255">
        <v>20</v>
      </c>
      <c r="Y17" s="255"/>
      <c r="Z17" s="255">
        <v>2</v>
      </c>
      <c r="AA17" s="255">
        <v>2</v>
      </c>
      <c r="AB17" s="255">
        <v>0</v>
      </c>
    </row>
    <row r="18" spans="1:28" x14ac:dyDescent="0.3">
      <c r="A18" s="12"/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</row>
    <row r="19" spans="1:28" x14ac:dyDescent="0.3">
      <c r="A19" s="12" t="s">
        <v>142</v>
      </c>
      <c r="B19" s="256">
        <f>SUM(B20:B20)</f>
        <v>1610</v>
      </c>
      <c r="C19" s="256">
        <f>SUM(C20:C20)</f>
        <v>1050</v>
      </c>
      <c r="D19" s="256">
        <f>SUM(D20:D20)</f>
        <v>560</v>
      </c>
      <c r="E19" s="256"/>
      <c r="F19" s="256">
        <f>SUM(F20:F20)</f>
        <v>435</v>
      </c>
      <c r="G19" s="256">
        <f>SUM(G20:G20)</f>
        <v>277</v>
      </c>
      <c r="H19" s="256">
        <f>SUM(H20:H20)</f>
        <v>158</v>
      </c>
      <c r="I19" s="256"/>
      <c r="J19" s="256">
        <f>SUM(J20:J20)</f>
        <v>442</v>
      </c>
      <c r="K19" s="256">
        <f>SUM(K20:K20)</f>
        <v>294</v>
      </c>
      <c r="L19" s="256">
        <f>SUM(L20:L20)</f>
        <v>148</v>
      </c>
      <c r="M19" s="256"/>
      <c r="N19" s="256">
        <f>SUM(N20:N20)</f>
        <v>317</v>
      </c>
      <c r="O19" s="256">
        <f>SUM(O20:O20)</f>
        <v>203</v>
      </c>
      <c r="P19" s="256">
        <f>SUM(P20:P20)</f>
        <v>114</v>
      </c>
      <c r="Q19" s="256"/>
      <c r="R19" s="256">
        <f>SUM(R20:R20)</f>
        <v>289</v>
      </c>
      <c r="S19" s="256">
        <f>SUM(S20:S20)</f>
        <v>196</v>
      </c>
      <c r="T19" s="256">
        <f>SUM(T20:T20)</f>
        <v>93</v>
      </c>
      <c r="U19" s="256"/>
      <c r="V19" s="256">
        <f>SUM(V20:V20)</f>
        <v>75</v>
      </c>
      <c r="W19" s="256">
        <f>SUM(W20:W20)</f>
        <v>50</v>
      </c>
      <c r="X19" s="256">
        <f>SUM(X20:X20)</f>
        <v>25</v>
      </c>
      <c r="Y19" s="256"/>
      <c r="Z19" s="256">
        <f>SUM(Z20:Z20)</f>
        <v>52</v>
      </c>
      <c r="AA19" s="256">
        <f>SUM(AA20:AA20)</f>
        <v>30</v>
      </c>
      <c r="AB19" s="256">
        <f>SUM(AB20:AB20)</f>
        <v>22</v>
      </c>
    </row>
    <row r="20" spans="1:28" x14ac:dyDescent="0.3">
      <c r="A20" s="20" t="s">
        <v>138</v>
      </c>
      <c r="B20" s="255">
        <v>1610</v>
      </c>
      <c r="C20" s="255">
        <v>1050</v>
      </c>
      <c r="D20" s="255">
        <v>560</v>
      </c>
      <c r="E20" s="255"/>
      <c r="F20" s="255">
        <v>435</v>
      </c>
      <c r="G20" s="255">
        <v>277</v>
      </c>
      <c r="H20" s="255">
        <v>158</v>
      </c>
      <c r="I20" s="255"/>
      <c r="J20" s="255">
        <v>442</v>
      </c>
      <c r="K20" s="255">
        <v>294</v>
      </c>
      <c r="L20" s="255">
        <v>148</v>
      </c>
      <c r="M20" s="255"/>
      <c r="N20" s="255">
        <v>317</v>
      </c>
      <c r="O20" s="255">
        <v>203</v>
      </c>
      <c r="P20" s="255">
        <v>114</v>
      </c>
      <c r="Q20" s="255"/>
      <c r="R20" s="255">
        <v>289</v>
      </c>
      <c r="S20" s="255">
        <v>196</v>
      </c>
      <c r="T20" s="255">
        <v>93</v>
      </c>
      <c r="U20" s="255"/>
      <c r="V20" s="255">
        <v>75</v>
      </c>
      <c r="W20" s="255">
        <v>50</v>
      </c>
      <c r="X20" s="255">
        <v>25</v>
      </c>
      <c r="Y20" s="255"/>
      <c r="Z20" s="255">
        <v>52</v>
      </c>
      <c r="AA20" s="255">
        <v>30</v>
      </c>
      <c r="AB20" s="255">
        <v>22</v>
      </c>
    </row>
    <row r="21" spans="1:28" x14ac:dyDescent="0.3">
      <c r="A21" s="66"/>
      <c r="B21" s="10"/>
      <c r="C21" s="10"/>
      <c r="D21" s="10"/>
      <c r="E21" s="10"/>
      <c r="I21" s="10"/>
      <c r="M21" s="10"/>
      <c r="Q21" s="10"/>
      <c r="U21" s="10"/>
      <c r="Y21" s="10"/>
    </row>
    <row r="22" spans="1:28" x14ac:dyDescent="0.3">
      <c r="A22" s="281" t="s">
        <v>143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</row>
    <row r="23" spans="1:28" x14ac:dyDescent="0.3">
      <c r="A23" s="68" t="s">
        <v>68</v>
      </c>
      <c r="B23" s="260">
        <v>3.8383110293350531</v>
      </c>
      <c r="C23" s="260">
        <v>4.6862947982315868</v>
      </c>
      <c r="D23" s="260">
        <v>2.976167705902605</v>
      </c>
      <c r="E23" s="260"/>
      <c r="F23" s="260">
        <v>4.7530577488775352</v>
      </c>
      <c r="G23" s="260">
        <v>5.5969038404286993</v>
      </c>
      <c r="H23" s="260">
        <v>3.8387096774193545</v>
      </c>
      <c r="I23" s="260"/>
      <c r="J23" s="260">
        <v>4.9080770717164466</v>
      </c>
      <c r="K23" s="260">
        <v>6.045016077170418</v>
      </c>
      <c r="L23" s="260">
        <v>3.7003301833086644</v>
      </c>
      <c r="M23" s="260"/>
      <c r="N23" s="260">
        <v>5.5409129028393433</v>
      </c>
      <c r="O23" s="260">
        <v>6.499001057703607</v>
      </c>
      <c r="P23" s="260">
        <v>4.544899205864386</v>
      </c>
      <c r="Q23" s="260"/>
      <c r="R23" s="260">
        <v>4.6586996151509013</v>
      </c>
      <c r="S23" s="260">
        <v>5.6599939030586324</v>
      </c>
      <c r="T23" s="260">
        <v>3.6640759059251038</v>
      </c>
      <c r="U23" s="260"/>
      <c r="V23" s="260">
        <v>1.5911193339500462</v>
      </c>
      <c r="W23" s="260">
        <v>2.0950947183540332</v>
      </c>
      <c r="X23" s="260">
        <v>1.1038330907326541</v>
      </c>
      <c r="Y23" s="260"/>
      <c r="Z23" s="260">
        <v>0.87638979725310662</v>
      </c>
      <c r="AA23" s="260">
        <v>1.157937255957991</v>
      </c>
      <c r="AB23" s="260">
        <v>0.6104540251812286</v>
      </c>
    </row>
    <row r="24" spans="1:28" x14ac:dyDescent="0.3">
      <c r="A24" s="20" t="s">
        <v>138</v>
      </c>
      <c r="B24" s="259">
        <v>3.8766001275197408</v>
      </c>
      <c r="C24" s="259">
        <v>4.7683416593202077</v>
      </c>
      <c r="D24" s="259">
        <v>2.9823182711198428</v>
      </c>
      <c r="E24" s="259"/>
      <c r="F24" s="259">
        <v>4.859892593183389</v>
      </c>
      <c r="G24" s="259">
        <v>5.7410843125128839</v>
      </c>
      <c r="H24" s="259">
        <v>3.9209225700164745</v>
      </c>
      <c r="I24" s="259"/>
      <c r="J24" s="259">
        <v>5.0173305301437585</v>
      </c>
      <c r="K24" s="259">
        <v>6.2014643887286436</v>
      </c>
      <c r="L24" s="259">
        <v>3.7740244612696565</v>
      </c>
      <c r="M24" s="259"/>
      <c r="N24" s="259">
        <v>5.6914074530335697</v>
      </c>
      <c r="O24" s="259">
        <v>6.7039106145251397</v>
      </c>
      <c r="P24" s="259">
        <v>4.6494188226471698</v>
      </c>
      <c r="Q24" s="259"/>
      <c r="R24" s="259">
        <v>4.6142526802606687</v>
      </c>
      <c r="S24" s="259">
        <v>5.6511578500106223</v>
      </c>
      <c r="T24" s="259">
        <v>3.5989182442271686</v>
      </c>
      <c r="U24" s="259"/>
      <c r="V24" s="259">
        <v>1.4187584258843167</v>
      </c>
      <c r="W24" s="259">
        <v>1.975763962065332</v>
      </c>
      <c r="X24" s="259">
        <v>0.88916718847839704</v>
      </c>
      <c r="Y24" s="259"/>
      <c r="Z24" s="259">
        <v>0.8980202734879924</v>
      </c>
      <c r="AA24" s="259">
        <v>1.1849344054168429</v>
      </c>
      <c r="AB24" s="259">
        <v>0.63074901445466491</v>
      </c>
    </row>
    <row r="25" spans="1:28" x14ac:dyDescent="0.3">
      <c r="A25" s="20" t="s">
        <v>139</v>
      </c>
      <c r="B25" s="259">
        <v>0.52410901467505244</v>
      </c>
      <c r="C25" s="259">
        <v>0.55762081784386619</v>
      </c>
      <c r="D25" s="259">
        <v>0.48076923076923078</v>
      </c>
      <c r="E25" s="259"/>
      <c r="F25" s="259">
        <v>0.48543689320388345</v>
      </c>
      <c r="G25" s="259">
        <v>0.84745762711864403</v>
      </c>
      <c r="H25" s="259">
        <v>0</v>
      </c>
      <c r="I25" s="259"/>
      <c r="J25" s="259">
        <v>1.5384615384615385</v>
      </c>
      <c r="K25" s="259">
        <v>1.8018018018018018</v>
      </c>
      <c r="L25" s="259">
        <v>1.1904761904761905</v>
      </c>
      <c r="M25" s="259"/>
      <c r="N25" s="259">
        <v>0</v>
      </c>
      <c r="O25" s="259">
        <v>0</v>
      </c>
      <c r="P25" s="259">
        <v>0</v>
      </c>
      <c r="Q25" s="259"/>
      <c r="R25" s="259">
        <v>0.75757575757575757</v>
      </c>
      <c r="S25" s="259">
        <v>0</v>
      </c>
      <c r="T25" s="259">
        <v>1.5625</v>
      </c>
      <c r="U25" s="259"/>
      <c r="V25" s="259">
        <v>0</v>
      </c>
      <c r="W25" s="259">
        <v>0</v>
      </c>
      <c r="X25" s="259">
        <v>0</v>
      </c>
      <c r="Y25" s="259"/>
      <c r="Z25" s="259">
        <v>0</v>
      </c>
      <c r="AA25" s="259">
        <v>0</v>
      </c>
      <c r="AB25" s="259">
        <v>0</v>
      </c>
    </row>
    <row r="26" spans="1:28" x14ac:dyDescent="0.3">
      <c r="A26" s="67" t="s">
        <v>140</v>
      </c>
      <c r="B26" s="259">
        <v>3.5460992907801421</v>
      </c>
      <c r="C26" s="259">
        <v>3.4351145038167941</v>
      </c>
      <c r="D26" s="259">
        <v>3.7267080745341614</v>
      </c>
      <c r="E26" s="259"/>
      <c r="F26" s="259">
        <v>1.6483516483516485</v>
      </c>
      <c r="G26" s="259">
        <v>2.3346303501945527</v>
      </c>
      <c r="H26" s="259">
        <v>0</v>
      </c>
      <c r="I26" s="259"/>
      <c r="J26" s="259">
        <v>0.94043887147335425</v>
      </c>
      <c r="K26" s="259">
        <v>1.4634146341463417</v>
      </c>
      <c r="L26" s="259">
        <v>0</v>
      </c>
      <c r="M26" s="259"/>
      <c r="N26" s="259">
        <v>0.32679738562091504</v>
      </c>
      <c r="O26" s="259">
        <v>0.52910052910052907</v>
      </c>
      <c r="P26" s="259">
        <v>0</v>
      </c>
      <c r="Q26" s="259"/>
      <c r="R26" s="259">
        <v>6.9727891156462576</v>
      </c>
      <c r="S26" s="259">
        <v>6.9637883008356551</v>
      </c>
      <c r="T26" s="259">
        <v>6.9868995633187767</v>
      </c>
      <c r="U26" s="259"/>
      <c r="V26" s="259">
        <v>7.459677419354839</v>
      </c>
      <c r="W26" s="259">
        <v>5.8219178082191778</v>
      </c>
      <c r="X26" s="259">
        <v>9.8039215686274517</v>
      </c>
      <c r="Y26" s="259"/>
      <c r="Z26" s="259">
        <v>0.43010752688172044</v>
      </c>
      <c r="AA26" s="259">
        <v>0.74074074074074081</v>
      </c>
      <c r="AB26" s="259">
        <v>0</v>
      </c>
    </row>
    <row r="27" spans="1:28" x14ac:dyDescent="0.3">
      <c r="A27" s="12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</row>
    <row r="28" spans="1:28" x14ac:dyDescent="0.3">
      <c r="A28" s="12" t="s">
        <v>141</v>
      </c>
      <c r="B28" s="260">
        <v>3.8079909995781049</v>
      </c>
      <c r="C28" s="260">
        <v>4.4787716789954617</v>
      </c>
      <c r="D28" s="260">
        <v>3.1298117713603371</v>
      </c>
      <c r="E28" s="260"/>
      <c r="F28" s="260">
        <v>4.5711060948081261</v>
      </c>
      <c r="G28" s="260">
        <v>5.2011598405219281</v>
      </c>
      <c r="H28" s="260">
        <v>3.8912788423934299</v>
      </c>
      <c r="I28" s="260"/>
      <c r="J28" s="260">
        <v>4.5015105740181269</v>
      </c>
      <c r="K28" s="260">
        <v>5.230530802014723</v>
      </c>
      <c r="L28" s="260">
        <v>3.712248322147651</v>
      </c>
      <c r="M28" s="260"/>
      <c r="N28" s="260">
        <v>6.5850752734755771</v>
      </c>
      <c r="O28" s="260">
        <v>7.3329143096584959</v>
      </c>
      <c r="P28" s="260">
        <v>5.7847533632286989</v>
      </c>
      <c r="Q28" s="260"/>
      <c r="R28" s="260">
        <v>4.9250702466437719</v>
      </c>
      <c r="S28" s="260">
        <v>5.7256145915939731</v>
      </c>
      <c r="T28" s="260">
        <v>4.1493775933609953</v>
      </c>
      <c r="U28" s="260"/>
      <c r="V28" s="260">
        <v>1.6573084586125701</v>
      </c>
      <c r="W28" s="260">
        <v>2.1491550330639235</v>
      </c>
      <c r="X28" s="260">
        <v>1.1789924973204717</v>
      </c>
      <c r="Y28" s="260"/>
      <c r="Z28" s="260">
        <v>0.79242365674526483</v>
      </c>
      <c r="AA28" s="260">
        <v>1.1263073209975865</v>
      </c>
      <c r="AB28" s="260">
        <v>0.48363095238095238</v>
      </c>
    </row>
    <row r="29" spans="1:28" x14ac:dyDescent="0.3">
      <c r="A29" s="20" t="s">
        <v>138</v>
      </c>
      <c r="B29" s="259">
        <v>3.8707544831005705</v>
      </c>
      <c r="C29" s="259">
        <v>4.6035125066524749</v>
      </c>
      <c r="D29" s="259">
        <v>3.1470713839886999</v>
      </c>
      <c r="E29" s="259"/>
      <c r="F29" s="259">
        <v>4.760484993043133</v>
      </c>
      <c r="G29" s="259">
        <v>5.4442932140773861</v>
      </c>
      <c r="H29" s="259">
        <v>4.0455377109168529</v>
      </c>
      <c r="I29" s="259"/>
      <c r="J29" s="259">
        <v>4.6835174171622773</v>
      </c>
      <c r="K29" s="259">
        <v>5.4684275691291786</v>
      </c>
      <c r="L29" s="259">
        <v>3.8512035010940924</v>
      </c>
      <c r="M29" s="259"/>
      <c r="N29" s="259">
        <v>6.9181673125142469</v>
      </c>
      <c r="O29" s="259">
        <v>7.7590040017785693</v>
      </c>
      <c r="P29" s="259">
        <v>6.033676333021516</v>
      </c>
      <c r="Q29" s="259"/>
      <c r="R29" s="259">
        <v>4.8709890836916969</v>
      </c>
      <c r="S29" s="259">
        <v>5.7162300102075534</v>
      </c>
      <c r="T29" s="259">
        <v>4.07145156099131</v>
      </c>
      <c r="U29" s="259"/>
      <c r="V29" s="259">
        <v>1.4033064206074588</v>
      </c>
      <c r="W29" s="259">
        <v>1.9743336623889436</v>
      </c>
      <c r="X29" s="259">
        <v>0.86158456639820191</v>
      </c>
      <c r="Y29" s="259"/>
      <c r="Z29" s="259">
        <v>0.81992415701547616</v>
      </c>
      <c r="AA29" s="259">
        <v>1.1652999568407425</v>
      </c>
      <c r="AB29" s="259">
        <v>0.5075151278547726</v>
      </c>
    </row>
    <row r="30" spans="1:28" x14ac:dyDescent="0.3">
      <c r="A30" s="20" t="s">
        <v>139</v>
      </c>
      <c r="B30" s="259">
        <v>0.52410901467505244</v>
      </c>
      <c r="C30" s="259">
        <v>0.55762081784386619</v>
      </c>
      <c r="D30" s="259">
        <v>0.48076923076923078</v>
      </c>
      <c r="E30" s="259"/>
      <c r="F30" s="259">
        <v>0.48543689320388345</v>
      </c>
      <c r="G30" s="259">
        <v>0.84745762711864403</v>
      </c>
      <c r="H30" s="259">
        <v>0</v>
      </c>
      <c r="I30" s="259"/>
      <c r="J30" s="259">
        <v>1.5384615384615385</v>
      </c>
      <c r="K30" s="259">
        <v>1.8018018018018018</v>
      </c>
      <c r="L30" s="259">
        <v>1.1904761904761905</v>
      </c>
      <c r="M30" s="259"/>
      <c r="N30" s="259">
        <v>0</v>
      </c>
      <c r="O30" s="259">
        <v>0</v>
      </c>
      <c r="P30" s="259">
        <v>0</v>
      </c>
      <c r="Q30" s="259"/>
      <c r="R30" s="259">
        <v>0.75757575757575757</v>
      </c>
      <c r="S30" s="259">
        <v>0</v>
      </c>
      <c r="T30" s="259">
        <v>1.5625</v>
      </c>
      <c r="U30" s="259"/>
      <c r="V30" s="259">
        <v>0</v>
      </c>
      <c r="W30" s="259">
        <v>0</v>
      </c>
      <c r="X30" s="259">
        <v>0</v>
      </c>
      <c r="Y30" s="259"/>
      <c r="Z30" s="259">
        <v>0</v>
      </c>
      <c r="AA30" s="259">
        <v>0</v>
      </c>
      <c r="AB30" s="259">
        <v>0</v>
      </c>
    </row>
    <row r="31" spans="1:28" x14ac:dyDescent="0.3">
      <c r="A31" s="67" t="s">
        <v>140</v>
      </c>
      <c r="B31" s="259">
        <v>3.5460992907801421</v>
      </c>
      <c r="C31" s="259">
        <v>3.4351145038167941</v>
      </c>
      <c r="D31" s="259">
        <v>3.7267080745341614</v>
      </c>
      <c r="E31" s="259"/>
      <c r="F31" s="259">
        <v>1.6483516483516485</v>
      </c>
      <c r="G31" s="259">
        <v>2.3346303501945527</v>
      </c>
      <c r="H31" s="259">
        <v>0</v>
      </c>
      <c r="I31" s="259"/>
      <c r="J31" s="259">
        <v>0.94043887147335425</v>
      </c>
      <c r="K31" s="259">
        <v>1.4634146341463417</v>
      </c>
      <c r="L31" s="259">
        <v>0</v>
      </c>
      <c r="M31" s="259"/>
      <c r="N31" s="259">
        <v>0.32679738562091504</v>
      </c>
      <c r="O31" s="259">
        <v>0.52910052910052907</v>
      </c>
      <c r="P31" s="259">
        <v>0</v>
      </c>
      <c r="Q31" s="259"/>
      <c r="R31" s="259">
        <v>6.9727891156462576</v>
      </c>
      <c r="S31" s="259">
        <v>6.9637883008356551</v>
      </c>
      <c r="T31" s="259">
        <v>6.9868995633187767</v>
      </c>
      <c r="U31" s="259"/>
      <c r="V31" s="259">
        <v>7.459677419354839</v>
      </c>
      <c r="W31" s="259">
        <v>5.8219178082191778</v>
      </c>
      <c r="X31" s="259">
        <v>9.8039215686274517</v>
      </c>
      <c r="Y31" s="259"/>
      <c r="Z31" s="259">
        <v>0.43010752688172044</v>
      </c>
      <c r="AA31" s="259">
        <v>0.74074074074074081</v>
      </c>
      <c r="AB31" s="259">
        <v>0</v>
      </c>
    </row>
    <row r="32" spans="1:28" x14ac:dyDescent="0.3">
      <c r="A32" s="12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</row>
    <row r="33" spans="1:28" x14ac:dyDescent="0.3">
      <c r="A33" s="12" t="s">
        <v>142</v>
      </c>
      <c r="B33" s="260">
        <v>3.8851351351351351</v>
      </c>
      <c r="C33" s="260">
        <v>5.004527906200849</v>
      </c>
      <c r="D33" s="260">
        <v>2.737181680434039</v>
      </c>
      <c r="E33" s="260"/>
      <c r="F33" s="260">
        <v>4.9742710120068612</v>
      </c>
      <c r="G33" s="260">
        <v>6.0758938363676247</v>
      </c>
      <c r="H33" s="260">
        <v>3.774486383182035</v>
      </c>
      <c r="I33" s="260"/>
      <c r="J33" s="260">
        <v>5.4014420139313204</v>
      </c>
      <c r="K33" s="260">
        <v>7.0537428023032627</v>
      </c>
      <c r="L33" s="260">
        <v>3.686176836861768</v>
      </c>
      <c r="M33" s="260"/>
      <c r="N33" s="260">
        <v>4.248760219809677</v>
      </c>
      <c r="O33" s="260">
        <v>5.4336188436830835</v>
      </c>
      <c r="P33" s="260">
        <v>3.0604026845637584</v>
      </c>
      <c r="Q33" s="260"/>
      <c r="R33" s="260">
        <v>4.1666666666666661</v>
      </c>
      <c r="S33" s="260">
        <v>5.5429864253393664</v>
      </c>
      <c r="T33" s="260">
        <v>2.7352941176470589</v>
      </c>
      <c r="U33" s="260"/>
      <c r="V33" s="260">
        <v>1.4498356852890006</v>
      </c>
      <c r="W33" s="260">
        <v>1.9786307874950535</v>
      </c>
      <c r="X33" s="260">
        <v>0.94482237339380204</v>
      </c>
      <c r="Y33" s="260"/>
      <c r="Z33" s="260">
        <v>1.0522055847834884</v>
      </c>
      <c r="AA33" s="260">
        <v>1.2219959266802443</v>
      </c>
      <c r="AB33" s="260">
        <v>0.88459991958182538</v>
      </c>
    </row>
    <row r="34" spans="1:28" ht="14.5" thickBot="1" x14ac:dyDescent="0.35">
      <c r="A34" s="20" t="s">
        <v>138</v>
      </c>
      <c r="B34" s="259">
        <v>3.8851351351351351</v>
      </c>
      <c r="C34" s="259">
        <v>5.004527906200849</v>
      </c>
      <c r="D34" s="259">
        <v>2.737181680434039</v>
      </c>
      <c r="E34" s="259"/>
      <c r="F34" s="259">
        <v>4.9742710120068612</v>
      </c>
      <c r="G34" s="259">
        <v>6.0758938363676247</v>
      </c>
      <c r="H34" s="259">
        <v>3.774486383182035</v>
      </c>
      <c r="I34" s="259"/>
      <c r="J34" s="259">
        <v>5.4014420139313204</v>
      </c>
      <c r="K34" s="259">
        <v>7.0537428023032627</v>
      </c>
      <c r="L34" s="259">
        <v>3.686176836861768</v>
      </c>
      <c r="M34" s="259"/>
      <c r="N34" s="259">
        <v>4.248760219809677</v>
      </c>
      <c r="O34" s="259">
        <v>5.4336188436830835</v>
      </c>
      <c r="P34" s="259">
        <v>3.0604026845637584</v>
      </c>
      <c r="Q34" s="259"/>
      <c r="R34" s="259">
        <v>4.1666666666666661</v>
      </c>
      <c r="S34" s="259">
        <v>5.5429864253393664</v>
      </c>
      <c r="T34" s="259">
        <v>2.7352941176470589</v>
      </c>
      <c r="U34" s="259"/>
      <c r="V34" s="259">
        <v>1.4498356852890006</v>
      </c>
      <c r="W34" s="259">
        <v>1.9786307874950535</v>
      </c>
      <c r="X34" s="259">
        <v>0.94482237339380204</v>
      </c>
      <c r="Y34" s="259"/>
      <c r="Z34" s="259">
        <v>1.0522055847834884</v>
      </c>
      <c r="AA34" s="259">
        <v>1.2219959266802443</v>
      </c>
      <c r="AB34" s="259">
        <v>0.88459991958182538</v>
      </c>
    </row>
    <row r="35" spans="1:28" x14ac:dyDescent="0.3">
      <c r="A35" s="307" t="s">
        <v>77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</row>
  </sheetData>
  <mergeCells count="15">
    <mergeCell ref="A8:AB8"/>
    <mergeCell ref="A22:AB22"/>
    <mergeCell ref="A35:AB35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  <mergeCell ref="V5:X5"/>
    <mergeCell ref="Z5:AB5"/>
  </mergeCells>
  <hyperlinks>
    <hyperlink ref="AD3" location="Contenido!A1" display="Contenido" xr:uid="{D54D0F8A-A06B-46A5-8D3A-B7BAB8019B31}"/>
  </hyperlinks>
  <printOptions horizontalCentered="1"/>
  <pageMargins left="0.39370078740157483" right="0.39370078740157483" top="0.59055118110236227" bottom="0.59055118110236227" header="0.31496062992125984" footer="0.31496062992125984"/>
  <pageSetup scale="67" fitToHeight="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D61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15" style="12" customWidth="1"/>
    <col min="2" max="4" width="7.7265625" style="62" customWidth="1"/>
    <col min="5" max="5" width="1.7265625" style="62" customWidth="1"/>
    <col min="6" max="8" width="7.7265625" style="62" customWidth="1"/>
    <col min="9" max="9" width="1.7265625" style="62" customWidth="1"/>
    <col min="10" max="12" width="7.7265625" style="62" customWidth="1"/>
    <col min="13" max="13" width="1.7265625" style="62" customWidth="1"/>
    <col min="14" max="16" width="7.7265625" style="62" customWidth="1"/>
    <col min="17" max="17" width="1.7265625" style="62" customWidth="1"/>
    <col min="18" max="20" width="7.7265625" style="62" customWidth="1"/>
    <col min="21" max="21" width="1.7265625" style="62" customWidth="1"/>
    <col min="22" max="24" width="7.7265625" style="62" customWidth="1"/>
    <col min="25" max="25" width="1.7265625" style="62" customWidth="1"/>
    <col min="26" max="28" width="7.7265625" style="62" customWidth="1"/>
    <col min="29" max="29" width="5" style="226" customWidth="1"/>
    <col min="30" max="30" width="13.54296875" style="226" customWidth="1"/>
    <col min="31" max="105" width="11.453125" style="9"/>
    <col min="106" max="106" width="7.81640625" style="9" bestFit="1" customWidth="1"/>
    <col min="107" max="108" width="5.54296875" style="9" bestFit="1" customWidth="1"/>
    <col min="109" max="109" width="5.1796875" style="9" customWidth="1"/>
    <col min="110" max="110" width="2.1796875" style="9" customWidth="1"/>
    <col min="111" max="113" width="5.1796875" style="9" customWidth="1"/>
    <col min="114" max="114" width="1.1796875" style="9" customWidth="1"/>
    <col min="115" max="117" width="5.1796875" style="9" customWidth="1"/>
    <col min="118" max="118" width="1.54296875" style="9" customWidth="1"/>
    <col min="119" max="121" width="5.1796875" style="9" customWidth="1"/>
    <col min="122" max="122" width="1.453125" style="9" customWidth="1"/>
    <col min="123" max="125" width="5.1796875" style="9" customWidth="1"/>
    <col min="126" max="126" width="2" style="9" customWidth="1"/>
    <col min="127" max="129" width="5.1796875" style="9" customWidth="1"/>
    <col min="130" max="130" width="1.81640625" style="9" customWidth="1"/>
    <col min="131" max="133" width="5.1796875" style="9" customWidth="1"/>
    <col min="134" max="16384" width="11.453125" style="9"/>
  </cols>
  <sheetData>
    <row r="1" spans="1:30" s="51" customFormat="1" ht="15.5" x14ac:dyDescent="0.3">
      <c r="A1" s="294" t="s">
        <v>406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26"/>
      <c r="AD1" s="226"/>
    </row>
    <row r="2" spans="1:30" s="51" customFormat="1" ht="15.5" x14ac:dyDescent="0.3">
      <c r="A2" s="294" t="s">
        <v>191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294" t="s">
        <v>146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26"/>
      <c r="AD3" s="239" t="s">
        <v>305</v>
      </c>
    </row>
    <row r="4" spans="1:30" s="51" customFormat="1" ht="15.5" x14ac:dyDescent="0.3">
      <c r="A4" s="294" t="s">
        <v>52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26"/>
      <c r="AD4" s="226"/>
    </row>
    <row r="5" spans="1:30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26"/>
      <c r="AD5" s="226"/>
    </row>
    <row r="6" spans="1:30" s="62" customFormat="1" ht="20.25" customHeight="1" x14ac:dyDescent="0.3">
      <c r="A6" s="295" t="s">
        <v>199</v>
      </c>
      <c r="B6" s="291" t="s">
        <v>68</v>
      </c>
      <c r="C6" s="291"/>
      <c r="D6" s="291"/>
      <c r="E6" s="54"/>
      <c r="F6" s="291" t="s">
        <v>80</v>
      </c>
      <c r="G6" s="291"/>
      <c r="H6" s="291"/>
      <c r="I6" s="54"/>
      <c r="J6" s="293" t="s">
        <v>81</v>
      </c>
      <c r="K6" s="293"/>
      <c r="L6" s="293"/>
      <c r="M6" s="54"/>
      <c r="N6" s="291" t="s">
        <v>82</v>
      </c>
      <c r="O6" s="291"/>
      <c r="P6" s="291"/>
      <c r="Q6" s="54"/>
      <c r="R6" s="291" t="s">
        <v>84</v>
      </c>
      <c r="S6" s="291"/>
      <c r="T6" s="291"/>
      <c r="U6" s="54"/>
      <c r="V6" s="291" t="s">
        <v>85</v>
      </c>
      <c r="W6" s="291"/>
      <c r="X6" s="291"/>
      <c r="Y6" s="54"/>
      <c r="Z6" s="291" t="s">
        <v>86</v>
      </c>
      <c r="AA6" s="291"/>
      <c r="AB6" s="291"/>
      <c r="AC6" s="226"/>
      <c r="AD6" s="151"/>
    </row>
    <row r="7" spans="1:30" s="62" customFormat="1" ht="20.25" customHeight="1" x14ac:dyDescent="0.3">
      <c r="A7" s="296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  <c r="AC7" s="226"/>
      <c r="AD7" s="226"/>
    </row>
    <row r="8" spans="1:30" s="62" customFormat="1" x14ac:dyDescent="0.3">
      <c r="AC8" s="226"/>
      <c r="AD8" s="226"/>
    </row>
    <row r="9" spans="1:30" s="62" customFormat="1" x14ac:dyDescent="0.3">
      <c r="A9" s="281" t="s">
        <v>54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26"/>
      <c r="AD9" s="226"/>
    </row>
    <row r="10" spans="1:30" s="62" customFormat="1" x14ac:dyDescent="0.3">
      <c r="A10" s="12" t="s">
        <v>68</v>
      </c>
      <c r="B10" s="256">
        <v>4047</v>
      </c>
      <c r="C10" s="256">
        <v>2491</v>
      </c>
      <c r="D10" s="256">
        <v>1556</v>
      </c>
      <c r="E10" s="256"/>
      <c r="F10" s="256">
        <v>921</v>
      </c>
      <c r="G10" s="256">
        <v>564</v>
      </c>
      <c r="H10" s="256">
        <v>357</v>
      </c>
      <c r="I10" s="256"/>
      <c r="J10" s="256">
        <v>889</v>
      </c>
      <c r="K10" s="256">
        <v>564</v>
      </c>
      <c r="L10" s="256">
        <v>325</v>
      </c>
      <c r="M10" s="256"/>
      <c r="N10" s="256">
        <v>925</v>
      </c>
      <c r="O10" s="256">
        <v>553</v>
      </c>
      <c r="P10" s="256">
        <v>372</v>
      </c>
      <c r="Q10" s="256"/>
      <c r="R10" s="256">
        <v>920</v>
      </c>
      <c r="S10" s="256">
        <v>557</v>
      </c>
      <c r="T10" s="256">
        <v>363</v>
      </c>
      <c r="U10" s="256"/>
      <c r="V10" s="256">
        <v>258</v>
      </c>
      <c r="W10" s="256">
        <v>167</v>
      </c>
      <c r="X10" s="256">
        <v>91</v>
      </c>
      <c r="Y10" s="256"/>
      <c r="Z10" s="256">
        <v>134</v>
      </c>
      <c r="AA10" s="256">
        <v>86</v>
      </c>
      <c r="AB10" s="256">
        <v>48</v>
      </c>
      <c r="AC10" s="226"/>
      <c r="AD10" s="226"/>
    </row>
    <row r="11" spans="1:30" s="62" customFormat="1" x14ac:dyDescent="0.3">
      <c r="A11" s="14">
        <v>12</v>
      </c>
      <c r="B11" s="255">
        <v>16</v>
      </c>
      <c r="C11" s="255">
        <v>10</v>
      </c>
      <c r="D11" s="255">
        <v>6</v>
      </c>
      <c r="E11" s="255"/>
      <c r="F11" s="255">
        <v>16</v>
      </c>
      <c r="G11" s="255">
        <v>10</v>
      </c>
      <c r="H11" s="255">
        <v>6</v>
      </c>
      <c r="I11" s="255"/>
      <c r="J11" s="255">
        <v>0</v>
      </c>
      <c r="K11" s="255">
        <v>0</v>
      </c>
      <c r="L11" s="255">
        <v>0</v>
      </c>
      <c r="M11" s="255"/>
      <c r="N11" s="255">
        <v>0</v>
      </c>
      <c r="O11" s="255">
        <v>0</v>
      </c>
      <c r="P11" s="255">
        <v>0</v>
      </c>
      <c r="Q11" s="255"/>
      <c r="R11" s="255">
        <v>0</v>
      </c>
      <c r="S11" s="255">
        <v>0</v>
      </c>
      <c r="T11" s="255">
        <v>0</v>
      </c>
      <c r="U11" s="255"/>
      <c r="V11" s="255">
        <v>0</v>
      </c>
      <c r="W11" s="255">
        <v>0</v>
      </c>
      <c r="X11" s="255">
        <v>0</v>
      </c>
      <c r="Y11" s="255"/>
      <c r="Z11" s="255">
        <v>0</v>
      </c>
      <c r="AA11" s="255">
        <v>0</v>
      </c>
      <c r="AB11" s="255">
        <v>0</v>
      </c>
      <c r="AC11" s="226"/>
      <c r="AD11" s="226"/>
    </row>
    <row r="12" spans="1:30" s="62" customFormat="1" x14ac:dyDescent="0.3">
      <c r="A12" s="14">
        <v>13</v>
      </c>
      <c r="B12" s="255">
        <v>437</v>
      </c>
      <c r="C12" s="255">
        <v>260</v>
      </c>
      <c r="D12" s="255">
        <v>177</v>
      </c>
      <c r="E12" s="255"/>
      <c r="F12" s="255">
        <v>418</v>
      </c>
      <c r="G12" s="255">
        <v>253</v>
      </c>
      <c r="H12" s="255">
        <v>165</v>
      </c>
      <c r="I12" s="255"/>
      <c r="J12" s="255">
        <v>19</v>
      </c>
      <c r="K12" s="255">
        <v>7</v>
      </c>
      <c r="L12" s="255">
        <v>12</v>
      </c>
      <c r="M12" s="255"/>
      <c r="N12" s="255">
        <v>0</v>
      </c>
      <c r="O12" s="255">
        <v>0</v>
      </c>
      <c r="P12" s="255">
        <v>0</v>
      </c>
      <c r="Q12" s="255"/>
      <c r="R12" s="255">
        <v>0</v>
      </c>
      <c r="S12" s="255">
        <v>0</v>
      </c>
      <c r="T12" s="255">
        <v>0</v>
      </c>
      <c r="U12" s="255"/>
      <c r="V12" s="255">
        <v>0</v>
      </c>
      <c r="W12" s="255">
        <v>0</v>
      </c>
      <c r="X12" s="255">
        <v>0</v>
      </c>
      <c r="Y12" s="255"/>
      <c r="Z12" s="255">
        <v>0</v>
      </c>
      <c r="AA12" s="255">
        <v>0</v>
      </c>
      <c r="AB12" s="255">
        <v>0</v>
      </c>
      <c r="AC12" s="226"/>
      <c r="AD12" s="226"/>
    </row>
    <row r="13" spans="1:30" s="62" customFormat="1" x14ac:dyDescent="0.3">
      <c r="A13" s="14">
        <v>14</v>
      </c>
      <c r="B13" s="255">
        <v>857</v>
      </c>
      <c r="C13" s="255">
        <v>518</v>
      </c>
      <c r="D13" s="255">
        <v>339</v>
      </c>
      <c r="E13" s="255"/>
      <c r="F13" s="255">
        <v>402</v>
      </c>
      <c r="G13" s="255">
        <v>236</v>
      </c>
      <c r="H13" s="255">
        <v>166</v>
      </c>
      <c r="I13" s="255"/>
      <c r="J13" s="255">
        <v>438</v>
      </c>
      <c r="K13" s="255">
        <v>274</v>
      </c>
      <c r="L13" s="255">
        <v>164</v>
      </c>
      <c r="M13" s="255"/>
      <c r="N13" s="255">
        <v>17</v>
      </c>
      <c r="O13" s="255">
        <v>8</v>
      </c>
      <c r="P13" s="255">
        <v>9</v>
      </c>
      <c r="Q13" s="255"/>
      <c r="R13" s="255">
        <v>0</v>
      </c>
      <c r="S13" s="255">
        <v>0</v>
      </c>
      <c r="T13" s="255">
        <v>0</v>
      </c>
      <c r="U13" s="255"/>
      <c r="V13" s="255">
        <v>0</v>
      </c>
      <c r="W13" s="255">
        <v>0</v>
      </c>
      <c r="X13" s="255">
        <v>0</v>
      </c>
      <c r="Y13" s="255"/>
      <c r="Z13" s="255">
        <v>0</v>
      </c>
      <c r="AA13" s="255">
        <v>0</v>
      </c>
      <c r="AB13" s="255">
        <v>0</v>
      </c>
      <c r="AC13" s="226"/>
      <c r="AD13" s="226"/>
    </row>
    <row r="14" spans="1:30" s="62" customFormat="1" x14ac:dyDescent="0.3">
      <c r="A14" s="14">
        <v>15</v>
      </c>
      <c r="B14" s="255">
        <v>931</v>
      </c>
      <c r="C14" s="255">
        <v>576</v>
      </c>
      <c r="D14" s="255">
        <v>355</v>
      </c>
      <c r="E14" s="255"/>
      <c r="F14" s="255">
        <v>78</v>
      </c>
      <c r="G14" s="255">
        <v>58</v>
      </c>
      <c r="H14" s="255">
        <v>20</v>
      </c>
      <c r="I14" s="255"/>
      <c r="J14" s="255">
        <v>349</v>
      </c>
      <c r="K14" s="255">
        <v>232</v>
      </c>
      <c r="L14" s="255">
        <v>117</v>
      </c>
      <c r="M14" s="255"/>
      <c r="N14" s="255">
        <v>494</v>
      </c>
      <c r="O14" s="255">
        <v>284</v>
      </c>
      <c r="P14" s="255">
        <v>210</v>
      </c>
      <c r="Q14" s="255"/>
      <c r="R14" s="255">
        <v>10</v>
      </c>
      <c r="S14" s="255">
        <v>2</v>
      </c>
      <c r="T14" s="255">
        <v>8</v>
      </c>
      <c r="U14" s="255"/>
      <c r="V14" s="255">
        <v>0</v>
      </c>
      <c r="W14" s="255">
        <v>0</v>
      </c>
      <c r="X14" s="255">
        <v>0</v>
      </c>
      <c r="Y14" s="255"/>
      <c r="Z14" s="255">
        <v>0</v>
      </c>
      <c r="AA14" s="255">
        <v>0</v>
      </c>
      <c r="AB14" s="255">
        <v>0</v>
      </c>
      <c r="AC14" s="226"/>
      <c r="AD14" s="226"/>
    </row>
    <row r="15" spans="1:30" s="62" customFormat="1" x14ac:dyDescent="0.3">
      <c r="A15" s="14">
        <v>16</v>
      </c>
      <c r="B15" s="255">
        <v>826</v>
      </c>
      <c r="C15" s="255">
        <v>505</v>
      </c>
      <c r="D15" s="255">
        <v>321</v>
      </c>
      <c r="E15" s="255"/>
      <c r="F15" s="255">
        <v>7</v>
      </c>
      <c r="G15" s="255">
        <v>7</v>
      </c>
      <c r="H15" s="255">
        <v>0</v>
      </c>
      <c r="I15" s="255"/>
      <c r="J15" s="255">
        <v>74</v>
      </c>
      <c r="K15" s="255">
        <v>46</v>
      </c>
      <c r="L15" s="255">
        <v>28</v>
      </c>
      <c r="M15" s="255"/>
      <c r="N15" s="255">
        <v>288</v>
      </c>
      <c r="O15" s="255">
        <v>176</v>
      </c>
      <c r="P15" s="255">
        <v>112</v>
      </c>
      <c r="Q15" s="255"/>
      <c r="R15" s="255">
        <v>455</v>
      </c>
      <c r="S15" s="255">
        <v>274</v>
      </c>
      <c r="T15" s="255">
        <v>181</v>
      </c>
      <c r="U15" s="255"/>
      <c r="V15" s="255">
        <v>2</v>
      </c>
      <c r="W15" s="255">
        <v>2</v>
      </c>
      <c r="X15" s="255">
        <v>0</v>
      </c>
      <c r="Y15" s="255"/>
      <c r="Z15" s="255">
        <v>0</v>
      </c>
      <c r="AA15" s="255">
        <v>0</v>
      </c>
      <c r="AB15" s="255">
        <v>0</v>
      </c>
      <c r="AC15" s="226"/>
      <c r="AD15" s="226"/>
    </row>
    <row r="16" spans="1:30" s="62" customFormat="1" x14ac:dyDescent="0.3">
      <c r="A16" s="14">
        <v>17</v>
      </c>
      <c r="B16" s="255">
        <v>621</v>
      </c>
      <c r="C16" s="255">
        <v>390</v>
      </c>
      <c r="D16" s="255">
        <v>231</v>
      </c>
      <c r="E16" s="255"/>
      <c r="F16" s="255">
        <v>0</v>
      </c>
      <c r="G16" s="255">
        <v>0</v>
      </c>
      <c r="H16" s="255">
        <v>0</v>
      </c>
      <c r="I16" s="255"/>
      <c r="J16" s="255">
        <v>9</v>
      </c>
      <c r="K16" s="255">
        <v>5</v>
      </c>
      <c r="L16" s="255">
        <v>4</v>
      </c>
      <c r="M16" s="255"/>
      <c r="N16" s="255">
        <v>116</v>
      </c>
      <c r="O16" s="255">
        <v>79</v>
      </c>
      <c r="P16" s="255">
        <v>37</v>
      </c>
      <c r="Q16" s="255"/>
      <c r="R16" s="255">
        <v>332</v>
      </c>
      <c r="S16" s="255">
        <v>197</v>
      </c>
      <c r="T16" s="255">
        <v>135</v>
      </c>
      <c r="U16" s="255"/>
      <c r="V16" s="255">
        <v>164</v>
      </c>
      <c r="W16" s="255">
        <v>109</v>
      </c>
      <c r="X16" s="255">
        <v>55</v>
      </c>
      <c r="Y16" s="255"/>
      <c r="Z16" s="255">
        <v>0</v>
      </c>
      <c r="AA16" s="255">
        <v>0</v>
      </c>
      <c r="AB16" s="255">
        <v>0</v>
      </c>
      <c r="AC16" s="226"/>
      <c r="AD16" s="226"/>
    </row>
    <row r="17" spans="1:30" s="62" customFormat="1" x14ac:dyDescent="0.3">
      <c r="A17" s="14">
        <v>18</v>
      </c>
      <c r="B17" s="255">
        <v>236</v>
      </c>
      <c r="C17" s="255">
        <v>158</v>
      </c>
      <c r="D17" s="255">
        <v>78</v>
      </c>
      <c r="E17" s="255"/>
      <c r="F17" s="255">
        <v>0</v>
      </c>
      <c r="G17" s="255">
        <v>0</v>
      </c>
      <c r="H17" s="255">
        <v>0</v>
      </c>
      <c r="I17" s="255"/>
      <c r="J17" s="255">
        <v>0</v>
      </c>
      <c r="K17" s="255">
        <v>0</v>
      </c>
      <c r="L17" s="255">
        <v>0</v>
      </c>
      <c r="M17" s="255"/>
      <c r="N17" s="255">
        <v>9</v>
      </c>
      <c r="O17" s="255">
        <v>5</v>
      </c>
      <c r="P17" s="255">
        <v>4</v>
      </c>
      <c r="Q17" s="255"/>
      <c r="R17" s="255">
        <v>100</v>
      </c>
      <c r="S17" s="255">
        <v>70</v>
      </c>
      <c r="T17" s="255">
        <v>30</v>
      </c>
      <c r="U17" s="255"/>
      <c r="V17" s="255">
        <v>74</v>
      </c>
      <c r="W17" s="255">
        <v>48</v>
      </c>
      <c r="X17" s="255">
        <v>26</v>
      </c>
      <c r="Y17" s="255"/>
      <c r="Z17" s="255">
        <v>53</v>
      </c>
      <c r="AA17" s="255">
        <v>35</v>
      </c>
      <c r="AB17" s="255">
        <v>18</v>
      </c>
      <c r="AC17" s="226"/>
      <c r="AD17" s="226"/>
    </row>
    <row r="18" spans="1:30" s="62" customFormat="1" x14ac:dyDescent="0.3">
      <c r="A18" s="14">
        <v>19</v>
      </c>
      <c r="B18" s="255">
        <v>83</v>
      </c>
      <c r="C18" s="255">
        <v>55</v>
      </c>
      <c r="D18" s="255">
        <v>28</v>
      </c>
      <c r="E18" s="255"/>
      <c r="F18" s="255">
        <v>0</v>
      </c>
      <c r="G18" s="255">
        <v>0</v>
      </c>
      <c r="H18" s="255">
        <v>0</v>
      </c>
      <c r="I18" s="255"/>
      <c r="J18" s="255">
        <v>0</v>
      </c>
      <c r="K18" s="255">
        <v>0</v>
      </c>
      <c r="L18" s="255">
        <v>0</v>
      </c>
      <c r="M18" s="255"/>
      <c r="N18" s="255">
        <v>1</v>
      </c>
      <c r="O18" s="255">
        <v>1</v>
      </c>
      <c r="P18" s="255">
        <v>0</v>
      </c>
      <c r="Q18" s="255"/>
      <c r="R18" s="255">
        <v>17</v>
      </c>
      <c r="S18" s="255">
        <v>12</v>
      </c>
      <c r="T18" s="255">
        <v>5</v>
      </c>
      <c r="U18" s="255"/>
      <c r="V18" s="255">
        <v>14</v>
      </c>
      <c r="W18" s="255">
        <v>8</v>
      </c>
      <c r="X18" s="255">
        <v>6</v>
      </c>
      <c r="Y18" s="255"/>
      <c r="Z18" s="255">
        <v>51</v>
      </c>
      <c r="AA18" s="255">
        <v>34</v>
      </c>
      <c r="AB18" s="255">
        <v>17</v>
      </c>
      <c r="AC18" s="226"/>
      <c r="AD18" s="226"/>
    </row>
    <row r="19" spans="1:30" s="62" customFormat="1" x14ac:dyDescent="0.3">
      <c r="A19" s="14">
        <v>20</v>
      </c>
      <c r="B19" s="255">
        <v>27</v>
      </c>
      <c r="C19" s="255">
        <v>14</v>
      </c>
      <c r="D19" s="255">
        <v>13</v>
      </c>
      <c r="E19" s="255"/>
      <c r="F19" s="255">
        <v>0</v>
      </c>
      <c r="G19" s="255">
        <v>0</v>
      </c>
      <c r="H19" s="255">
        <v>0</v>
      </c>
      <c r="I19" s="255"/>
      <c r="J19" s="255">
        <v>0</v>
      </c>
      <c r="K19" s="255">
        <v>0</v>
      </c>
      <c r="L19" s="255">
        <v>0</v>
      </c>
      <c r="M19" s="255"/>
      <c r="N19" s="255">
        <v>0</v>
      </c>
      <c r="O19" s="255">
        <v>0</v>
      </c>
      <c r="P19" s="255">
        <v>0</v>
      </c>
      <c r="Q19" s="255"/>
      <c r="R19" s="255">
        <v>6</v>
      </c>
      <c r="S19" s="255">
        <v>2</v>
      </c>
      <c r="T19" s="255">
        <v>4</v>
      </c>
      <c r="U19" s="255"/>
      <c r="V19" s="255">
        <v>4</v>
      </c>
      <c r="W19" s="255">
        <v>0</v>
      </c>
      <c r="X19" s="255">
        <v>4</v>
      </c>
      <c r="Y19" s="255"/>
      <c r="Z19" s="255">
        <v>17</v>
      </c>
      <c r="AA19" s="255">
        <v>12</v>
      </c>
      <c r="AB19" s="255">
        <v>5</v>
      </c>
      <c r="AC19" s="226"/>
      <c r="AD19" s="226"/>
    </row>
    <row r="20" spans="1:30" s="62" customFormat="1" x14ac:dyDescent="0.3">
      <c r="A20" s="14">
        <v>21</v>
      </c>
      <c r="B20" s="255">
        <v>11</v>
      </c>
      <c r="C20" s="255">
        <v>4</v>
      </c>
      <c r="D20" s="255">
        <v>7</v>
      </c>
      <c r="E20" s="255"/>
      <c r="F20" s="255">
        <v>0</v>
      </c>
      <c r="G20" s="255">
        <v>0</v>
      </c>
      <c r="H20" s="255">
        <v>0</v>
      </c>
      <c r="I20" s="255"/>
      <c r="J20" s="255">
        <v>0</v>
      </c>
      <c r="K20" s="255">
        <v>0</v>
      </c>
      <c r="L20" s="255">
        <v>0</v>
      </c>
      <c r="M20" s="255"/>
      <c r="N20" s="255">
        <v>0</v>
      </c>
      <c r="O20" s="255">
        <v>0</v>
      </c>
      <c r="P20" s="255">
        <v>0</v>
      </c>
      <c r="Q20" s="255"/>
      <c r="R20" s="255">
        <v>0</v>
      </c>
      <c r="S20" s="255">
        <v>0</v>
      </c>
      <c r="T20" s="255">
        <v>0</v>
      </c>
      <c r="U20" s="255"/>
      <c r="V20" s="255">
        <v>0</v>
      </c>
      <c r="W20" s="255">
        <v>0</v>
      </c>
      <c r="X20" s="255">
        <v>0</v>
      </c>
      <c r="Y20" s="255"/>
      <c r="Z20" s="255">
        <v>11</v>
      </c>
      <c r="AA20" s="255">
        <v>4</v>
      </c>
      <c r="AB20" s="255">
        <v>7</v>
      </c>
      <c r="AC20" s="226"/>
      <c r="AD20" s="226"/>
    </row>
    <row r="21" spans="1:30" s="62" customFormat="1" x14ac:dyDescent="0.3">
      <c r="A21" s="14">
        <v>22</v>
      </c>
      <c r="B21" s="255">
        <v>2</v>
      </c>
      <c r="C21" s="255">
        <v>1</v>
      </c>
      <c r="D21" s="255">
        <v>1</v>
      </c>
      <c r="E21" s="255"/>
      <c r="F21" s="255">
        <v>0</v>
      </c>
      <c r="G21" s="255">
        <v>0</v>
      </c>
      <c r="H21" s="255">
        <v>0</v>
      </c>
      <c r="I21" s="255"/>
      <c r="J21" s="255">
        <v>0</v>
      </c>
      <c r="K21" s="255">
        <v>0</v>
      </c>
      <c r="L21" s="255">
        <v>0</v>
      </c>
      <c r="M21" s="255"/>
      <c r="N21" s="255">
        <v>0</v>
      </c>
      <c r="O21" s="255">
        <v>0</v>
      </c>
      <c r="P21" s="255">
        <v>0</v>
      </c>
      <c r="Q21" s="255"/>
      <c r="R21" s="255">
        <v>0</v>
      </c>
      <c r="S21" s="255">
        <v>0</v>
      </c>
      <c r="T21" s="255">
        <v>0</v>
      </c>
      <c r="U21" s="255"/>
      <c r="V21" s="255">
        <v>0</v>
      </c>
      <c r="W21" s="255">
        <v>0</v>
      </c>
      <c r="X21" s="255">
        <v>0</v>
      </c>
      <c r="Y21" s="255"/>
      <c r="Z21" s="255">
        <v>2</v>
      </c>
      <c r="AA21" s="255">
        <v>1</v>
      </c>
      <c r="AB21" s="255">
        <v>1</v>
      </c>
      <c r="AC21" s="226"/>
      <c r="AD21" s="226"/>
    </row>
    <row r="22" spans="1:30" s="62" customFormat="1" x14ac:dyDescent="0.3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226"/>
      <c r="AD22" s="226"/>
    </row>
    <row r="23" spans="1:30" s="62" customFormat="1" x14ac:dyDescent="0.3">
      <c r="A23" s="281" t="s">
        <v>64</v>
      </c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26"/>
      <c r="AD23" s="226"/>
    </row>
    <row r="24" spans="1:30" s="62" customFormat="1" x14ac:dyDescent="0.3">
      <c r="A24" s="12" t="s">
        <v>68</v>
      </c>
      <c r="B24" s="260">
        <v>3.8383110293350531</v>
      </c>
      <c r="C24" s="260">
        <v>4.6862947982315868</v>
      </c>
      <c r="D24" s="260">
        <v>2.976167705902605</v>
      </c>
      <c r="E24" s="260"/>
      <c r="F24" s="260">
        <v>4.7530577488775352</v>
      </c>
      <c r="G24" s="260">
        <v>5.5969038404286993</v>
      </c>
      <c r="H24" s="260">
        <v>3.8387096774193545</v>
      </c>
      <c r="I24" s="260"/>
      <c r="J24" s="260">
        <v>4.9080770717164466</v>
      </c>
      <c r="K24" s="260">
        <v>6.045016077170418</v>
      </c>
      <c r="L24" s="260">
        <v>3.7003301833086644</v>
      </c>
      <c r="M24" s="260"/>
      <c r="N24" s="260">
        <v>5.5409129028393433</v>
      </c>
      <c r="O24" s="260">
        <v>6.499001057703607</v>
      </c>
      <c r="P24" s="260">
        <v>4.544899205864386</v>
      </c>
      <c r="Q24" s="260"/>
      <c r="R24" s="260">
        <v>4.6586996151509013</v>
      </c>
      <c r="S24" s="260">
        <v>5.6599939030586324</v>
      </c>
      <c r="T24" s="260">
        <v>3.6640759059251038</v>
      </c>
      <c r="U24" s="260"/>
      <c r="V24" s="260">
        <v>1.5911193339500462</v>
      </c>
      <c r="W24" s="260">
        <v>2.0950947183540332</v>
      </c>
      <c r="X24" s="260">
        <v>1.1038330907326541</v>
      </c>
      <c r="Y24" s="260"/>
      <c r="Z24" s="260">
        <v>0.87638979725310662</v>
      </c>
      <c r="AA24" s="260">
        <v>1.157937255957991</v>
      </c>
      <c r="AB24" s="260">
        <v>0.6104540251812286</v>
      </c>
      <c r="AC24" s="226"/>
      <c r="AD24" s="226"/>
    </row>
    <row r="25" spans="1:30" s="62" customFormat="1" x14ac:dyDescent="0.3">
      <c r="A25" s="14">
        <v>12</v>
      </c>
      <c r="B25" s="259">
        <v>0.13736263736263737</v>
      </c>
      <c r="C25" s="259">
        <v>0.17105713308244952</v>
      </c>
      <c r="D25" s="259">
        <v>0.10341261633919339</v>
      </c>
      <c r="E25" s="259"/>
      <c r="F25" s="259">
        <v>0.13793103448275862</v>
      </c>
      <c r="G25" s="259">
        <v>0.17161489617298781</v>
      </c>
      <c r="H25" s="259">
        <v>0.10393209769617184</v>
      </c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26"/>
      <c r="AD25" s="226"/>
    </row>
    <row r="26" spans="1:30" s="62" customFormat="1" x14ac:dyDescent="0.3">
      <c r="A26" s="14">
        <v>13</v>
      </c>
      <c r="B26" s="259">
        <v>2.5522719308491997</v>
      </c>
      <c r="C26" s="259">
        <v>2.9710890183978975</v>
      </c>
      <c r="D26" s="259">
        <v>2.1144427189105244</v>
      </c>
      <c r="E26" s="259"/>
      <c r="F26" s="259">
        <v>6.7441110035495324</v>
      </c>
      <c r="G26" s="259">
        <v>7.7016742770167426</v>
      </c>
      <c r="H26" s="259">
        <v>5.6642636457260558</v>
      </c>
      <c r="I26" s="259"/>
      <c r="J26" s="259">
        <v>0.17476085356880061</v>
      </c>
      <c r="K26" s="259">
        <v>0.12851110703139343</v>
      </c>
      <c r="L26" s="259">
        <v>0.22119815668202764</v>
      </c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26"/>
      <c r="AD26" s="226"/>
    </row>
    <row r="27" spans="1:30" s="62" customFormat="1" x14ac:dyDescent="0.3">
      <c r="A27" s="14">
        <v>14</v>
      </c>
      <c r="B27" s="259">
        <v>4.9021851046790985</v>
      </c>
      <c r="C27" s="259">
        <v>5.8136924803591468</v>
      </c>
      <c r="D27" s="259">
        <v>3.9547363509099398</v>
      </c>
      <c r="E27" s="259"/>
      <c r="F27" s="259">
        <v>31.018518518518519</v>
      </c>
      <c r="G27" s="259">
        <v>30.025445292620866</v>
      </c>
      <c r="H27" s="259">
        <v>32.549019607843135</v>
      </c>
      <c r="I27" s="259"/>
      <c r="J27" s="259">
        <v>7.503854719890354</v>
      </c>
      <c r="K27" s="259">
        <v>8.9689034369885423</v>
      </c>
      <c r="L27" s="259">
        <v>5.8950395398993525</v>
      </c>
      <c r="M27" s="259"/>
      <c r="N27" s="259">
        <v>0.16540182914964002</v>
      </c>
      <c r="O27" s="259">
        <v>0.15882469724042086</v>
      </c>
      <c r="P27" s="259">
        <v>0.17172295363480253</v>
      </c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26"/>
      <c r="AD27" s="226"/>
    </row>
    <row r="28" spans="1:30" s="62" customFormat="1" x14ac:dyDescent="0.3">
      <c r="A28" s="14">
        <v>15</v>
      </c>
      <c r="B28" s="259">
        <v>5.0611579233487358</v>
      </c>
      <c r="C28" s="259">
        <v>6.2283737024221448</v>
      </c>
      <c r="D28" s="259">
        <v>3.8810538974527167</v>
      </c>
      <c r="E28" s="259"/>
      <c r="F28" s="259">
        <v>38.423645320197039</v>
      </c>
      <c r="G28" s="259">
        <v>43.609022556390975</v>
      </c>
      <c r="H28" s="259">
        <v>28.571428571428569</v>
      </c>
      <c r="I28" s="259"/>
      <c r="J28" s="259">
        <v>31.698455949137148</v>
      </c>
      <c r="K28" s="259">
        <v>35.637480798771122</v>
      </c>
      <c r="L28" s="259">
        <v>26</v>
      </c>
      <c r="M28" s="259"/>
      <c r="N28" s="259">
        <v>9.4781273983115888</v>
      </c>
      <c r="O28" s="259">
        <v>10.364963503649635</v>
      </c>
      <c r="P28" s="259">
        <v>8.4951456310679614</v>
      </c>
      <c r="Q28" s="259"/>
      <c r="R28" s="259">
        <v>8.4573748308525029E-2</v>
      </c>
      <c r="S28" s="259">
        <v>3.5050823694356817E-2</v>
      </c>
      <c r="T28" s="259">
        <v>0.13076168682576006</v>
      </c>
      <c r="U28" s="259"/>
      <c r="V28" s="259"/>
      <c r="W28" s="259"/>
      <c r="X28" s="259"/>
      <c r="Y28" s="259"/>
      <c r="Z28" s="259"/>
      <c r="AA28" s="259"/>
      <c r="AB28" s="259"/>
      <c r="AC28" s="226"/>
      <c r="AD28" s="226"/>
    </row>
    <row r="29" spans="1:30" s="62" customFormat="1" x14ac:dyDescent="0.3">
      <c r="A29" s="14">
        <v>16</v>
      </c>
      <c r="B29" s="259">
        <v>4.6545700439535667</v>
      </c>
      <c r="C29" s="259">
        <v>5.7668151193331045</v>
      </c>
      <c r="D29" s="259">
        <v>3.5710312604294137</v>
      </c>
      <c r="E29" s="259"/>
      <c r="F29" s="259">
        <v>23.333333333333332</v>
      </c>
      <c r="G29" s="259">
        <v>31.818181818181817</v>
      </c>
      <c r="H29" s="259">
        <v>0</v>
      </c>
      <c r="I29" s="259"/>
      <c r="J29" s="259">
        <v>33.183856502242151</v>
      </c>
      <c r="K29" s="259">
        <v>32.167832167832167</v>
      </c>
      <c r="L29" s="259">
        <v>35</v>
      </c>
      <c r="M29" s="259"/>
      <c r="N29" s="259">
        <v>31.4410480349345</v>
      </c>
      <c r="O29" s="259">
        <v>31.711711711711711</v>
      </c>
      <c r="P29" s="259">
        <v>31.024930747922436</v>
      </c>
      <c r="Q29" s="259"/>
      <c r="R29" s="259">
        <v>7.1811868686868685</v>
      </c>
      <c r="S29" s="259">
        <v>8.6846275752773376</v>
      </c>
      <c r="T29" s="259">
        <v>5.6900345803206545</v>
      </c>
      <c r="U29" s="259"/>
      <c r="V29" s="259">
        <v>1.96193839513439E-2</v>
      </c>
      <c r="W29" s="259">
        <v>4.1126876413736371E-2</v>
      </c>
      <c r="X29" s="259">
        <v>0</v>
      </c>
      <c r="Y29" s="259"/>
      <c r="Z29" s="259"/>
      <c r="AA29" s="259"/>
      <c r="AB29" s="259"/>
      <c r="AC29" s="226"/>
      <c r="AD29" s="226"/>
    </row>
    <row r="30" spans="1:30" s="62" customFormat="1" x14ac:dyDescent="0.3">
      <c r="A30" s="14">
        <v>17</v>
      </c>
      <c r="B30" s="259">
        <v>3.9140300012605573</v>
      </c>
      <c r="C30" s="259">
        <v>4.9694189602446484</v>
      </c>
      <c r="D30" s="259">
        <v>2.8810177101521575</v>
      </c>
      <c r="E30" s="259"/>
      <c r="F30" s="259">
        <v>0</v>
      </c>
      <c r="G30" s="259">
        <v>0</v>
      </c>
      <c r="H30" s="259">
        <v>0</v>
      </c>
      <c r="I30" s="259"/>
      <c r="J30" s="259">
        <v>36</v>
      </c>
      <c r="K30" s="259">
        <v>38.461538461538467</v>
      </c>
      <c r="L30" s="259">
        <v>33.333333333333329</v>
      </c>
      <c r="M30" s="259"/>
      <c r="N30" s="259">
        <v>54.205607476635507</v>
      </c>
      <c r="O30" s="259">
        <v>54.482758620689651</v>
      </c>
      <c r="P30" s="259">
        <v>53.623188405797109</v>
      </c>
      <c r="Q30" s="259"/>
      <c r="R30" s="259">
        <v>28.087986463620979</v>
      </c>
      <c r="S30" s="259">
        <v>26.986301369863014</v>
      </c>
      <c r="T30" s="259">
        <v>29.867256637168143</v>
      </c>
      <c r="U30" s="259"/>
      <c r="V30" s="259">
        <v>3.2865731462925853</v>
      </c>
      <c r="W30" s="259">
        <v>4.3792687826436323</v>
      </c>
      <c r="X30" s="259">
        <v>2.1991203518592561</v>
      </c>
      <c r="Y30" s="259"/>
      <c r="Z30" s="259"/>
      <c r="AA30" s="259"/>
      <c r="AB30" s="259"/>
      <c r="AC30" s="226"/>
      <c r="AD30" s="226"/>
    </row>
    <row r="31" spans="1:30" s="62" customFormat="1" x14ac:dyDescent="0.3">
      <c r="A31" s="14">
        <v>18</v>
      </c>
      <c r="B31" s="259">
        <v>4.0922490029478062</v>
      </c>
      <c r="C31" s="259">
        <v>5.3559322033898304</v>
      </c>
      <c r="D31" s="259">
        <v>2.7689030883919061</v>
      </c>
      <c r="E31" s="259"/>
      <c r="F31" s="259">
        <v>0</v>
      </c>
      <c r="G31" s="259">
        <v>0</v>
      </c>
      <c r="H31" s="259">
        <v>0</v>
      </c>
      <c r="I31" s="259"/>
      <c r="J31" s="259">
        <v>0</v>
      </c>
      <c r="K31" s="259">
        <v>0</v>
      </c>
      <c r="L31" s="259">
        <v>0</v>
      </c>
      <c r="M31" s="259"/>
      <c r="N31" s="259">
        <v>50</v>
      </c>
      <c r="O31" s="259">
        <v>45.454545454545453</v>
      </c>
      <c r="P31" s="259">
        <v>57.142857142857139</v>
      </c>
      <c r="Q31" s="259"/>
      <c r="R31" s="259">
        <v>38.167938931297712</v>
      </c>
      <c r="S31" s="259">
        <v>41.42011834319527</v>
      </c>
      <c r="T31" s="259">
        <v>32.258064516129032</v>
      </c>
      <c r="U31" s="259"/>
      <c r="V31" s="259">
        <v>9.536082474226804</v>
      </c>
      <c r="W31" s="259">
        <v>10.256410256410255</v>
      </c>
      <c r="X31" s="259">
        <v>8.4415584415584419</v>
      </c>
      <c r="Y31" s="259"/>
      <c r="Z31" s="259">
        <v>1.1262218444538885</v>
      </c>
      <c r="AA31" s="259">
        <v>1.5217391304347827</v>
      </c>
      <c r="AB31" s="259">
        <v>0.74812967581047385</v>
      </c>
      <c r="AC31" s="226"/>
      <c r="AD31" s="226"/>
    </row>
    <row r="32" spans="1:30" s="62" customFormat="1" x14ac:dyDescent="0.3">
      <c r="A32" s="14">
        <v>19</v>
      </c>
      <c r="B32" s="259">
        <v>8.2259663032705657</v>
      </c>
      <c r="C32" s="259">
        <v>9.0163934426229506</v>
      </c>
      <c r="D32" s="259">
        <v>7.0175438596491224</v>
      </c>
      <c r="E32" s="259"/>
      <c r="F32" s="259">
        <v>0</v>
      </c>
      <c r="G32" s="259">
        <v>0</v>
      </c>
      <c r="H32" s="259">
        <v>0</v>
      </c>
      <c r="I32" s="259"/>
      <c r="J32" s="259">
        <v>0</v>
      </c>
      <c r="K32" s="259">
        <v>0</v>
      </c>
      <c r="L32" s="259">
        <v>0</v>
      </c>
      <c r="M32" s="259"/>
      <c r="N32" s="259">
        <v>100</v>
      </c>
      <c r="O32" s="259">
        <v>100</v>
      </c>
      <c r="P32" s="259">
        <v>0</v>
      </c>
      <c r="Q32" s="259"/>
      <c r="R32" s="259">
        <v>39.534883720930232</v>
      </c>
      <c r="S32" s="259">
        <v>36.363636363636367</v>
      </c>
      <c r="T32" s="259">
        <v>50</v>
      </c>
      <c r="U32" s="259"/>
      <c r="V32" s="259">
        <v>9.7222222222222232</v>
      </c>
      <c r="W32" s="259">
        <v>8.0808080808080813</v>
      </c>
      <c r="X32" s="259">
        <v>13.333333333333334</v>
      </c>
      <c r="Y32" s="259"/>
      <c r="Z32" s="259">
        <v>6.2271062271062272</v>
      </c>
      <c r="AA32" s="259">
        <v>7.1278825995807118</v>
      </c>
      <c r="AB32" s="259">
        <v>4.9707602339181287</v>
      </c>
      <c r="AC32" s="226"/>
      <c r="AD32" s="226"/>
    </row>
    <row r="33" spans="1:30" s="62" customFormat="1" x14ac:dyDescent="0.3">
      <c r="A33" s="14">
        <v>20</v>
      </c>
      <c r="B33" s="259">
        <v>11.637931034482758</v>
      </c>
      <c r="C33" s="259">
        <v>9.79020979020979</v>
      </c>
      <c r="D33" s="259">
        <v>14.606741573033707</v>
      </c>
      <c r="E33" s="259"/>
      <c r="F33" s="259">
        <v>0</v>
      </c>
      <c r="G33" s="259">
        <v>0</v>
      </c>
      <c r="H33" s="259">
        <v>0</v>
      </c>
      <c r="I33" s="259"/>
      <c r="J33" s="259">
        <v>0</v>
      </c>
      <c r="K33" s="259">
        <v>0</v>
      </c>
      <c r="L33" s="259">
        <v>0</v>
      </c>
      <c r="M33" s="259"/>
      <c r="N33" s="259">
        <v>0</v>
      </c>
      <c r="O33" s="259">
        <v>0</v>
      </c>
      <c r="P33" s="259">
        <v>0</v>
      </c>
      <c r="Q33" s="259"/>
      <c r="R33" s="259">
        <v>60</v>
      </c>
      <c r="S33" s="259">
        <v>33.333333333333329</v>
      </c>
      <c r="T33" s="259">
        <v>100</v>
      </c>
      <c r="U33" s="259"/>
      <c r="V33" s="259">
        <v>14.814814814814813</v>
      </c>
      <c r="W33" s="259">
        <v>0</v>
      </c>
      <c r="X33" s="259">
        <v>36.363636363636367</v>
      </c>
      <c r="Y33" s="259"/>
      <c r="Z33" s="259">
        <v>8.7179487179487172</v>
      </c>
      <c r="AA33" s="259">
        <v>9.9173553719008272</v>
      </c>
      <c r="AB33" s="259">
        <v>6.756756756756757</v>
      </c>
      <c r="AC33" s="226"/>
      <c r="AD33" s="226"/>
    </row>
    <row r="34" spans="1:30" s="62" customFormat="1" x14ac:dyDescent="0.3">
      <c r="A34" s="14">
        <v>21</v>
      </c>
      <c r="B34" s="259">
        <v>13.924050632911392</v>
      </c>
      <c r="C34" s="259">
        <v>8.5106382978723403</v>
      </c>
      <c r="D34" s="259">
        <v>21.875</v>
      </c>
      <c r="E34" s="259"/>
      <c r="F34" s="259">
        <v>0</v>
      </c>
      <c r="G34" s="259">
        <v>0</v>
      </c>
      <c r="H34" s="259">
        <v>0</v>
      </c>
      <c r="I34" s="259"/>
      <c r="J34" s="259">
        <v>0</v>
      </c>
      <c r="K34" s="259">
        <v>0</v>
      </c>
      <c r="L34" s="259">
        <v>0</v>
      </c>
      <c r="M34" s="259"/>
      <c r="N34" s="259">
        <v>0</v>
      </c>
      <c r="O34" s="259">
        <v>0</v>
      </c>
      <c r="P34" s="259">
        <v>0</v>
      </c>
      <c r="Q34" s="259"/>
      <c r="R34" s="259">
        <v>0</v>
      </c>
      <c r="S34" s="259">
        <v>0</v>
      </c>
      <c r="T34" s="259">
        <v>0</v>
      </c>
      <c r="U34" s="259"/>
      <c r="V34" s="259">
        <v>0</v>
      </c>
      <c r="W34" s="259">
        <v>0</v>
      </c>
      <c r="X34" s="259">
        <v>0</v>
      </c>
      <c r="Y34" s="259"/>
      <c r="Z34" s="259">
        <v>19.642857142857142</v>
      </c>
      <c r="AA34" s="259">
        <v>11.111111111111111</v>
      </c>
      <c r="AB34" s="259">
        <v>35</v>
      </c>
      <c r="AC34" s="226"/>
      <c r="AD34" s="226"/>
    </row>
    <row r="35" spans="1:30" s="62" customFormat="1" ht="14.5" thickBot="1" x14ac:dyDescent="0.35">
      <c r="A35" s="14">
        <v>22</v>
      </c>
      <c r="B35" s="259">
        <v>14.285714285714285</v>
      </c>
      <c r="C35" s="259">
        <v>20</v>
      </c>
      <c r="D35" s="259">
        <v>11.111111111111111</v>
      </c>
      <c r="E35" s="259"/>
      <c r="F35" s="259">
        <v>0</v>
      </c>
      <c r="G35" s="259">
        <v>0</v>
      </c>
      <c r="H35" s="259">
        <v>0</v>
      </c>
      <c r="I35" s="259"/>
      <c r="J35" s="259">
        <v>0</v>
      </c>
      <c r="K35" s="259">
        <v>0</v>
      </c>
      <c r="L35" s="259">
        <v>0</v>
      </c>
      <c r="M35" s="259"/>
      <c r="N35" s="259">
        <v>0</v>
      </c>
      <c r="O35" s="259">
        <v>0</v>
      </c>
      <c r="P35" s="259">
        <v>0</v>
      </c>
      <c r="Q35" s="259"/>
      <c r="R35" s="259">
        <v>0</v>
      </c>
      <c r="S35" s="259">
        <v>0</v>
      </c>
      <c r="T35" s="259">
        <v>0</v>
      </c>
      <c r="U35" s="259"/>
      <c r="V35" s="259">
        <v>0</v>
      </c>
      <c r="W35" s="259">
        <v>0</v>
      </c>
      <c r="X35" s="259">
        <v>0</v>
      </c>
      <c r="Y35" s="259"/>
      <c r="Z35" s="259">
        <v>40</v>
      </c>
      <c r="AA35" s="259">
        <v>100</v>
      </c>
      <c r="AB35" s="259">
        <v>25</v>
      </c>
      <c r="AC35" s="226"/>
      <c r="AD35" s="226"/>
    </row>
    <row r="36" spans="1:30" s="62" customFormat="1" x14ac:dyDescent="0.3">
      <c r="A36" s="98" t="s">
        <v>293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226"/>
      <c r="AD36" s="226"/>
    </row>
    <row r="37" spans="1:30" s="62" customFormat="1" x14ac:dyDescent="0.3">
      <c r="A37" s="77" t="s">
        <v>77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226"/>
      <c r="AD37" s="226"/>
    </row>
    <row r="38" spans="1:30" s="62" customFormat="1" x14ac:dyDescent="0.3">
      <c r="A38" s="72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226"/>
      <c r="AD38" s="226"/>
    </row>
    <row r="39" spans="1:30" s="62" customFormat="1" x14ac:dyDescent="0.3">
      <c r="A39" s="12"/>
      <c r="AC39" s="226"/>
      <c r="AD39" s="226"/>
    </row>
    <row r="40" spans="1:30" s="62" customFormat="1" x14ac:dyDescent="0.3">
      <c r="A40" s="12"/>
      <c r="AC40" s="226"/>
      <c r="AD40" s="226"/>
    </row>
    <row r="41" spans="1:30" s="62" customFormat="1" x14ac:dyDescent="0.3">
      <c r="A41" s="12"/>
      <c r="AC41" s="226"/>
      <c r="AD41" s="226"/>
    </row>
    <row r="42" spans="1:30" s="62" customFormat="1" x14ac:dyDescent="0.3">
      <c r="A42" s="12"/>
      <c r="AC42" s="226"/>
      <c r="AD42" s="226"/>
    </row>
    <row r="43" spans="1:30" s="62" customFormat="1" x14ac:dyDescent="0.3">
      <c r="A43" s="12"/>
      <c r="AC43" s="226"/>
      <c r="AD43" s="226"/>
    </row>
    <row r="44" spans="1:30" s="62" customFormat="1" x14ac:dyDescent="0.3">
      <c r="A44" s="12"/>
      <c r="AC44" s="226"/>
      <c r="AD44" s="226"/>
    </row>
    <row r="45" spans="1:30" s="62" customFormat="1" x14ac:dyDescent="0.3">
      <c r="A45" s="12"/>
      <c r="AC45" s="226"/>
      <c r="AD45" s="226"/>
    </row>
    <row r="46" spans="1:30" s="62" customFormat="1" x14ac:dyDescent="0.3">
      <c r="A46" s="12"/>
      <c r="AC46" s="226"/>
      <c r="AD46" s="226"/>
    </row>
    <row r="47" spans="1:30" s="62" customFormat="1" x14ac:dyDescent="0.3">
      <c r="A47" s="12"/>
      <c r="AC47" s="226"/>
      <c r="AD47" s="226"/>
    </row>
    <row r="48" spans="1:30" s="62" customFormat="1" x14ac:dyDescent="0.3">
      <c r="A48" s="12"/>
      <c r="AC48" s="226"/>
      <c r="AD48" s="226"/>
    </row>
    <row r="49" spans="1:30" s="62" customFormat="1" x14ac:dyDescent="0.3">
      <c r="A49" s="12"/>
      <c r="AC49" s="226"/>
      <c r="AD49" s="226"/>
    </row>
    <row r="50" spans="1:30" s="62" customFormat="1" x14ac:dyDescent="0.3">
      <c r="A50" s="12"/>
      <c r="AC50" s="226"/>
      <c r="AD50" s="226"/>
    </row>
    <row r="51" spans="1:30" s="62" customFormat="1" x14ac:dyDescent="0.3">
      <c r="A51" s="12"/>
      <c r="AC51" s="226"/>
      <c r="AD51" s="226"/>
    </row>
    <row r="52" spans="1:30" s="62" customFormat="1" x14ac:dyDescent="0.3">
      <c r="A52" s="12"/>
      <c r="AC52" s="226"/>
      <c r="AD52" s="226"/>
    </row>
    <row r="53" spans="1:30" s="62" customFormat="1" x14ac:dyDescent="0.3">
      <c r="A53" s="12"/>
      <c r="AC53" s="226"/>
      <c r="AD53" s="226"/>
    </row>
    <row r="54" spans="1:30" s="62" customFormat="1" x14ac:dyDescent="0.3">
      <c r="A54" s="12"/>
      <c r="AC54" s="226"/>
      <c r="AD54" s="226"/>
    </row>
    <row r="55" spans="1:30" s="62" customFormat="1" x14ac:dyDescent="0.3">
      <c r="A55" s="12"/>
      <c r="AC55" s="226"/>
      <c r="AD55" s="226"/>
    </row>
    <row r="56" spans="1:30" s="62" customFormat="1" x14ac:dyDescent="0.3">
      <c r="A56" s="12"/>
      <c r="AC56" s="226"/>
      <c r="AD56" s="226"/>
    </row>
    <row r="57" spans="1:30" s="62" customFormat="1" x14ac:dyDescent="0.3">
      <c r="A57" s="12"/>
      <c r="AC57" s="226"/>
      <c r="AD57" s="226"/>
    </row>
    <row r="58" spans="1:30" ht="15" customHeight="1" x14ac:dyDescent="0.3"/>
    <row r="59" spans="1:30" ht="15" customHeight="1" x14ac:dyDescent="0.3"/>
    <row r="61" spans="1:30" s="62" customFormat="1" x14ac:dyDescent="0.3">
      <c r="A61" s="12"/>
      <c r="AC61" s="226"/>
      <c r="AD61" s="226"/>
    </row>
  </sheetData>
  <mergeCells count="15">
    <mergeCell ref="A1:AB1"/>
    <mergeCell ref="A2:AB2"/>
    <mergeCell ref="A3:AB3"/>
    <mergeCell ref="A4:AB4"/>
    <mergeCell ref="A5:AB5"/>
    <mergeCell ref="V6:X6"/>
    <mergeCell ref="Z6:AB6"/>
    <mergeCell ref="A23:AB23"/>
    <mergeCell ref="A6:A7"/>
    <mergeCell ref="B6:D6"/>
    <mergeCell ref="F6:H6"/>
    <mergeCell ref="J6:L6"/>
    <mergeCell ref="N6:P6"/>
    <mergeCell ref="R6:T6"/>
    <mergeCell ref="A9:AB9"/>
  </mergeCells>
  <hyperlinks>
    <hyperlink ref="AD3" location="Contenido!A1" display="Contenido" xr:uid="{E84502F2-C8D2-4805-8DA7-8CD06DAFA282}"/>
  </hyperlinks>
  <printOptions horizontalCentered="1"/>
  <pageMargins left="0.39370078740157483" right="0.39370078740157483" top="0.59055118110236227" bottom="0.59055118110236227" header="0.31496062992125984" footer="0.31496062992125984"/>
  <pageSetup scale="69" fitToHeight="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7982-9C21-449E-9DF1-48F1FD17C060}">
  <sheetPr>
    <pageSetUpPr fitToPage="1"/>
  </sheetPr>
  <dimension ref="A1:AD76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0.8164062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1.7265625" style="9" customWidth="1"/>
    <col min="18" max="20" width="7.7265625" style="9" customWidth="1"/>
    <col min="21" max="21" width="1.7265625" style="9" customWidth="1"/>
    <col min="22" max="24" width="7.7265625" style="9" customWidth="1"/>
    <col min="25" max="25" width="1.7265625" style="9" customWidth="1"/>
    <col min="26" max="28" width="7.7265625" style="9" customWidth="1"/>
    <col min="29" max="29" width="5" style="226" customWidth="1"/>
    <col min="30" max="30" width="13.54296875" style="226" customWidth="1"/>
    <col min="31" max="31" width="8.81640625" style="9" bestFit="1" customWidth="1"/>
    <col min="32" max="32" width="9.453125" style="9" bestFit="1" customWidth="1"/>
    <col min="33" max="33" width="11.453125" style="9"/>
    <col min="34" max="35" width="9.54296875" style="9" bestFit="1" customWidth="1"/>
    <col min="36" max="36" width="10.1796875" style="9" bestFit="1" customWidth="1"/>
    <col min="37" max="37" width="11.453125" style="9"/>
    <col min="38" max="39" width="9.54296875" style="9" bestFit="1" customWidth="1"/>
    <col min="40" max="40" width="10.1796875" style="9" bestFit="1" customWidth="1"/>
    <col min="41" max="41" width="11.453125" style="9"/>
    <col min="42" max="43" width="9.54296875" style="9" bestFit="1" customWidth="1"/>
    <col min="44" max="44" width="10.1796875" style="9" bestFit="1" customWidth="1"/>
    <col min="45" max="45" width="11.453125" style="9"/>
    <col min="46" max="47" width="9.54296875" style="9" bestFit="1" customWidth="1"/>
    <col min="48" max="48" width="10.1796875" style="9" bestFit="1" customWidth="1"/>
    <col min="49" max="49" width="11.453125" style="9"/>
    <col min="50" max="51" width="9.54296875" style="9" bestFit="1" customWidth="1"/>
    <col min="52" max="52" width="10.1796875" style="9" bestFit="1" customWidth="1"/>
    <col min="53" max="53" width="11.453125" style="9"/>
    <col min="54" max="55" width="9.54296875" style="9" bestFit="1" customWidth="1"/>
    <col min="56" max="56" width="10.1796875" style="9" bestFit="1" customWidth="1"/>
    <col min="57" max="118" width="11.453125" style="9"/>
    <col min="119" max="119" width="16.1796875" style="9" customWidth="1"/>
    <col min="120" max="120" width="6" style="9" customWidth="1"/>
    <col min="121" max="121" width="6" style="9" bestFit="1" customWidth="1"/>
    <col min="122" max="122" width="5.54296875" style="9" bestFit="1" customWidth="1"/>
    <col min="123" max="123" width="1.54296875" style="9" customWidth="1"/>
    <col min="124" max="124" width="6" style="9" bestFit="1" customWidth="1"/>
    <col min="125" max="126" width="5" style="9" customWidth="1"/>
    <col min="127" max="127" width="1.54296875" style="9" customWidth="1"/>
    <col min="128" max="130" width="5" style="9" customWidth="1"/>
    <col min="131" max="131" width="1.54296875" style="9" customWidth="1"/>
    <col min="132" max="134" width="5.1796875" style="9" bestFit="1" customWidth="1"/>
    <col min="135" max="135" width="1.54296875" style="9" customWidth="1"/>
    <col min="136" max="138" width="5.1796875" style="9" bestFit="1" customWidth="1"/>
    <col min="139" max="139" width="1.54296875" style="9" customWidth="1"/>
    <col min="140" max="142" width="5.1796875" style="9" bestFit="1" customWidth="1"/>
    <col min="143" max="143" width="1.54296875" style="9" customWidth="1"/>
    <col min="144" max="144" width="4.81640625" style="9" bestFit="1" customWidth="1"/>
    <col min="145" max="146" width="4.453125" style="9" customWidth="1"/>
    <col min="147" max="147" width="8.81640625" style="9" customWidth="1"/>
    <col min="148" max="148" width="12" style="9" customWidth="1"/>
    <col min="149" max="151" width="6" style="9" customWidth="1"/>
    <col min="152" max="152" width="1.54296875" style="9" customWidth="1"/>
    <col min="153" max="153" width="6.1796875" style="9" customWidth="1"/>
    <col min="154" max="155" width="5.1796875" style="9" customWidth="1"/>
    <col min="156" max="156" width="1.54296875" style="9" customWidth="1"/>
    <col min="157" max="159" width="5" style="9" customWidth="1"/>
    <col min="160" max="160" width="1.54296875" style="9" customWidth="1"/>
    <col min="161" max="163" width="5" style="9" customWidth="1"/>
    <col min="164" max="164" width="1.54296875" style="9" customWidth="1"/>
    <col min="165" max="167" width="5" style="9" customWidth="1"/>
    <col min="168" max="168" width="1.54296875" style="9" customWidth="1"/>
    <col min="169" max="171" width="5.1796875" style="9" customWidth="1"/>
    <col min="172" max="172" width="1.54296875" style="9" customWidth="1"/>
    <col min="173" max="174" width="5" style="9" customWidth="1"/>
    <col min="175" max="175" width="5.453125" style="9" customWidth="1"/>
    <col min="176" max="16384" width="11.453125" style="9"/>
  </cols>
  <sheetData>
    <row r="1" spans="1:30" s="51" customFormat="1" ht="15.5" x14ac:dyDescent="0.3">
      <c r="A1" s="294" t="s">
        <v>407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26"/>
      <c r="AD1" s="226"/>
    </row>
    <row r="2" spans="1:30" s="51" customFormat="1" ht="15.5" x14ac:dyDescent="0.3">
      <c r="A2" s="294" t="s">
        <v>191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294" t="s">
        <v>160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26"/>
      <c r="AD3" s="239" t="s">
        <v>305</v>
      </c>
    </row>
    <row r="4" spans="1:30" s="51" customFormat="1" ht="15.5" x14ac:dyDescent="0.3">
      <c r="A4" s="294" t="s">
        <v>52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26"/>
      <c r="AD4" s="226"/>
    </row>
    <row r="5" spans="1:30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26"/>
      <c r="AD5" s="226"/>
    </row>
    <row r="6" spans="1:30" ht="20.25" customHeight="1" x14ac:dyDescent="0.3">
      <c r="A6" s="292" t="s">
        <v>105</v>
      </c>
      <c r="B6" s="291" t="s">
        <v>68</v>
      </c>
      <c r="C6" s="291"/>
      <c r="D6" s="291"/>
      <c r="E6" s="54"/>
      <c r="F6" s="291" t="s">
        <v>80</v>
      </c>
      <c r="G6" s="291"/>
      <c r="H6" s="291"/>
      <c r="I6" s="54"/>
      <c r="J6" s="293" t="s">
        <v>81</v>
      </c>
      <c r="K6" s="293"/>
      <c r="L6" s="293"/>
      <c r="M6" s="54"/>
      <c r="N6" s="291" t="s">
        <v>82</v>
      </c>
      <c r="O6" s="291"/>
      <c r="P6" s="291"/>
      <c r="Q6" s="54"/>
      <c r="R6" s="291" t="s">
        <v>84</v>
      </c>
      <c r="S6" s="291"/>
      <c r="T6" s="291"/>
      <c r="U6" s="54"/>
      <c r="V6" s="291" t="s">
        <v>85</v>
      </c>
      <c r="W6" s="291"/>
      <c r="X6" s="291"/>
      <c r="Y6" s="54"/>
      <c r="Z6" s="291" t="s">
        <v>86</v>
      </c>
      <c r="AA6" s="291"/>
      <c r="AB6" s="291"/>
      <c r="AD6" s="151"/>
    </row>
    <row r="7" spans="1:30" ht="20.25" customHeight="1" x14ac:dyDescent="0.3">
      <c r="A7" s="292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</row>
    <row r="8" spans="1:30" x14ac:dyDescent="0.3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</row>
    <row r="9" spans="1:30" s="12" customFormat="1" x14ac:dyDescent="0.3">
      <c r="A9" s="68" t="s">
        <v>68</v>
      </c>
      <c r="B9" s="256">
        <f>SUM(B10:B36)</f>
        <v>4047</v>
      </c>
      <c r="C9" s="256">
        <f t="shared" ref="C9:D9" si="0">SUM(C10:C36)</f>
        <v>2491</v>
      </c>
      <c r="D9" s="256">
        <f t="shared" si="0"/>
        <v>1556</v>
      </c>
      <c r="E9" s="256"/>
      <c r="F9" s="256">
        <f>SUM(F10:F36)</f>
        <v>921</v>
      </c>
      <c r="G9" s="256">
        <f t="shared" ref="G9:H9" si="1">SUM(G10:G36)</f>
        <v>564</v>
      </c>
      <c r="H9" s="256">
        <f t="shared" si="1"/>
        <v>357</v>
      </c>
      <c r="I9" s="256"/>
      <c r="J9" s="256">
        <f>SUM(J10:J36)</f>
        <v>889</v>
      </c>
      <c r="K9" s="256">
        <f t="shared" ref="K9:L9" si="2">SUM(K10:K36)</f>
        <v>564</v>
      </c>
      <c r="L9" s="256">
        <f t="shared" si="2"/>
        <v>325</v>
      </c>
      <c r="M9" s="256"/>
      <c r="N9" s="256">
        <f>SUM(N10:N36)</f>
        <v>925</v>
      </c>
      <c r="O9" s="256">
        <f t="shared" ref="O9:P9" si="3">SUM(O10:O36)</f>
        <v>553</v>
      </c>
      <c r="P9" s="256">
        <f t="shared" si="3"/>
        <v>372</v>
      </c>
      <c r="Q9" s="256"/>
      <c r="R9" s="256">
        <f>SUM(R10:R36)</f>
        <v>920</v>
      </c>
      <c r="S9" s="256">
        <f t="shared" ref="S9:T9" si="4">SUM(S10:S36)</f>
        <v>557</v>
      </c>
      <c r="T9" s="256">
        <f t="shared" si="4"/>
        <v>363</v>
      </c>
      <c r="U9" s="256"/>
      <c r="V9" s="256">
        <f>SUM(V10:V36)</f>
        <v>258</v>
      </c>
      <c r="W9" s="256">
        <f t="shared" ref="W9:X9" si="5">SUM(W10:W36)</f>
        <v>167</v>
      </c>
      <c r="X9" s="256">
        <f t="shared" si="5"/>
        <v>91</v>
      </c>
      <c r="Y9" s="256"/>
      <c r="Z9" s="256">
        <f>SUM(Z10:Z36)</f>
        <v>134</v>
      </c>
      <c r="AA9" s="256">
        <f t="shared" ref="AA9:AB9" si="6">SUM(AA10:AA36)</f>
        <v>86</v>
      </c>
      <c r="AB9" s="256">
        <f t="shared" si="6"/>
        <v>48</v>
      </c>
      <c r="AC9" s="226"/>
      <c r="AD9" s="226"/>
    </row>
    <row r="10" spans="1:30" x14ac:dyDescent="0.3">
      <c r="A10" s="177" t="s">
        <v>106</v>
      </c>
      <c r="B10" s="255">
        <v>163</v>
      </c>
      <c r="C10" s="255">
        <v>90</v>
      </c>
      <c r="D10" s="255">
        <v>73</v>
      </c>
      <c r="E10" s="255"/>
      <c r="F10" s="255">
        <v>25</v>
      </c>
      <c r="G10" s="255">
        <v>14</v>
      </c>
      <c r="H10" s="255">
        <v>11</v>
      </c>
      <c r="I10" s="255"/>
      <c r="J10" s="255">
        <v>24</v>
      </c>
      <c r="K10" s="255">
        <v>11</v>
      </c>
      <c r="L10" s="255">
        <v>13</v>
      </c>
      <c r="M10" s="255"/>
      <c r="N10" s="255">
        <v>41</v>
      </c>
      <c r="O10" s="255">
        <v>24</v>
      </c>
      <c r="P10" s="255">
        <v>17</v>
      </c>
      <c r="Q10" s="255"/>
      <c r="R10" s="255">
        <v>50</v>
      </c>
      <c r="S10" s="255">
        <v>26</v>
      </c>
      <c r="T10" s="255">
        <v>24</v>
      </c>
      <c r="U10" s="255"/>
      <c r="V10" s="255">
        <v>14</v>
      </c>
      <c r="W10" s="255">
        <v>8</v>
      </c>
      <c r="X10" s="255">
        <v>6</v>
      </c>
      <c r="Y10" s="255"/>
      <c r="Z10" s="255">
        <v>9</v>
      </c>
      <c r="AA10" s="255">
        <v>7</v>
      </c>
      <c r="AB10" s="255">
        <v>2</v>
      </c>
    </row>
    <row r="11" spans="1:30" x14ac:dyDescent="0.3">
      <c r="A11" s="177" t="s">
        <v>107</v>
      </c>
      <c r="B11" s="255">
        <v>119</v>
      </c>
      <c r="C11" s="255">
        <v>72</v>
      </c>
      <c r="D11" s="255">
        <v>47</v>
      </c>
      <c r="E11" s="255"/>
      <c r="F11" s="255">
        <v>65</v>
      </c>
      <c r="G11" s="255">
        <v>38</v>
      </c>
      <c r="H11" s="255">
        <v>27</v>
      </c>
      <c r="I11" s="255"/>
      <c r="J11" s="255">
        <v>25</v>
      </c>
      <c r="K11" s="255">
        <v>14</v>
      </c>
      <c r="L11" s="255">
        <v>11</v>
      </c>
      <c r="M11" s="255"/>
      <c r="N11" s="255">
        <v>8</v>
      </c>
      <c r="O11" s="255">
        <v>5</v>
      </c>
      <c r="P11" s="255">
        <v>3</v>
      </c>
      <c r="Q11" s="255"/>
      <c r="R11" s="255">
        <v>9</v>
      </c>
      <c r="S11" s="255">
        <v>5</v>
      </c>
      <c r="T11" s="255">
        <v>4</v>
      </c>
      <c r="U11" s="255"/>
      <c r="V11" s="255">
        <v>11</v>
      </c>
      <c r="W11" s="255">
        <v>9</v>
      </c>
      <c r="X11" s="255">
        <v>2</v>
      </c>
      <c r="Y11" s="255"/>
      <c r="Z11" s="255">
        <v>1</v>
      </c>
      <c r="AA11" s="255">
        <v>1</v>
      </c>
      <c r="AB11" s="255">
        <v>0</v>
      </c>
    </row>
    <row r="12" spans="1:30" x14ac:dyDescent="0.3">
      <c r="A12" s="177" t="s">
        <v>108</v>
      </c>
      <c r="B12" s="255">
        <v>20</v>
      </c>
      <c r="C12" s="255">
        <v>8</v>
      </c>
      <c r="D12" s="255">
        <v>12</v>
      </c>
      <c r="E12" s="255"/>
      <c r="F12" s="255">
        <v>0</v>
      </c>
      <c r="G12" s="255">
        <v>0</v>
      </c>
      <c r="H12" s="255">
        <v>0</v>
      </c>
      <c r="I12" s="255"/>
      <c r="J12" s="255">
        <v>0</v>
      </c>
      <c r="K12" s="255">
        <v>0</v>
      </c>
      <c r="L12" s="255">
        <v>0</v>
      </c>
      <c r="M12" s="255"/>
      <c r="N12" s="255">
        <v>0</v>
      </c>
      <c r="O12" s="255">
        <v>0</v>
      </c>
      <c r="P12" s="255">
        <v>0</v>
      </c>
      <c r="Q12" s="255"/>
      <c r="R12" s="255">
        <v>5</v>
      </c>
      <c r="S12" s="255">
        <v>1</v>
      </c>
      <c r="T12" s="255">
        <v>4</v>
      </c>
      <c r="U12" s="255"/>
      <c r="V12" s="255">
        <v>10</v>
      </c>
      <c r="W12" s="255">
        <v>7</v>
      </c>
      <c r="X12" s="255">
        <v>3</v>
      </c>
      <c r="Y12" s="255"/>
      <c r="Z12" s="255">
        <v>5</v>
      </c>
      <c r="AA12" s="255">
        <v>0</v>
      </c>
      <c r="AB12" s="255">
        <v>5</v>
      </c>
    </row>
    <row r="13" spans="1:30" x14ac:dyDescent="0.3">
      <c r="A13" s="177" t="s">
        <v>109</v>
      </c>
      <c r="B13" s="255">
        <v>430</v>
      </c>
      <c r="C13" s="255">
        <v>269</v>
      </c>
      <c r="D13" s="255">
        <v>161</v>
      </c>
      <c r="E13" s="255"/>
      <c r="F13" s="255">
        <v>84</v>
      </c>
      <c r="G13" s="255">
        <v>50</v>
      </c>
      <c r="H13" s="255">
        <v>34</v>
      </c>
      <c r="I13" s="255"/>
      <c r="J13" s="255">
        <v>94</v>
      </c>
      <c r="K13" s="255">
        <v>57</v>
      </c>
      <c r="L13" s="255">
        <v>37</v>
      </c>
      <c r="M13" s="255"/>
      <c r="N13" s="255">
        <v>63</v>
      </c>
      <c r="O13" s="255">
        <v>39</v>
      </c>
      <c r="P13" s="255">
        <v>24</v>
      </c>
      <c r="Q13" s="255"/>
      <c r="R13" s="255">
        <v>126</v>
      </c>
      <c r="S13" s="255">
        <v>83</v>
      </c>
      <c r="T13" s="255">
        <v>43</v>
      </c>
      <c r="U13" s="255"/>
      <c r="V13" s="255">
        <v>46</v>
      </c>
      <c r="W13" s="255">
        <v>33</v>
      </c>
      <c r="X13" s="255">
        <v>13</v>
      </c>
      <c r="Y13" s="255"/>
      <c r="Z13" s="255">
        <v>17</v>
      </c>
      <c r="AA13" s="255">
        <v>7</v>
      </c>
      <c r="AB13" s="255">
        <v>10</v>
      </c>
    </row>
    <row r="14" spans="1:30" x14ac:dyDescent="0.3">
      <c r="A14" s="177" t="s">
        <v>110</v>
      </c>
      <c r="B14" s="255">
        <v>60</v>
      </c>
      <c r="C14" s="255">
        <v>42</v>
      </c>
      <c r="D14" s="255">
        <v>18</v>
      </c>
      <c r="E14" s="255"/>
      <c r="F14" s="255">
        <v>8</v>
      </c>
      <c r="G14" s="255">
        <v>4</v>
      </c>
      <c r="H14" s="255">
        <v>4</v>
      </c>
      <c r="I14" s="255"/>
      <c r="J14" s="255">
        <v>7</v>
      </c>
      <c r="K14" s="255">
        <v>6</v>
      </c>
      <c r="L14" s="255">
        <v>1</v>
      </c>
      <c r="M14" s="255"/>
      <c r="N14" s="255">
        <v>9</v>
      </c>
      <c r="O14" s="255">
        <v>6</v>
      </c>
      <c r="P14" s="255">
        <v>3</v>
      </c>
      <c r="Q14" s="255"/>
      <c r="R14" s="255">
        <v>31</v>
      </c>
      <c r="S14" s="255">
        <v>22</v>
      </c>
      <c r="T14" s="255">
        <v>9</v>
      </c>
      <c r="U14" s="255"/>
      <c r="V14" s="255">
        <v>5</v>
      </c>
      <c r="W14" s="255">
        <v>4</v>
      </c>
      <c r="X14" s="255">
        <v>1</v>
      </c>
      <c r="Y14" s="255"/>
      <c r="Z14" s="255">
        <v>0</v>
      </c>
      <c r="AA14" s="255">
        <v>0</v>
      </c>
      <c r="AB14" s="255">
        <v>0</v>
      </c>
    </row>
    <row r="15" spans="1:30" x14ac:dyDescent="0.3">
      <c r="A15" s="177" t="s">
        <v>111</v>
      </c>
      <c r="B15" s="255">
        <v>63</v>
      </c>
      <c r="C15" s="255">
        <v>42</v>
      </c>
      <c r="D15" s="255">
        <v>21</v>
      </c>
      <c r="E15" s="255"/>
      <c r="F15" s="255">
        <v>13</v>
      </c>
      <c r="G15" s="255">
        <v>6</v>
      </c>
      <c r="H15" s="255">
        <v>7</v>
      </c>
      <c r="I15" s="255"/>
      <c r="J15" s="255">
        <v>17</v>
      </c>
      <c r="K15" s="255">
        <v>11</v>
      </c>
      <c r="L15" s="255">
        <v>6</v>
      </c>
      <c r="M15" s="255"/>
      <c r="N15" s="255">
        <v>12</v>
      </c>
      <c r="O15" s="255">
        <v>9</v>
      </c>
      <c r="P15" s="255">
        <v>3</v>
      </c>
      <c r="Q15" s="255"/>
      <c r="R15" s="255">
        <v>11</v>
      </c>
      <c r="S15" s="255">
        <v>7</v>
      </c>
      <c r="T15" s="255">
        <v>4</v>
      </c>
      <c r="U15" s="255"/>
      <c r="V15" s="255">
        <v>3</v>
      </c>
      <c r="W15" s="255">
        <v>2</v>
      </c>
      <c r="X15" s="255">
        <v>1</v>
      </c>
      <c r="Y15" s="255"/>
      <c r="Z15" s="255">
        <v>7</v>
      </c>
      <c r="AA15" s="255">
        <v>7</v>
      </c>
      <c r="AB15" s="255">
        <v>0</v>
      </c>
    </row>
    <row r="16" spans="1:30" x14ac:dyDescent="0.3">
      <c r="A16" s="177" t="s">
        <v>112</v>
      </c>
      <c r="B16" s="255">
        <v>40</v>
      </c>
      <c r="C16" s="255">
        <v>25</v>
      </c>
      <c r="D16" s="255">
        <v>15</v>
      </c>
      <c r="E16" s="255"/>
      <c r="F16" s="255">
        <v>4</v>
      </c>
      <c r="G16" s="255">
        <v>0</v>
      </c>
      <c r="H16" s="255">
        <v>4</v>
      </c>
      <c r="I16" s="255"/>
      <c r="J16" s="255">
        <v>9</v>
      </c>
      <c r="K16" s="255">
        <v>6</v>
      </c>
      <c r="L16" s="255">
        <v>3</v>
      </c>
      <c r="M16" s="255"/>
      <c r="N16" s="255">
        <v>9</v>
      </c>
      <c r="O16" s="255">
        <v>8</v>
      </c>
      <c r="P16" s="255">
        <v>1</v>
      </c>
      <c r="Q16" s="255"/>
      <c r="R16" s="255">
        <v>13</v>
      </c>
      <c r="S16" s="255">
        <v>9</v>
      </c>
      <c r="T16" s="255">
        <v>4</v>
      </c>
      <c r="U16" s="255"/>
      <c r="V16" s="255">
        <v>2</v>
      </c>
      <c r="W16" s="255">
        <v>1</v>
      </c>
      <c r="X16" s="255">
        <v>1</v>
      </c>
      <c r="Y16" s="255"/>
      <c r="Z16" s="255">
        <v>3</v>
      </c>
      <c r="AA16" s="255">
        <v>1</v>
      </c>
      <c r="AB16" s="255">
        <v>2</v>
      </c>
    </row>
    <row r="17" spans="1:28" x14ac:dyDescent="0.3">
      <c r="A17" s="177" t="s">
        <v>113</v>
      </c>
      <c r="B17" s="255">
        <v>660</v>
      </c>
      <c r="C17" s="255">
        <v>342</v>
      </c>
      <c r="D17" s="255">
        <v>318</v>
      </c>
      <c r="E17" s="255"/>
      <c r="F17" s="255">
        <v>75</v>
      </c>
      <c r="G17" s="255">
        <v>49</v>
      </c>
      <c r="H17" s="255">
        <v>26</v>
      </c>
      <c r="I17" s="255"/>
      <c r="J17" s="255">
        <v>72</v>
      </c>
      <c r="K17" s="255">
        <v>45</v>
      </c>
      <c r="L17" s="255">
        <v>27</v>
      </c>
      <c r="M17" s="255"/>
      <c r="N17" s="255">
        <v>259</v>
      </c>
      <c r="O17" s="255">
        <v>130</v>
      </c>
      <c r="P17" s="255">
        <v>129</v>
      </c>
      <c r="Q17" s="255"/>
      <c r="R17" s="255">
        <v>235</v>
      </c>
      <c r="S17" s="255">
        <v>108</v>
      </c>
      <c r="T17" s="255">
        <v>127</v>
      </c>
      <c r="U17" s="255"/>
      <c r="V17" s="255">
        <v>13</v>
      </c>
      <c r="W17" s="255">
        <v>6</v>
      </c>
      <c r="X17" s="255">
        <v>7</v>
      </c>
      <c r="Y17" s="255"/>
      <c r="Z17" s="255">
        <v>6</v>
      </c>
      <c r="AA17" s="255">
        <v>4</v>
      </c>
      <c r="AB17" s="255">
        <v>2</v>
      </c>
    </row>
    <row r="18" spans="1:28" x14ac:dyDescent="0.3">
      <c r="A18" s="177" t="s">
        <v>114</v>
      </c>
      <c r="B18" s="255">
        <v>161</v>
      </c>
      <c r="C18" s="255">
        <v>110</v>
      </c>
      <c r="D18" s="255">
        <v>51</v>
      </c>
      <c r="E18" s="255"/>
      <c r="F18" s="255">
        <v>39</v>
      </c>
      <c r="G18" s="255">
        <v>27</v>
      </c>
      <c r="H18" s="255">
        <v>12</v>
      </c>
      <c r="I18" s="255"/>
      <c r="J18" s="255">
        <v>46</v>
      </c>
      <c r="K18" s="255">
        <v>29</v>
      </c>
      <c r="L18" s="255">
        <v>17</v>
      </c>
      <c r="M18" s="255"/>
      <c r="N18" s="255">
        <v>21</v>
      </c>
      <c r="O18" s="255">
        <v>17</v>
      </c>
      <c r="P18" s="255">
        <v>4</v>
      </c>
      <c r="Q18" s="255"/>
      <c r="R18" s="255">
        <v>50</v>
      </c>
      <c r="S18" s="255">
        <v>34</v>
      </c>
      <c r="T18" s="255">
        <v>16</v>
      </c>
      <c r="U18" s="255"/>
      <c r="V18" s="255">
        <v>3</v>
      </c>
      <c r="W18" s="255">
        <v>1</v>
      </c>
      <c r="X18" s="255">
        <v>2</v>
      </c>
      <c r="Y18" s="255"/>
      <c r="Z18" s="255">
        <v>2</v>
      </c>
      <c r="AA18" s="255">
        <v>2</v>
      </c>
      <c r="AB18" s="255">
        <v>0</v>
      </c>
    </row>
    <row r="19" spans="1:28" x14ac:dyDescent="0.3">
      <c r="A19" s="177" t="s">
        <v>115</v>
      </c>
      <c r="B19" s="255">
        <v>533</v>
      </c>
      <c r="C19" s="255">
        <v>338</v>
      </c>
      <c r="D19" s="255">
        <v>195</v>
      </c>
      <c r="E19" s="255"/>
      <c r="F19" s="255">
        <v>155</v>
      </c>
      <c r="G19" s="255">
        <v>101</v>
      </c>
      <c r="H19" s="255">
        <v>54</v>
      </c>
      <c r="I19" s="255"/>
      <c r="J19" s="255">
        <v>135</v>
      </c>
      <c r="K19" s="255">
        <v>79</v>
      </c>
      <c r="L19" s="255">
        <v>56</v>
      </c>
      <c r="M19" s="255"/>
      <c r="N19" s="255">
        <v>122</v>
      </c>
      <c r="O19" s="255">
        <v>78</v>
      </c>
      <c r="P19" s="255">
        <v>44</v>
      </c>
      <c r="Q19" s="255"/>
      <c r="R19" s="255">
        <v>81</v>
      </c>
      <c r="S19" s="255">
        <v>55</v>
      </c>
      <c r="T19" s="255">
        <v>26</v>
      </c>
      <c r="U19" s="255"/>
      <c r="V19" s="255">
        <v>23</v>
      </c>
      <c r="W19" s="255">
        <v>13</v>
      </c>
      <c r="X19" s="255">
        <v>10</v>
      </c>
      <c r="Y19" s="255"/>
      <c r="Z19" s="255">
        <v>17</v>
      </c>
      <c r="AA19" s="255">
        <v>12</v>
      </c>
      <c r="AB19" s="255">
        <v>5</v>
      </c>
    </row>
    <row r="20" spans="1:28" x14ac:dyDescent="0.3">
      <c r="A20" s="177" t="s">
        <v>116</v>
      </c>
      <c r="B20" s="255">
        <v>80</v>
      </c>
      <c r="C20" s="255">
        <v>57</v>
      </c>
      <c r="D20" s="255">
        <v>23</v>
      </c>
      <c r="E20" s="255"/>
      <c r="F20" s="255">
        <v>20</v>
      </c>
      <c r="G20" s="255">
        <v>17</v>
      </c>
      <c r="H20" s="255">
        <v>3</v>
      </c>
      <c r="I20" s="255"/>
      <c r="J20" s="255">
        <v>22</v>
      </c>
      <c r="K20" s="255">
        <v>15</v>
      </c>
      <c r="L20" s="255">
        <v>7</v>
      </c>
      <c r="M20" s="255"/>
      <c r="N20" s="255">
        <v>25</v>
      </c>
      <c r="O20" s="255">
        <v>16</v>
      </c>
      <c r="P20" s="255">
        <v>9</v>
      </c>
      <c r="Q20" s="255"/>
      <c r="R20" s="255">
        <v>10</v>
      </c>
      <c r="S20" s="255">
        <v>6</v>
      </c>
      <c r="T20" s="255">
        <v>4</v>
      </c>
      <c r="U20" s="255"/>
      <c r="V20" s="255">
        <v>3</v>
      </c>
      <c r="W20" s="255">
        <v>3</v>
      </c>
      <c r="X20" s="255">
        <v>0</v>
      </c>
      <c r="Y20" s="255"/>
      <c r="Z20" s="255">
        <v>0</v>
      </c>
      <c r="AA20" s="255">
        <v>0</v>
      </c>
      <c r="AB20" s="255">
        <v>0</v>
      </c>
    </row>
    <row r="21" spans="1:28" x14ac:dyDescent="0.3">
      <c r="A21" s="177" t="s">
        <v>117</v>
      </c>
      <c r="B21" s="255">
        <v>367</v>
      </c>
      <c r="C21" s="255">
        <v>225</v>
      </c>
      <c r="D21" s="255">
        <v>142</v>
      </c>
      <c r="E21" s="255"/>
      <c r="F21" s="255">
        <v>73</v>
      </c>
      <c r="G21" s="255">
        <v>48</v>
      </c>
      <c r="H21" s="255">
        <v>25</v>
      </c>
      <c r="I21" s="255"/>
      <c r="J21" s="255">
        <v>53</v>
      </c>
      <c r="K21" s="255">
        <v>31</v>
      </c>
      <c r="L21" s="255">
        <v>22</v>
      </c>
      <c r="M21" s="255"/>
      <c r="N21" s="255">
        <v>48</v>
      </c>
      <c r="O21" s="255">
        <v>37</v>
      </c>
      <c r="P21" s="255">
        <v>11</v>
      </c>
      <c r="Q21" s="255"/>
      <c r="R21" s="255">
        <v>126</v>
      </c>
      <c r="S21" s="255">
        <v>74</v>
      </c>
      <c r="T21" s="255">
        <v>52</v>
      </c>
      <c r="U21" s="255"/>
      <c r="V21" s="255">
        <v>57</v>
      </c>
      <c r="W21" s="255">
        <v>30</v>
      </c>
      <c r="X21" s="255">
        <v>27</v>
      </c>
      <c r="Y21" s="255"/>
      <c r="Z21" s="255">
        <v>10</v>
      </c>
      <c r="AA21" s="255">
        <v>5</v>
      </c>
      <c r="AB21" s="255">
        <v>5</v>
      </c>
    </row>
    <row r="22" spans="1:28" x14ac:dyDescent="0.3">
      <c r="A22" s="177" t="s">
        <v>118</v>
      </c>
      <c r="B22" s="255">
        <v>23</v>
      </c>
      <c r="C22" s="255">
        <v>18</v>
      </c>
      <c r="D22" s="255">
        <v>5</v>
      </c>
      <c r="E22" s="255"/>
      <c r="F22" s="255">
        <v>4</v>
      </c>
      <c r="G22" s="255">
        <v>2</v>
      </c>
      <c r="H22" s="255">
        <v>2</v>
      </c>
      <c r="I22" s="255"/>
      <c r="J22" s="255">
        <v>1</v>
      </c>
      <c r="K22" s="255">
        <v>1</v>
      </c>
      <c r="L22" s="255">
        <v>0</v>
      </c>
      <c r="M22" s="255"/>
      <c r="N22" s="255">
        <v>4</v>
      </c>
      <c r="O22" s="255">
        <v>3</v>
      </c>
      <c r="P22" s="255">
        <v>1</v>
      </c>
      <c r="Q22" s="255"/>
      <c r="R22" s="255">
        <v>2</v>
      </c>
      <c r="S22" s="255">
        <v>1</v>
      </c>
      <c r="T22" s="255">
        <v>1</v>
      </c>
      <c r="U22" s="255"/>
      <c r="V22" s="255">
        <v>3</v>
      </c>
      <c r="W22" s="255">
        <v>3</v>
      </c>
      <c r="X22" s="255">
        <v>0</v>
      </c>
      <c r="Y22" s="255"/>
      <c r="Z22" s="255">
        <v>9</v>
      </c>
      <c r="AA22" s="255">
        <v>8</v>
      </c>
      <c r="AB22" s="255">
        <v>1</v>
      </c>
    </row>
    <row r="23" spans="1:28" x14ac:dyDescent="0.3">
      <c r="A23" s="177" t="s">
        <v>119</v>
      </c>
      <c r="B23" s="255">
        <v>47</v>
      </c>
      <c r="C23" s="255">
        <v>29</v>
      </c>
      <c r="D23" s="255">
        <v>18</v>
      </c>
      <c r="E23" s="255"/>
      <c r="F23" s="255">
        <v>2</v>
      </c>
      <c r="G23" s="255">
        <v>0</v>
      </c>
      <c r="H23" s="255">
        <v>2</v>
      </c>
      <c r="I23" s="255"/>
      <c r="J23" s="255">
        <v>3</v>
      </c>
      <c r="K23" s="255">
        <v>2</v>
      </c>
      <c r="L23" s="255">
        <v>1</v>
      </c>
      <c r="M23" s="255"/>
      <c r="N23" s="255">
        <v>5</v>
      </c>
      <c r="O23" s="255">
        <v>2</v>
      </c>
      <c r="P23" s="255">
        <v>3</v>
      </c>
      <c r="Q23" s="255"/>
      <c r="R23" s="255">
        <v>13</v>
      </c>
      <c r="S23" s="255">
        <v>8</v>
      </c>
      <c r="T23" s="255">
        <v>5</v>
      </c>
      <c r="U23" s="255"/>
      <c r="V23" s="255">
        <v>14</v>
      </c>
      <c r="W23" s="255">
        <v>11</v>
      </c>
      <c r="X23" s="255">
        <v>3</v>
      </c>
      <c r="Y23" s="255"/>
      <c r="Z23" s="255">
        <v>10</v>
      </c>
      <c r="AA23" s="255">
        <v>6</v>
      </c>
      <c r="AB23" s="255">
        <v>4</v>
      </c>
    </row>
    <row r="24" spans="1:28" x14ac:dyDescent="0.3">
      <c r="A24" s="177" t="s">
        <v>120</v>
      </c>
      <c r="B24" s="255">
        <v>61</v>
      </c>
      <c r="C24" s="255">
        <v>35</v>
      </c>
      <c r="D24" s="255">
        <v>26</v>
      </c>
      <c r="E24" s="255"/>
      <c r="F24" s="255">
        <v>30</v>
      </c>
      <c r="G24" s="255">
        <v>14</v>
      </c>
      <c r="H24" s="255">
        <v>16</v>
      </c>
      <c r="I24" s="255"/>
      <c r="J24" s="255">
        <v>10</v>
      </c>
      <c r="K24" s="255">
        <v>5</v>
      </c>
      <c r="L24" s="255">
        <v>5</v>
      </c>
      <c r="M24" s="255"/>
      <c r="N24" s="255">
        <v>11</v>
      </c>
      <c r="O24" s="255">
        <v>6</v>
      </c>
      <c r="P24" s="255">
        <v>5</v>
      </c>
      <c r="Q24" s="255"/>
      <c r="R24" s="255">
        <v>4</v>
      </c>
      <c r="S24" s="255">
        <v>4</v>
      </c>
      <c r="T24" s="255">
        <v>0</v>
      </c>
      <c r="U24" s="255"/>
      <c r="V24" s="255">
        <v>6</v>
      </c>
      <c r="W24" s="255">
        <v>6</v>
      </c>
      <c r="X24" s="255">
        <v>0</v>
      </c>
      <c r="Y24" s="255"/>
      <c r="Z24" s="255">
        <v>0</v>
      </c>
      <c r="AA24" s="255">
        <v>0</v>
      </c>
      <c r="AB24" s="255">
        <v>0</v>
      </c>
    </row>
    <row r="25" spans="1:28" x14ac:dyDescent="0.3">
      <c r="A25" s="177" t="s">
        <v>121</v>
      </c>
      <c r="B25" s="255">
        <v>91</v>
      </c>
      <c r="C25" s="255">
        <v>49</v>
      </c>
      <c r="D25" s="255">
        <v>42</v>
      </c>
      <c r="E25" s="255"/>
      <c r="F25" s="255">
        <v>23</v>
      </c>
      <c r="G25" s="255">
        <v>10</v>
      </c>
      <c r="H25" s="255">
        <v>13</v>
      </c>
      <c r="I25" s="255"/>
      <c r="J25" s="255">
        <v>18</v>
      </c>
      <c r="K25" s="255">
        <v>11</v>
      </c>
      <c r="L25" s="255">
        <v>7</v>
      </c>
      <c r="M25" s="255"/>
      <c r="N25" s="255">
        <v>29</v>
      </c>
      <c r="O25" s="255">
        <v>15</v>
      </c>
      <c r="P25" s="255">
        <v>14</v>
      </c>
      <c r="Q25" s="255"/>
      <c r="R25" s="255">
        <v>13</v>
      </c>
      <c r="S25" s="255">
        <v>8</v>
      </c>
      <c r="T25" s="255">
        <v>5</v>
      </c>
      <c r="U25" s="255"/>
      <c r="V25" s="255">
        <v>5</v>
      </c>
      <c r="W25" s="255">
        <v>3</v>
      </c>
      <c r="X25" s="255">
        <v>2</v>
      </c>
      <c r="Y25" s="255"/>
      <c r="Z25" s="255">
        <v>3</v>
      </c>
      <c r="AA25" s="255">
        <v>2</v>
      </c>
      <c r="AB25" s="255">
        <v>1</v>
      </c>
    </row>
    <row r="26" spans="1:28" x14ac:dyDescent="0.3">
      <c r="A26" s="177" t="s">
        <v>122</v>
      </c>
      <c r="B26" s="255">
        <v>129</v>
      </c>
      <c r="C26" s="255">
        <v>85</v>
      </c>
      <c r="D26" s="255">
        <v>44</v>
      </c>
      <c r="E26" s="255"/>
      <c r="F26" s="255">
        <v>24</v>
      </c>
      <c r="G26" s="255">
        <v>13</v>
      </c>
      <c r="H26" s="255">
        <v>11</v>
      </c>
      <c r="I26" s="255"/>
      <c r="J26" s="255">
        <v>27</v>
      </c>
      <c r="K26" s="255">
        <v>17</v>
      </c>
      <c r="L26" s="255">
        <v>10</v>
      </c>
      <c r="M26" s="255"/>
      <c r="N26" s="255">
        <v>43</v>
      </c>
      <c r="O26" s="255">
        <v>28</v>
      </c>
      <c r="P26" s="255">
        <v>15</v>
      </c>
      <c r="Q26" s="255"/>
      <c r="R26" s="255">
        <v>25</v>
      </c>
      <c r="S26" s="255">
        <v>19</v>
      </c>
      <c r="T26" s="255">
        <v>6</v>
      </c>
      <c r="U26" s="255"/>
      <c r="V26" s="255">
        <v>7</v>
      </c>
      <c r="W26" s="255">
        <v>6</v>
      </c>
      <c r="X26" s="255">
        <v>1</v>
      </c>
      <c r="Y26" s="255"/>
      <c r="Z26" s="255">
        <v>3</v>
      </c>
      <c r="AA26" s="255">
        <v>2</v>
      </c>
      <c r="AB26" s="255">
        <v>1</v>
      </c>
    </row>
    <row r="27" spans="1:28" x14ac:dyDescent="0.3">
      <c r="A27" s="177" t="s">
        <v>123</v>
      </c>
      <c r="B27" s="255">
        <v>97</v>
      </c>
      <c r="C27" s="255">
        <v>60</v>
      </c>
      <c r="D27" s="255">
        <v>37</v>
      </c>
      <c r="E27" s="255"/>
      <c r="F27" s="255">
        <v>27</v>
      </c>
      <c r="G27" s="255">
        <v>14</v>
      </c>
      <c r="H27" s="255">
        <v>13</v>
      </c>
      <c r="I27" s="255"/>
      <c r="J27" s="255">
        <v>25</v>
      </c>
      <c r="K27" s="255">
        <v>15</v>
      </c>
      <c r="L27" s="255">
        <v>10</v>
      </c>
      <c r="M27" s="255"/>
      <c r="N27" s="255">
        <v>29</v>
      </c>
      <c r="O27" s="255">
        <v>19</v>
      </c>
      <c r="P27" s="255">
        <v>10</v>
      </c>
      <c r="Q27" s="255"/>
      <c r="R27" s="255">
        <v>13</v>
      </c>
      <c r="S27" s="255">
        <v>9</v>
      </c>
      <c r="T27" s="255">
        <v>4</v>
      </c>
      <c r="U27" s="255"/>
      <c r="V27" s="255">
        <v>1</v>
      </c>
      <c r="W27" s="255">
        <v>1</v>
      </c>
      <c r="X27" s="255">
        <v>0</v>
      </c>
      <c r="Y27" s="255"/>
      <c r="Z27" s="255">
        <v>2</v>
      </c>
      <c r="AA27" s="255">
        <v>2</v>
      </c>
      <c r="AB27" s="255">
        <v>0</v>
      </c>
    </row>
    <row r="28" spans="1:28" x14ac:dyDescent="0.3">
      <c r="A28" s="177" t="s">
        <v>124</v>
      </c>
      <c r="B28" s="255">
        <v>45</v>
      </c>
      <c r="C28" s="255">
        <v>31</v>
      </c>
      <c r="D28" s="255">
        <v>14</v>
      </c>
      <c r="E28" s="255"/>
      <c r="F28" s="255">
        <v>13</v>
      </c>
      <c r="G28" s="255">
        <v>8</v>
      </c>
      <c r="H28" s="255">
        <v>5</v>
      </c>
      <c r="I28" s="255"/>
      <c r="J28" s="255">
        <v>13</v>
      </c>
      <c r="K28" s="255">
        <v>7</v>
      </c>
      <c r="L28" s="255">
        <v>6</v>
      </c>
      <c r="M28" s="255"/>
      <c r="N28" s="255">
        <v>9</v>
      </c>
      <c r="O28" s="255">
        <v>8</v>
      </c>
      <c r="P28" s="255">
        <v>1</v>
      </c>
      <c r="Q28" s="255"/>
      <c r="R28" s="255">
        <v>7</v>
      </c>
      <c r="S28" s="255">
        <v>6</v>
      </c>
      <c r="T28" s="255">
        <v>1</v>
      </c>
      <c r="U28" s="255"/>
      <c r="V28" s="255">
        <v>2</v>
      </c>
      <c r="W28" s="255">
        <v>2</v>
      </c>
      <c r="X28" s="255">
        <v>0</v>
      </c>
      <c r="Y28" s="255"/>
      <c r="Z28" s="255">
        <v>1</v>
      </c>
      <c r="AA28" s="255">
        <v>0</v>
      </c>
      <c r="AB28" s="255">
        <v>1</v>
      </c>
    </row>
    <row r="29" spans="1:28" x14ac:dyDescent="0.3">
      <c r="A29" s="177" t="s">
        <v>125</v>
      </c>
      <c r="B29" s="255">
        <v>61</v>
      </c>
      <c r="C29" s="255">
        <v>42</v>
      </c>
      <c r="D29" s="255">
        <v>19</v>
      </c>
      <c r="E29" s="255"/>
      <c r="F29" s="255">
        <v>19</v>
      </c>
      <c r="G29" s="255">
        <v>10</v>
      </c>
      <c r="H29" s="255">
        <v>9</v>
      </c>
      <c r="I29" s="255"/>
      <c r="J29" s="255">
        <v>17</v>
      </c>
      <c r="K29" s="255">
        <v>11</v>
      </c>
      <c r="L29" s="255">
        <v>6</v>
      </c>
      <c r="M29" s="255"/>
      <c r="N29" s="255">
        <v>13</v>
      </c>
      <c r="O29" s="255">
        <v>9</v>
      </c>
      <c r="P29" s="255">
        <v>4</v>
      </c>
      <c r="Q29" s="255"/>
      <c r="R29" s="255">
        <v>10</v>
      </c>
      <c r="S29" s="255">
        <v>10</v>
      </c>
      <c r="T29" s="255">
        <v>0</v>
      </c>
      <c r="U29" s="255"/>
      <c r="V29" s="255">
        <v>2</v>
      </c>
      <c r="W29" s="255">
        <v>2</v>
      </c>
      <c r="X29" s="255">
        <v>0</v>
      </c>
      <c r="Y29" s="255"/>
      <c r="Z29" s="255">
        <v>0</v>
      </c>
      <c r="AA29" s="255">
        <v>0</v>
      </c>
      <c r="AB29" s="255">
        <v>0</v>
      </c>
    </row>
    <row r="30" spans="1:28" x14ac:dyDescent="0.3">
      <c r="A30" s="177" t="s">
        <v>126</v>
      </c>
      <c r="B30" s="255">
        <v>132</v>
      </c>
      <c r="C30" s="255">
        <v>87</v>
      </c>
      <c r="D30" s="255">
        <v>45</v>
      </c>
      <c r="E30" s="255"/>
      <c r="F30" s="255">
        <v>39</v>
      </c>
      <c r="G30" s="255">
        <v>26</v>
      </c>
      <c r="H30" s="255">
        <v>13</v>
      </c>
      <c r="I30" s="255"/>
      <c r="J30" s="255">
        <v>51</v>
      </c>
      <c r="K30" s="255">
        <v>32</v>
      </c>
      <c r="L30" s="255">
        <v>19</v>
      </c>
      <c r="M30" s="255"/>
      <c r="N30" s="255">
        <v>19</v>
      </c>
      <c r="O30" s="255">
        <v>13</v>
      </c>
      <c r="P30" s="255">
        <v>6</v>
      </c>
      <c r="Q30" s="255"/>
      <c r="R30" s="255">
        <v>15</v>
      </c>
      <c r="S30" s="255">
        <v>11</v>
      </c>
      <c r="T30" s="255">
        <v>4</v>
      </c>
      <c r="U30" s="255"/>
      <c r="V30" s="255">
        <v>4</v>
      </c>
      <c r="W30" s="255">
        <v>2</v>
      </c>
      <c r="X30" s="255">
        <v>2</v>
      </c>
      <c r="Y30" s="255"/>
      <c r="Z30" s="255">
        <v>4</v>
      </c>
      <c r="AA30" s="255">
        <v>3</v>
      </c>
      <c r="AB30" s="255">
        <v>1</v>
      </c>
    </row>
    <row r="31" spans="1:28" x14ac:dyDescent="0.3">
      <c r="A31" s="177" t="s">
        <v>127</v>
      </c>
      <c r="B31" s="255">
        <v>161</v>
      </c>
      <c r="C31" s="255">
        <v>103</v>
      </c>
      <c r="D31" s="255">
        <v>58</v>
      </c>
      <c r="E31" s="255"/>
      <c r="F31" s="255">
        <v>40</v>
      </c>
      <c r="G31" s="255">
        <v>28</v>
      </c>
      <c r="H31" s="255">
        <v>12</v>
      </c>
      <c r="I31" s="255"/>
      <c r="J31" s="255">
        <v>64</v>
      </c>
      <c r="K31" s="255">
        <v>40</v>
      </c>
      <c r="L31" s="255">
        <v>24</v>
      </c>
      <c r="M31" s="255"/>
      <c r="N31" s="255">
        <v>29</v>
      </c>
      <c r="O31" s="255">
        <v>14</v>
      </c>
      <c r="P31" s="255">
        <v>15</v>
      </c>
      <c r="Q31" s="255"/>
      <c r="R31" s="255">
        <v>20</v>
      </c>
      <c r="S31" s="255">
        <v>14</v>
      </c>
      <c r="T31" s="255">
        <v>6</v>
      </c>
      <c r="U31" s="255"/>
      <c r="V31" s="255">
        <v>5</v>
      </c>
      <c r="W31" s="255">
        <v>4</v>
      </c>
      <c r="X31" s="255">
        <v>1</v>
      </c>
      <c r="Y31" s="255"/>
      <c r="Z31" s="255">
        <v>3</v>
      </c>
      <c r="AA31" s="255">
        <v>3</v>
      </c>
      <c r="AB31" s="255">
        <v>0</v>
      </c>
    </row>
    <row r="32" spans="1:28" x14ac:dyDescent="0.3">
      <c r="A32" s="177" t="s">
        <v>128</v>
      </c>
      <c r="B32" s="255">
        <v>18</v>
      </c>
      <c r="C32" s="255">
        <v>11</v>
      </c>
      <c r="D32" s="255">
        <v>7</v>
      </c>
      <c r="E32" s="255"/>
      <c r="F32" s="255">
        <v>2</v>
      </c>
      <c r="G32" s="255">
        <v>1</v>
      </c>
      <c r="H32" s="255">
        <v>1</v>
      </c>
      <c r="I32" s="255"/>
      <c r="J32" s="255">
        <v>5</v>
      </c>
      <c r="K32" s="255">
        <v>3</v>
      </c>
      <c r="L32" s="255">
        <v>2</v>
      </c>
      <c r="M32" s="255"/>
      <c r="N32" s="255">
        <v>4</v>
      </c>
      <c r="O32" s="255">
        <v>2</v>
      </c>
      <c r="P32" s="255">
        <v>2</v>
      </c>
      <c r="Q32" s="255"/>
      <c r="R32" s="255">
        <v>4</v>
      </c>
      <c r="S32" s="255">
        <v>2</v>
      </c>
      <c r="T32" s="255">
        <v>2</v>
      </c>
      <c r="U32" s="255"/>
      <c r="V32" s="255">
        <v>2</v>
      </c>
      <c r="W32" s="255">
        <v>2</v>
      </c>
      <c r="X32" s="255">
        <v>0</v>
      </c>
      <c r="Y32" s="255"/>
      <c r="Z32" s="255">
        <v>1</v>
      </c>
      <c r="AA32" s="255">
        <v>1</v>
      </c>
      <c r="AB32" s="255">
        <v>0</v>
      </c>
    </row>
    <row r="33" spans="1:30" x14ac:dyDescent="0.3">
      <c r="A33" s="177" t="s">
        <v>129</v>
      </c>
      <c r="B33" s="255">
        <v>132</v>
      </c>
      <c r="C33" s="255">
        <v>98</v>
      </c>
      <c r="D33" s="255">
        <v>34</v>
      </c>
      <c r="E33" s="255"/>
      <c r="F33" s="255">
        <v>28</v>
      </c>
      <c r="G33" s="255">
        <v>18</v>
      </c>
      <c r="H33" s="255">
        <v>10</v>
      </c>
      <c r="I33" s="255"/>
      <c r="J33" s="255">
        <v>54</v>
      </c>
      <c r="K33" s="255">
        <v>51</v>
      </c>
      <c r="L33" s="255">
        <v>3</v>
      </c>
      <c r="M33" s="255"/>
      <c r="N33" s="255">
        <v>34</v>
      </c>
      <c r="O33" s="255">
        <v>18</v>
      </c>
      <c r="P33" s="255">
        <v>16</v>
      </c>
      <c r="Q33" s="255"/>
      <c r="R33" s="255">
        <v>11</v>
      </c>
      <c r="S33" s="255">
        <v>8</v>
      </c>
      <c r="T33" s="255">
        <v>3</v>
      </c>
      <c r="U33" s="255"/>
      <c r="V33" s="255">
        <v>2</v>
      </c>
      <c r="W33" s="255">
        <v>1</v>
      </c>
      <c r="X33" s="255">
        <v>1</v>
      </c>
      <c r="Y33" s="255"/>
      <c r="Z33" s="255">
        <v>3</v>
      </c>
      <c r="AA33" s="255">
        <v>2</v>
      </c>
      <c r="AB33" s="255">
        <v>1</v>
      </c>
    </row>
    <row r="34" spans="1:30" x14ac:dyDescent="0.3">
      <c r="A34" s="177" t="s">
        <v>130</v>
      </c>
      <c r="B34" s="255">
        <v>169</v>
      </c>
      <c r="C34" s="255">
        <v>108</v>
      </c>
      <c r="D34" s="255">
        <v>61</v>
      </c>
      <c r="E34" s="255"/>
      <c r="F34" s="255">
        <v>66</v>
      </c>
      <c r="G34" s="255">
        <v>39</v>
      </c>
      <c r="H34" s="255">
        <v>27</v>
      </c>
      <c r="I34" s="255"/>
      <c r="J34" s="255">
        <v>40</v>
      </c>
      <c r="K34" s="255">
        <v>27</v>
      </c>
      <c r="L34" s="255">
        <v>13</v>
      </c>
      <c r="M34" s="255"/>
      <c r="N34" s="255">
        <v>29</v>
      </c>
      <c r="O34" s="255">
        <v>21</v>
      </c>
      <c r="P34" s="255">
        <v>8</v>
      </c>
      <c r="Q34" s="255"/>
      <c r="R34" s="255">
        <v>14</v>
      </c>
      <c r="S34" s="255">
        <v>10</v>
      </c>
      <c r="T34" s="255">
        <v>4</v>
      </c>
      <c r="U34" s="255"/>
      <c r="V34" s="255">
        <v>7</v>
      </c>
      <c r="W34" s="255">
        <v>3</v>
      </c>
      <c r="X34" s="255">
        <v>4</v>
      </c>
      <c r="Y34" s="255"/>
      <c r="Z34" s="255">
        <v>13</v>
      </c>
      <c r="AA34" s="255">
        <v>8</v>
      </c>
      <c r="AB34" s="255">
        <v>5</v>
      </c>
    </row>
    <row r="35" spans="1:30" x14ac:dyDescent="0.3">
      <c r="A35" s="177" t="s">
        <v>131</v>
      </c>
      <c r="B35" s="255">
        <v>185</v>
      </c>
      <c r="C35" s="255">
        <v>115</v>
      </c>
      <c r="D35" s="255">
        <v>70</v>
      </c>
      <c r="E35" s="255"/>
      <c r="F35" s="255">
        <v>43</v>
      </c>
      <c r="G35" s="255">
        <v>27</v>
      </c>
      <c r="H35" s="255">
        <v>16</v>
      </c>
      <c r="I35" s="255"/>
      <c r="J35" s="255">
        <v>57</v>
      </c>
      <c r="K35" s="255">
        <v>38</v>
      </c>
      <c r="L35" s="255">
        <v>19</v>
      </c>
      <c r="M35" s="255"/>
      <c r="N35" s="255">
        <v>50</v>
      </c>
      <c r="O35" s="255">
        <v>26</v>
      </c>
      <c r="P35" s="255">
        <v>24</v>
      </c>
      <c r="Q35" s="255"/>
      <c r="R35" s="255">
        <v>22</v>
      </c>
      <c r="S35" s="255">
        <v>17</v>
      </c>
      <c r="T35" s="255">
        <v>5</v>
      </c>
      <c r="U35" s="255"/>
      <c r="V35" s="255">
        <v>8</v>
      </c>
      <c r="W35" s="255">
        <v>4</v>
      </c>
      <c r="X35" s="255">
        <v>4</v>
      </c>
      <c r="Y35" s="255"/>
      <c r="Z35" s="255">
        <v>5</v>
      </c>
      <c r="AA35" s="255">
        <v>3</v>
      </c>
      <c r="AB35" s="255">
        <v>2</v>
      </c>
    </row>
    <row r="36" spans="1:30" ht="14.5" thickBot="1" x14ac:dyDescent="0.35">
      <c r="A36" s="177" t="s">
        <v>132</v>
      </c>
      <c r="B36" s="255">
        <v>0</v>
      </c>
      <c r="C36" s="255">
        <v>0</v>
      </c>
      <c r="D36" s="255">
        <v>0</v>
      </c>
      <c r="E36" s="255"/>
      <c r="F36" s="255">
        <v>0</v>
      </c>
      <c r="G36" s="255">
        <v>0</v>
      </c>
      <c r="H36" s="255">
        <v>0</v>
      </c>
      <c r="I36" s="255"/>
      <c r="J36" s="255">
        <v>0</v>
      </c>
      <c r="K36" s="255">
        <v>0</v>
      </c>
      <c r="L36" s="255">
        <v>0</v>
      </c>
      <c r="M36" s="255"/>
      <c r="N36" s="255">
        <v>0</v>
      </c>
      <c r="O36" s="255">
        <v>0</v>
      </c>
      <c r="P36" s="255">
        <v>0</v>
      </c>
      <c r="Q36" s="255"/>
      <c r="R36" s="255">
        <v>0</v>
      </c>
      <c r="S36" s="255">
        <v>0</v>
      </c>
      <c r="T36" s="255">
        <v>0</v>
      </c>
      <c r="U36" s="255"/>
      <c r="V36" s="255">
        <v>0</v>
      </c>
      <c r="W36" s="255">
        <v>0</v>
      </c>
      <c r="X36" s="255">
        <v>0</v>
      </c>
      <c r="Y36" s="255"/>
      <c r="Z36" s="255">
        <v>0</v>
      </c>
      <c r="AA36" s="255">
        <v>0</v>
      </c>
      <c r="AB36" s="255">
        <v>0</v>
      </c>
    </row>
    <row r="37" spans="1:30" x14ac:dyDescent="0.3">
      <c r="A37" s="254" t="s">
        <v>77</v>
      </c>
      <c r="B37" s="19"/>
      <c r="C37" s="19"/>
      <c r="D37" s="19"/>
      <c r="E37" s="19"/>
      <c r="F37" s="19"/>
      <c r="G37" s="19"/>
      <c r="H37" s="19"/>
      <c r="I37" s="19"/>
      <c r="J37" s="115"/>
      <c r="K37" s="115"/>
      <c r="L37" s="115"/>
      <c r="M37" s="115"/>
      <c r="N37" s="115"/>
      <c r="O37" s="11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30" x14ac:dyDescent="0.3">
      <c r="B38" s="71"/>
      <c r="C38" s="71"/>
      <c r="D38" s="71"/>
      <c r="E38" s="71"/>
      <c r="F38" s="71"/>
      <c r="G38" s="71"/>
      <c r="H38" s="70"/>
      <c r="I38" s="71"/>
      <c r="J38" s="71"/>
      <c r="K38" s="71"/>
      <c r="L38" s="70"/>
      <c r="M38" s="71"/>
      <c r="N38" s="71"/>
      <c r="O38" s="71"/>
      <c r="P38" s="70"/>
      <c r="Q38" s="71"/>
      <c r="R38" s="71"/>
      <c r="S38" s="71"/>
      <c r="T38" s="70"/>
      <c r="U38" s="71"/>
      <c r="V38" s="71"/>
      <c r="W38" s="71"/>
      <c r="X38" s="70"/>
      <c r="Y38" s="70"/>
      <c r="Z38" s="97"/>
      <c r="AA38" s="97"/>
      <c r="AB38" s="97"/>
    </row>
    <row r="39" spans="1:30" x14ac:dyDescent="0.3">
      <c r="B39" s="71"/>
      <c r="C39" s="71"/>
      <c r="D39" s="71"/>
      <c r="E39" s="71"/>
      <c r="F39" s="71"/>
      <c r="G39" s="71"/>
      <c r="H39" s="70"/>
      <c r="I39" s="71"/>
      <c r="J39" s="71"/>
      <c r="K39" s="71"/>
      <c r="L39" s="70"/>
      <c r="M39" s="71"/>
      <c r="N39" s="71"/>
      <c r="O39" s="71"/>
      <c r="P39" s="70"/>
      <c r="Q39" s="71"/>
      <c r="R39" s="71"/>
      <c r="S39" s="71"/>
      <c r="T39" s="70"/>
      <c r="U39" s="71"/>
      <c r="V39" s="71"/>
      <c r="W39" s="71"/>
      <c r="X39" s="70"/>
      <c r="Y39" s="70"/>
      <c r="Z39" s="97"/>
      <c r="AA39" s="97"/>
      <c r="AB39" s="97"/>
    </row>
    <row r="40" spans="1:30" s="51" customFormat="1" ht="15.5" x14ac:dyDescent="0.3">
      <c r="A40" s="294" t="s">
        <v>408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26"/>
      <c r="AD40" s="226"/>
    </row>
    <row r="41" spans="1:30" s="51" customFormat="1" ht="15.5" x14ac:dyDescent="0.3">
      <c r="A41" s="294" t="s">
        <v>384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26"/>
      <c r="AD41" s="226"/>
    </row>
    <row r="42" spans="1:30" s="51" customFormat="1" ht="15.5" x14ac:dyDescent="0.3">
      <c r="A42" s="294" t="s">
        <v>160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26"/>
      <c r="AD42" s="239" t="s">
        <v>305</v>
      </c>
    </row>
    <row r="43" spans="1:30" s="51" customFormat="1" ht="15.5" x14ac:dyDescent="0.3">
      <c r="A43" s="294" t="s">
        <v>52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26"/>
      <c r="AD43" s="226"/>
    </row>
    <row r="44" spans="1:30" s="51" customFormat="1" ht="15.5" x14ac:dyDescent="0.3">
      <c r="A44" s="294" t="s">
        <v>397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26"/>
      <c r="AD44" s="226"/>
    </row>
    <row r="45" spans="1:30" ht="20.25" customHeight="1" x14ac:dyDescent="0.3">
      <c r="A45" s="292" t="s">
        <v>105</v>
      </c>
      <c r="B45" s="291" t="s">
        <v>68</v>
      </c>
      <c r="C45" s="291"/>
      <c r="D45" s="291"/>
      <c r="E45" s="54"/>
      <c r="F45" s="291" t="s">
        <v>80</v>
      </c>
      <c r="G45" s="291"/>
      <c r="H45" s="291"/>
      <c r="I45" s="54"/>
      <c r="J45" s="293" t="s">
        <v>81</v>
      </c>
      <c r="K45" s="293"/>
      <c r="L45" s="293"/>
      <c r="M45" s="54"/>
      <c r="N45" s="291" t="s">
        <v>82</v>
      </c>
      <c r="O45" s="291"/>
      <c r="P45" s="291"/>
      <c r="Q45" s="54"/>
      <c r="R45" s="291" t="s">
        <v>84</v>
      </c>
      <c r="S45" s="291"/>
      <c r="T45" s="291"/>
      <c r="U45" s="54"/>
      <c r="V45" s="291" t="s">
        <v>85</v>
      </c>
      <c r="W45" s="291"/>
      <c r="X45" s="291"/>
      <c r="Y45" s="54"/>
      <c r="Z45" s="291" t="s">
        <v>86</v>
      </c>
      <c r="AA45" s="291"/>
      <c r="AB45" s="291"/>
      <c r="AD45" s="151"/>
    </row>
    <row r="46" spans="1:30" ht="20.25" customHeight="1" x14ac:dyDescent="0.3">
      <c r="A46" s="292"/>
      <c r="B46" s="54" t="s">
        <v>68</v>
      </c>
      <c r="C46" s="54" t="s">
        <v>136</v>
      </c>
      <c r="D46" s="54" t="s">
        <v>137</v>
      </c>
      <c r="E46" s="54"/>
      <c r="F46" s="54" t="s">
        <v>68</v>
      </c>
      <c r="G46" s="54" t="s">
        <v>136</v>
      </c>
      <c r="H46" s="54" t="s">
        <v>137</v>
      </c>
      <c r="I46" s="54"/>
      <c r="J46" s="55" t="s">
        <v>68</v>
      </c>
      <c r="K46" s="54" t="s">
        <v>136</v>
      </c>
      <c r="L46" s="54" t="s">
        <v>137</v>
      </c>
      <c r="M46" s="54"/>
      <c r="N46" s="54" t="s">
        <v>68</v>
      </c>
      <c r="O46" s="54" t="s">
        <v>136</v>
      </c>
      <c r="P46" s="54" t="s">
        <v>137</v>
      </c>
      <c r="Q46" s="54"/>
      <c r="R46" s="54" t="s">
        <v>68</v>
      </c>
      <c r="S46" s="54" t="s">
        <v>136</v>
      </c>
      <c r="T46" s="54" t="s">
        <v>137</v>
      </c>
      <c r="U46" s="54"/>
      <c r="V46" s="54" t="s">
        <v>68</v>
      </c>
      <c r="W46" s="54" t="s">
        <v>136</v>
      </c>
      <c r="X46" s="54" t="s">
        <v>137</v>
      </c>
      <c r="Y46" s="54"/>
      <c r="Z46" s="54" t="s">
        <v>68</v>
      </c>
      <c r="AA46" s="54" t="s">
        <v>136</v>
      </c>
      <c r="AB46" s="55" t="s">
        <v>137</v>
      </c>
    </row>
    <row r="47" spans="1:30" x14ac:dyDescent="0.3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</row>
    <row r="48" spans="1:30" s="12" customFormat="1" x14ac:dyDescent="0.3">
      <c r="A48" s="68" t="s">
        <v>68</v>
      </c>
      <c r="B48" s="260">
        <v>3.8383110293350531</v>
      </c>
      <c r="C48" s="260">
        <v>4.6862947982315868</v>
      </c>
      <c r="D48" s="260">
        <v>2.976167705902605</v>
      </c>
      <c r="E48" s="260"/>
      <c r="F48" s="260">
        <v>4.7530577488775352</v>
      </c>
      <c r="G48" s="260">
        <v>5.5969038404286993</v>
      </c>
      <c r="H48" s="260">
        <v>3.8387096774193545</v>
      </c>
      <c r="I48" s="260"/>
      <c r="J48" s="260">
        <v>4.9080770717164466</v>
      </c>
      <c r="K48" s="260">
        <v>6.045016077170418</v>
      </c>
      <c r="L48" s="260">
        <v>3.7003301833086644</v>
      </c>
      <c r="M48" s="260"/>
      <c r="N48" s="260">
        <v>5.5409129028393433</v>
      </c>
      <c r="O48" s="260">
        <v>6.499001057703607</v>
      </c>
      <c r="P48" s="260">
        <v>4.544899205864386</v>
      </c>
      <c r="Q48" s="260"/>
      <c r="R48" s="260">
        <v>4.6586996151509013</v>
      </c>
      <c r="S48" s="260">
        <v>5.6599939030586324</v>
      </c>
      <c r="T48" s="260">
        <v>3.6640759059251038</v>
      </c>
      <c r="U48" s="260"/>
      <c r="V48" s="260">
        <v>1.5911193339500462</v>
      </c>
      <c r="W48" s="260">
        <v>2.0950947183540332</v>
      </c>
      <c r="X48" s="260">
        <v>1.1038330907326541</v>
      </c>
      <c r="Y48" s="260"/>
      <c r="Z48" s="260">
        <v>0.87638979725310662</v>
      </c>
      <c r="AA48" s="260">
        <v>1.157937255957991</v>
      </c>
      <c r="AB48" s="260">
        <v>0.6104540251812286</v>
      </c>
      <c r="AC48" s="226"/>
      <c r="AD48" s="226"/>
    </row>
    <row r="49" spans="1:28" x14ac:dyDescent="0.3">
      <c r="A49" s="177" t="s">
        <v>106</v>
      </c>
      <c r="B49" s="259">
        <v>3.1136580706781278</v>
      </c>
      <c r="C49" s="259">
        <v>3.4535686876438989</v>
      </c>
      <c r="D49" s="259">
        <v>2.7767211867630275</v>
      </c>
      <c r="E49" s="259"/>
      <c r="F49" s="259">
        <v>3.2851511169513801</v>
      </c>
      <c r="G49" s="259">
        <v>3.664921465968586</v>
      </c>
      <c r="H49" s="259">
        <v>2.9023746701846966</v>
      </c>
      <c r="I49" s="259"/>
      <c r="J49" s="259">
        <v>3.183023872679045</v>
      </c>
      <c r="K49" s="259">
        <v>2.9810298102981028</v>
      </c>
      <c r="L49" s="259">
        <v>3.3766233766233764</v>
      </c>
      <c r="M49" s="259"/>
      <c r="N49" s="259">
        <v>5.3177691309987027</v>
      </c>
      <c r="O49" s="259">
        <v>6.1696658097686372</v>
      </c>
      <c r="P49" s="259">
        <v>4.4502617801047117</v>
      </c>
      <c r="Q49" s="259"/>
      <c r="R49" s="259">
        <v>4.6728971962616823</v>
      </c>
      <c r="S49" s="259">
        <v>4.9056603773584913</v>
      </c>
      <c r="T49" s="259">
        <v>4.4444444444444446</v>
      </c>
      <c r="U49" s="259"/>
      <c r="V49" s="259">
        <v>1.4227642276422763</v>
      </c>
      <c r="W49" s="259">
        <v>1.6494845360824744</v>
      </c>
      <c r="X49" s="259">
        <v>1.2024048096192386</v>
      </c>
      <c r="Y49" s="259"/>
      <c r="Z49" s="259">
        <v>1.005586592178771</v>
      </c>
      <c r="AA49" s="259">
        <v>1.5521064301552108</v>
      </c>
      <c r="AB49" s="259">
        <v>0.45045045045045046</v>
      </c>
    </row>
    <row r="50" spans="1:28" x14ac:dyDescent="0.3">
      <c r="A50" s="177" t="s">
        <v>107</v>
      </c>
      <c r="B50" s="259">
        <v>3.946932006633499</v>
      </c>
      <c r="C50" s="259">
        <v>4.97581202487906</v>
      </c>
      <c r="D50" s="259">
        <v>2.9974489795918364</v>
      </c>
      <c r="E50" s="259"/>
      <c r="F50" s="259">
        <v>16.169154228855724</v>
      </c>
      <c r="G50" s="259">
        <v>18.269230769230766</v>
      </c>
      <c r="H50" s="259">
        <v>13.917525773195877</v>
      </c>
      <c r="I50" s="259"/>
      <c r="J50" s="259">
        <v>7.3746312684365778</v>
      </c>
      <c r="K50" s="259">
        <v>8.3333333333333321</v>
      </c>
      <c r="L50" s="259">
        <v>6.4327485380116958</v>
      </c>
      <c r="M50" s="259"/>
      <c r="N50" s="259">
        <v>2.4390243902439024</v>
      </c>
      <c r="O50" s="259">
        <v>3.3333333333333335</v>
      </c>
      <c r="P50" s="259">
        <v>1.6853932584269662</v>
      </c>
      <c r="Q50" s="259"/>
      <c r="R50" s="259">
        <v>1.2517385257301807</v>
      </c>
      <c r="S50" s="259">
        <v>1.4749262536873156</v>
      </c>
      <c r="T50" s="259">
        <v>1.0526315789473684</v>
      </c>
      <c r="U50" s="259"/>
      <c r="V50" s="259">
        <v>1.6793893129770994</v>
      </c>
      <c r="W50" s="259">
        <v>2.912621359223301</v>
      </c>
      <c r="X50" s="259">
        <v>0.57803468208092479</v>
      </c>
      <c r="Y50" s="259"/>
      <c r="Z50" s="259">
        <v>0.17482517482517482</v>
      </c>
      <c r="AA50" s="259">
        <v>0.36630036630036628</v>
      </c>
      <c r="AB50" s="259">
        <v>0</v>
      </c>
    </row>
    <row r="51" spans="1:28" x14ac:dyDescent="0.3">
      <c r="A51" s="177" t="s">
        <v>108</v>
      </c>
      <c r="B51" s="259">
        <v>0.95102234902520211</v>
      </c>
      <c r="C51" s="259">
        <v>0.88691796008869184</v>
      </c>
      <c r="D51" s="259">
        <v>0.99916736053288924</v>
      </c>
      <c r="E51" s="259"/>
      <c r="F51" s="259">
        <v>0</v>
      </c>
      <c r="G51" s="259">
        <v>0</v>
      </c>
      <c r="H51" s="259">
        <v>0</v>
      </c>
      <c r="I51" s="259"/>
      <c r="J51" s="259">
        <v>0</v>
      </c>
      <c r="K51" s="259">
        <v>0</v>
      </c>
      <c r="L51" s="259">
        <v>0</v>
      </c>
      <c r="M51" s="259"/>
      <c r="N51" s="259">
        <v>0</v>
      </c>
      <c r="O51" s="259">
        <v>0</v>
      </c>
      <c r="P51" s="259">
        <v>0</v>
      </c>
      <c r="Q51" s="259"/>
      <c r="R51" s="259">
        <v>0.75872534142640369</v>
      </c>
      <c r="S51" s="259">
        <v>0.35211267605633806</v>
      </c>
      <c r="T51" s="259">
        <v>1.0666666666666667</v>
      </c>
      <c r="U51" s="259"/>
      <c r="V51" s="259">
        <v>1.6501650165016499</v>
      </c>
      <c r="W51" s="259">
        <v>2.7450980392156863</v>
      </c>
      <c r="X51" s="259">
        <v>0.85470085470085477</v>
      </c>
      <c r="Y51" s="259"/>
      <c r="Z51" s="259">
        <v>0.82781456953642385</v>
      </c>
      <c r="AA51" s="259">
        <v>0</v>
      </c>
      <c r="AB51" s="259">
        <v>1.3550135501355014</v>
      </c>
    </row>
    <row r="52" spans="1:28" x14ac:dyDescent="0.3">
      <c r="A52" s="177" t="s">
        <v>109</v>
      </c>
      <c r="B52" s="259">
        <v>4.284575528098844</v>
      </c>
      <c r="C52" s="259">
        <v>5.4124748490945676</v>
      </c>
      <c r="D52" s="259">
        <v>3.1780497433872879</v>
      </c>
      <c r="E52" s="259"/>
      <c r="F52" s="259">
        <v>5.246720799500312</v>
      </c>
      <c r="G52" s="259">
        <v>6.0606060606060606</v>
      </c>
      <c r="H52" s="259">
        <v>4.3814432989690717</v>
      </c>
      <c r="I52" s="259"/>
      <c r="J52" s="259">
        <v>6.3129617192746803</v>
      </c>
      <c r="K52" s="259">
        <v>7.5098814229249005</v>
      </c>
      <c r="L52" s="259">
        <v>5.0684931506849313</v>
      </c>
      <c r="M52" s="259"/>
      <c r="N52" s="259">
        <v>4.5</v>
      </c>
      <c r="O52" s="259">
        <v>5.4545454545454541</v>
      </c>
      <c r="P52" s="259">
        <v>3.5036496350364965</v>
      </c>
      <c r="Q52" s="259"/>
      <c r="R52" s="259">
        <v>6.0928433268858804</v>
      </c>
      <c r="S52" s="259">
        <v>8.3417085427135671</v>
      </c>
      <c r="T52" s="259">
        <v>4.0074557315936632</v>
      </c>
      <c r="U52" s="259"/>
      <c r="V52" s="259">
        <v>2.7364663890541343</v>
      </c>
      <c r="W52" s="259">
        <v>3.9711191335740073</v>
      </c>
      <c r="X52" s="259">
        <v>1.5294117647058825</v>
      </c>
      <c r="Y52" s="259"/>
      <c r="Z52" s="259">
        <v>0.94602114635503609</v>
      </c>
      <c r="AA52" s="259">
        <v>0.82840236686390534</v>
      </c>
      <c r="AB52" s="259">
        <v>1.0504201680672269</v>
      </c>
    </row>
    <row r="53" spans="1:28" x14ac:dyDescent="0.3">
      <c r="A53" s="177" t="s">
        <v>110</v>
      </c>
      <c r="B53" s="259">
        <v>2.470152326060107</v>
      </c>
      <c r="C53" s="259">
        <v>3.2332563510392611</v>
      </c>
      <c r="D53" s="259">
        <v>1.5929203539823009</v>
      </c>
      <c r="E53" s="259"/>
      <c r="F53" s="259">
        <v>2.0151133501259446</v>
      </c>
      <c r="G53" s="259">
        <v>1.8181818181818181</v>
      </c>
      <c r="H53" s="259">
        <v>2.2598870056497176</v>
      </c>
      <c r="I53" s="259"/>
      <c r="J53" s="259">
        <v>1.7811704834605597</v>
      </c>
      <c r="K53" s="259">
        <v>2.6905829596412558</v>
      </c>
      <c r="L53" s="259">
        <v>0.58823529411764708</v>
      </c>
      <c r="M53" s="259"/>
      <c r="N53" s="259">
        <v>2.0881670533642689</v>
      </c>
      <c r="O53" s="259">
        <v>2.5862068965517242</v>
      </c>
      <c r="P53" s="259">
        <v>1.5075376884422109</v>
      </c>
      <c r="Q53" s="259"/>
      <c r="R53" s="259">
        <v>6.7099567099567103</v>
      </c>
      <c r="S53" s="259">
        <v>9.3220338983050848</v>
      </c>
      <c r="T53" s="259">
        <v>3.9823008849557522</v>
      </c>
      <c r="U53" s="259"/>
      <c r="V53" s="259">
        <v>1.3368983957219251</v>
      </c>
      <c r="W53" s="259">
        <v>2.0408163265306123</v>
      </c>
      <c r="X53" s="259">
        <v>0.5617977528089888</v>
      </c>
      <c r="Y53" s="259"/>
      <c r="Z53" s="259">
        <v>0</v>
      </c>
      <c r="AA53" s="259">
        <v>0</v>
      </c>
      <c r="AB53" s="259">
        <v>0</v>
      </c>
    </row>
    <row r="54" spans="1:28" x14ac:dyDescent="0.3">
      <c r="A54" s="177" t="s">
        <v>111</v>
      </c>
      <c r="B54" s="259">
        <v>1.7217819076250342</v>
      </c>
      <c r="C54" s="259">
        <v>2.2617124394184165</v>
      </c>
      <c r="D54" s="259">
        <v>1.1653718091009988</v>
      </c>
      <c r="E54" s="259"/>
      <c r="F54" s="259">
        <v>1.8309859154929577</v>
      </c>
      <c r="G54" s="259">
        <v>1.6853932584269662</v>
      </c>
      <c r="H54" s="259">
        <v>1.977401129943503</v>
      </c>
      <c r="I54" s="259"/>
      <c r="J54" s="259">
        <v>2.5373134328358207</v>
      </c>
      <c r="K54" s="259">
        <v>3.151862464183381</v>
      </c>
      <c r="L54" s="259">
        <v>1.8691588785046727</v>
      </c>
      <c r="M54" s="259"/>
      <c r="N54" s="259">
        <v>1.741654571843251</v>
      </c>
      <c r="O54" s="259">
        <v>2.6706231454005933</v>
      </c>
      <c r="P54" s="259">
        <v>0.85227272727272718</v>
      </c>
      <c r="Q54" s="259"/>
      <c r="R54" s="259">
        <v>1.6975308641975309</v>
      </c>
      <c r="S54" s="259">
        <v>2.2292993630573248</v>
      </c>
      <c r="T54" s="259">
        <v>1.1976047904191618</v>
      </c>
      <c r="U54" s="259"/>
      <c r="V54" s="259">
        <v>0.67114093959731547</v>
      </c>
      <c r="W54" s="259">
        <v>0.82987551867219922</v>
      </c>
      <c r="X54" s="259">
        <v>0.48543689320388345</v>
      </c>
      <c r="Y54" s="259"/>
      <c r="Z54" s="259">
        <v>1.4141414141414141</v>
      </c>
      <c r="AA54" s="259">
        <v>2.6923076923076925</v>
      </c>
      <c r="AB54" s="259">
        <v>0</v>
      </c>
    </row>
    <row r="55" spans="1:28" x14ac:dyDescent="0.3">
      <c r="A55" s="177" t="s">
        <v>112</v>
      </c>
      <c r="B55" s="259">
        <v>3.1421838177533385</v>
      </c>
      <c r="C55" s="259">
        <v>3.8402457757296471</v>
      </c>
      <c r="D55" s="259">
        <v>2.4115755627009645</v>
      </c>
      <c r="E55" s="259"/>
      <c r="F55" s="259">
        <v>1.6260162601626018</v>
      </c>
      <c r="G55" s="259">
        <v>0</v>
      </c>
      <c r="H55" s="259">
        <v>3.6363636363636362</v>
      </c>
      <c r="I55" s="259"/>
      <c r="J55" s="259">
        <v>3.3088235294117649</v>
      </c>
      <c r="K55" s="259">
        <v>4.5454545454545459</v>
      </c>
      <c r="L55" s="259">
        <v>2.1428571428571428</v>
      </c>
      <c r="M55" s="259"/>
      <c r="N55" s="259">
        <v>4.2857142857142856</v>
      </c>
      <c r="O55" s="259">
        <v>6.7796610169491522</v>
      </c>
      <c r="P55" s="259">
        <v>1.0869565217391304</v>
      </c>
      <c r="Q55" s="259"/>
      <c r="R55" s="259">
        <v>5.9907834101382482</v>
      </c>
      <c r="S55" s="259">
        <v>8.6538461538461533</v>
      </c>
      <c r="T55" s="259">
        <v>3.5398230088495577</v>
      </c>
      <c r="U55" s="259"/>
      <c r="V55" s="259">
        <v>1.0928961748633881</v>
      </c>
      <c r="W55" s="259">
        <v>1.0204081632653061</v>
      </c>
      <c r="X55" s="259">
        <v>1.1764705882352942</v>
      </c>
      <c r="Y55" s="259"/>
      <c r="Z55" s="259">
        <v>2.0689655172413794</v>
      </c>
      <c r="AA55" s="259">
        <v>1.5873015873015872</v>
      </c>
      <c r="AB55" s="259">
        <v>2.4390243902439024</v>
      </c>
    </row>
    <row r="56" spans="1:28" x14ac:dyDescent="0.3">
      <c r="A56" s="177" t="s">
        <v>113</v>
      </c>
      <c r="B56" s="259">
        <v>7.2583305839656873</v>
      </c>
      <c r="C56" s="259">
        <v>7.4623608989744712</v>
      </c>
      <c r="D56" s="259">
        <v>7.0509977827050996</v>
      </c>
      <c r="E56" s="259"/>
      <c r="F56" s="259">
        <v>4.7801147227533463</v>
      </c>
      <c r="G56" s="259">
        <v>6.0196560196560194</v>
      </c>
      <c r="H56" s="259">
        <v>3.443708609271523</v>
      </c>
      <c r="I56" s="259"/>
      <c r="J56" s="259">
        <v>4.8289738430583498</v>
      </c>
      <c r="K56" s="259">
        <v>5.859375</v>
      </c>
      <c r="L56" s="259">
        <v>3.7344398340248963</v>
      </c>
      <c r="M56" s="259"/>
      <c r="N56" s="259">
        <v>18.407960199004975</v>
      </c>
      <c r="O56" s="259">
        <v>18.786127167630056</v>
      </c>
      <c r="P56" s="259">
        <v>18.041958041958043</v>
      </c>
      <c r="Q56" s="259"/>
      <c r="R56" s="259">
        <v>13.742690058479532</v>
      </c>
      <c r="S56" s="259">
        <v>12.996389891696749</v>
      </c>
      <c r="T56" s="259">
        <v>14.448236632536974</v>
      </c>
      <c r="U56" s="259"/>
      <c r="V56" s="259">
        <v>0.82278481012658233</v>
      </c>
      <c r="W56" s="259">
        <v>0.74441687344913154</v>
      </c>
      <c r="X56" s="259">
        <v>0.90439276485788112</v>
      </c>
      <c r="Y56" s="259"/>
      <c r="Z56" s="259">
        <v>0.44910179640718562</v>
      </c>
      <c r="AA56" s="259">
        <v>0.59523809523809523</v>
      </c>
      <c r="AB56" s="259">
        <v>0.30120481927710846</v>
      </c>
    </row>
    <row r="57" spans="1:28" x14ac:dyDescent="0.3">
      <c r="A57" s="177" t="s">
        <v>114</v>
      </c>
      <c r="B57" s="259">
        <v>4.2536327608982827</v>
      </c>
      <c r="C57" s="259">
        <v>5.5639858371269595</v>
      </c>
      <c r="D57" s="259">
        <v>2.8207964601769908</v>
      </c>
      <c r="E57" s="259"/>
      <c r="F57" s="259">
        <v>5.2278820375335124</v>
      </c>
      <c r="G57" s="259">
        <v>6.5693430656934311</v>
      </c>
      <c r="H57" s="259">
        <v>3.5820895522388061</v>
      </c>
      <c r="I57" s="259"/>
      <c r="J57" s="259">
        <v>5.9125964010282779</v>
      </c>
      <c r="K57" s="259">
        <v>7.1428571428571423</v>
      </c>
      <c r="L57" s="259">
        <v>4.56989247311828</v>
      </c>
      <c r="M57" s="259"/>
      <c r="N57" s="259">
        <v>3.0612244897959182</v>
      </c>
      <c r="O57" s="259">
        <v>4.8022598870056497</v>
      </c>
      <c r="P57" s="259">
        <v>1.2048192771084338</v>
      </c>
      <c r="Q57" s="259"/>
      <c r="R57" s="259">
        <v>7.727975270479134</v>
      </c>
      <c r="S57" s="259">
        <v>10</v>
      </c>
      <c r="T57" s="259">
        <v>5.2117263843648214</v>
      </c>
      <c r="U57" s="259"/>
      <c r="V57" s="259">
        <v>0.63291139240506333</v>
      </c>
      <c r="W57" s="259">
        <v>0.42372881355932202</v>
      </c>
      <c r="X57" s="259">
        <v>0.84033613445378152</v>
      </c>
      <c r="Y57" s="259"/>
      <c r="Z57" s="259">
        <v>0.44052863436123352</v>
      </c>
      <c r="AA57" s="259">
        <v>0.86956521739130432</v>
      </c>
      <c r="AB57" s="259">
        <v>0</v>
      </c>
    </row>
    <row r="58" spans="1:28" x14ac:dyDescent="0.3">
      <c r="A58" s="177" t="s">
        <v>115</v>
      </c>
      <c r="B58" s="259">
        <v>6.094214498056254</v>
      </c>
      <c r="C58" s="259">
        <v>7.7363241016250859</v>
      </c>
      <c r="D58" s="259">
        <v>4.4551062371487324</v>
      </c>
      <c r="E58" s="259"/>
      <c r="F58" s="259">
        <v>8.0687142113482562</v>
      </c>
      <c r="G58" s="259">
        <v>10.295616717635065</v>
      </c>
      <c r="H58" s="259">
        <v>5.7446808510638299</v>
      </c>
      <c r="I58" s="259"/>
      <c r="J58" s="259">
        <v>7.8993563487419536</v>
      </c>
      <c r="K58" s="259">
        <v>9.122401847575059</v>
      </c>
      <c r="L58" s="259">
        <v>6.6429418742585993</v>
      </c>
      <c r="M58" s="259"/>
      <c r="N58" s="259">
        <v>8.1934184016118206</v>
      </c>
      <c r="O58" s="259">
        <v>9.9616858237547881</v>
      </c>
      <c r="P58" s="259">
        <v>6.2322946175637393</v>
      </c>
      <c r="Q58" s="259"/>
      <c r="R58" s="259">
        <v>5.5102040816326534</v>
      </c>
      <c r="S58" s="259">
        <v>7.5757575757575761</v>
      </c>
      <c r="T58" s="259">
        <v>3.4946236559139781</v>
      </c>
      <c r="U58" s="259"/>
      <c r="V58" s="259">
        <v>2.0408163265306123</v>
      </c>
      <c r="W58" s="259">
        <v>2.4118738404452689</v>
      </c>
      <c r="X58" s="259">
        <v>1.7006802721088436</v>
      </c>
      <c r="Y58" s="259"/>
      <c r="Z58" s="259">
        <v>1.650485436893204</v>
      </c>
      <c r="AA58" s="259">
        <v>2.5316455696202533</v>
      </c>
      <c r="AB58" s="259">
        <v>0.89928057553956831</v>
      </c>
    </row>
    <row r="59" spans="1:28" x14ac:dyDescent="0.3">
      <c r="A59" s="177" t="s">
        <v>116</v>
      </c>
      <c r="B59" s="259">
        <v>3.8647342995169081</v>
      </c>
      <c r="C59" s="259">
        <v>5.5718475073313778</v>
      </c>
      <c r="D59" s="259">
        <v>2.1967526265520534</v>
      </c>
      <c r="E59" s="259"/>
      <c r="F59" s="259">
        <v>4.4642857142857144</v>
      </c>
      <c r="G59" s="259">
        <v>7.6576576576576567</v>
      </c>
      <c r="H59" s="259">
        <v>1.3274336283185841</v>
      </c>
      <c r="I59" s="259"/>
      <c r="J59" s="259">
        <v>4.814004376367615</v>
      </c>
      <c r="K59" s="259">
        <v>6.1983471074380168</v>
      </c>
      <c r="L59" s="259">
        <v>3.2558139534883721</v>
      </c>
      <c r="M59" s="259"/>
      <c r="N59" s="259">
        <v>6.6489361702127656</v>
      </c>
      <c r="O59" s="259">
        <v>9.0909090909090917</v>
      </c>
      <c r="P59" s="259">
        <v>4.5</v>
      </c>
      <c r="Q59" s="259"/>
      <c r="R59" s="259">
        <v>3.0211480362537766</v>
      </c>
      <c r="S59" s="259">
        <v>3.4682080924855487</v>
      </c>
      <c r="T59" s="259">
        <v>2.5316455696202533</v>
      </c>
      <c r="U59" s="259"/>
      <c r="V59" s="259">
        <v>1.2195121951219512</v>
      </c>
      <c r="W59" s="259">
        <v>2.7272727272727271</v>
      </c>
      <c r="X59" s="259">
        <v>0</v>
      </c>
      <c r="Y59" s="259"/>
      <c r="Z59" s="259">
        <v>0</v>
      </c>
      <c r="AA59" s="259">
        <v>0</v>
      </c>
      <c r="AB59" s="259">
        <v>0</v>
      </c>
    </row>
    <row r="60" spans="1:28" x14ac:dyDescent="0.3">
      <c r="A60" s="177" t="s">
        <v>117</v>
      </c>
      <c r="B60" s="259">
        <v>4.9722259856388025</v>
      </c>
      <c r="C60" s="259">
        <v>5.6703629032258061</v>
      </c>
      <c r="D60" s="259">
        <v>4.1605625549370053</v>
      </c>
      <c r="E60" s="259"/>
      <c r="F60" s="259">
        <v>5.8306709265175716</v>
      </c>
      <c r="G60" s="259">
        <v>6.5843621399176957</v>
      </c>
      <c r="H60" s="259">
        <v>4.7801147227533463</v>
      </c>
      <c r="I60" s="259"/>
      <c r="J60" s="259">
        <v>4.8050770625566637</v>
      </c>
      <c r="K60" s="259">
        <v>5.299145299145299</v>
      </c>
      <c r="L60" s="259">
        <v>4.2471042471042466</v>
      </c>
      <c r="M60" s="259"/>
      <c r="N60" s="259">
        <v>4.7524752475247523</v>
      </c>
      <c r="O60" s="259">
        <v>6.9029850746268657</v>
      </c>
      <c r="P60" s="259">
        <v>2.3206751054852321</v>
      </c>
      <c r="Q60" s="259"/>
      <c r="R60" s="259">
        <v>8.2622950819672134</v>
      </c>
      <c r="S60" s="259">
        <v>9.0686274509803919</v>
      </c>
      <c r="T60" s="259">
        <v>7.3342736248236946</v>
      </c>
      <c r="U60" s="259"/>
      <c r="V60" s="259">
        <v>4.460093896713615</v>
      </c>
      <c r="W60" s="259">
        <v>4.497751124437781</v>
      </c>
      <c r="X60" s="259">
        <v>4.4189852700490997</v>
      </c>
      <c r="Y60" s="259"/>
      <c r="Z60" s="259">
        <v>0.82440230832646322</v>
      </c>
      <c r="AA60" s="259">
        <v>0.78740157480314954</v>
      </c>
      <c r="AB60" s="259">
        <v>0.86505190311418689</v>
      </c>
    </row>
    <row r="61" spans="1:28" x14ac:dyDescent="0.3">
      <c r="A61" s="177" t="s">
        <v>118</v>
      </c>
      <c r="B61" s="259">
        <v>2.3373983739837398</v>
      </c>
      <c r="C61" s="259">
        <v>3.5087719298245612</v>
      </c>
      <c r="D61" s="259">
        <v>1.0615711252653928</v>
      </c>
      <c r="E61" s="259"/>
      <c r="F61" s="259">
        <v>2.3668639053254439</v>
      </c>
      <c r="G61" s="259">
        <v>2.2471910112359552</v>
      </c>
      <c r="H61" s="259">
        <v>2.5</v>
      </c>
      <c r="I61" s="259"/>
      <c r="J61" s="259">
        <v>0.54347826086956519</v>
      </c>
      <c r="K61" s="259">
        <v>1.0416666666666665</v>
      </c>
      <c r="L61" s="259">
        <v>0</v>
      </c>
      <c r="M61" s="259"/>
      <c r="N61" s="259">
        <v>2.1621621621621623</v>
      </c>
      <c r="O61" s="259">
        <v>3.0303030303030303</v>
      </c>
      <c r="P61" s="259">
        <v>1.1627906976744187</v>
      </c>
      <c r="Q61" s="259"/>
      <c r="R61" s="259">
        <v>1.3422818791946309</v>
      </c>
      <c r="S61" s="259">
        <v>1.3333333333333335</v>
      </c>
      <c r="T61" s="259">
        <v>1.3513513513513513</v>
      </c>
      <c r="U61" s="259"/>
      <c r="V61" s="259">
        <v>2.2058823529411766</v>
      </c>
      <c r="W61" s="259">
        <v>4.3478260869565215</v>
      </c>
      <c r="X61" s="259">
        <v>0</v>
      </c>
      <c r="Y61" s="259"/>
      <c r="Z61" s="259">
        <v>5.5900621118012426</v>
      </c>
      <c r="AA61" s="259">
        <v>9.4117647058823533</v>
      </c>
      <c r="AB61" s="259">
        <v>1.3157894736842104</v>
      </c>
    </row>
    <row r="62" spans="1:28" x14ac:dyDescent="0.3">
      <c r="A62" s="177" t="s">
        <v>119</v>
      </c>
      <c r="B62" s="259">
        <v>0.73760200878844939</v>
      </c>
      <c r="C62" s="259">
        <v>0.92859430035222545</v>
      </c>
      <c r="D62" s="259">
        <v>0.554016620498615</v>
      </c>
      <c r="E62" s="259"/>
      <c r="F62" s="259">
        <v>0.30165912518853699</v>
      </c>
      <c r="G62" s="259">
        <v>0</v>
      </c>
      <c r="H62" s="259">
        <v>0.60606060606060608</v>
      </c>
      <c r="I62" s="259"/>
      <c r="J62" s="259">
        <v>0.44247787610619471</v>
      </c>
      <c r="K62" s="259">
        <v>0.54794520547945202</v>
      </c>
      <c r="L62" s="259">
        <v>0.31948881789137379</v>
      </c>
      <c r="M62" s="259"/>
      <c r="N62" s="259">
        <v>0.81168831168831157</v>
      </c>
      <c r="O62" s="259">
        <v>0.5988023952095809</v>
      </c>
      <c r="P62" s="259">
        <v>1.0638297872340425</v>
      </c>
      <c r="Q62" s="259"/>
      <c r="R62" s="259">
        <v>0.87014725568942441</v>
      </c>
      <c r="S62" s="259">
        <v>1.1204481792717087</v>
      </c>
      <c r="T62" s="259">
        <v>0.64102564102564097</v>
      </c>
      <c r="U62" s="259"/>
      <c r="V62" s="259">
        <v>0.93520374081496327</v>
      </c>
      <c r="W62" s="259">
        <v>1.5406162464985995</v>
      </c>
      <c r="X62" s="259">
        <v>0.38314176245210724</v>
      </c>
      <c r="Y62" s="259"/>
      <c r="Z62" s="259">
        <v>0.70224719101123589</v>
      </c>
      <c r="AA62" s="259">
        <v>0.90497737556561098</v>
      </c>
      <c r="AB62" s="259">
        <v>0.52562417871222078</v>
      </c>
    </row>
    <row r="63" spans="1:28" x14ac:dyDescent="0.3">
      <c r="A63" s="177" t="s">
        <v>120</v>
      </c>
      <c r="B63" s="259">
        <v>5.4905490549054905</v>
      </c>
      <c r="C63" s="259">
        <v>6.3291139240506329</v>
      </c>
      <c r="D63" s="259">
        <v>4.6594982078853047</v>
      </c>
      <c r="E63" s="259"/>
      <c r="F63" s="259">
        <v>9.316770186335404</v>
      </c>
      <c r="G63" s="259">
        <v>8.4848484848484862</v>
      </c>
      <c r="H63" s="259">
        <v>10.191082802547772</v>
      </c>
      <c r="I63" s="259"/>
      <c r="J63" s="259">
        <v>4.2372881355932197</v>
      </c>
      <c r="K63" s="259">
        <v>4.4642857142857144</v>
      </c>
      <c r="L63" s="259">
        <v>4.032258064516129</v>
      </c>
      <c r="M63" s="259"/>
      <c r="N63" s="259">
        <v>5.7894736842105265</v>
      </c>
      <c r="O63" s="259">
        <v>7.6923076923076925</v>
      </c>
      <c r="P63" s="259">
        <v>4.4642857142857144</v>
      </c>
      <c r="Q63" s="259"/>
      <c r="R63" s="259">
        <v>2.7586206896551726</v>
      </c>
      <c r="S63" s="259">
        <v>5.4794520547945202</v>
      </c>
      <c r="T63" s="259">
        <v>0</v>
      </c>
      <c r="U63" s="259"/>
      <c r="V63" s="259">
        <v>5.1724137931034484</v>
      </c>
      <c r="W63" s="259">
        <v>9.0909090909090917</v>
      </c>
      <c r="X63" s="259">
        <v>0</v>
      </c>
      <c r="Y63" s="259"/>
      <c r="Z63" s="259">
        <v>0</v>
      </c>
      <c r="AA63" s="259">
        <v>0</v>
      </c>
      <c r="AB63" s="259">
        <v>0</v>
      </c>
    </row>
    <row r="64" spans="1:28" x14ac:dyDescent="0.3">
      <c r="A64" s="177" t="s">
        <v>121</v>
      </c>
      <c r="B64" s="259">
        <v>3.4640274076893798</v>
      </c>
      <c r="C64" s="259">
        <v>3.7037037037037033</v>
      </c>
      <c r="D64" s="259">
        <v>3.2208588957055215</v>
      </c>
      <c r="E64" s="259"/>
      <c r="F64" s="259">
        <v>4.5186640471512778</v>
      </c>
      <c r="G64" s="259">
        <v>3.5335689045936398</v>
      </c>
      <c r="H64" s="259">
        <v>5.7522123893805306</v>
      </c>
      <c r="I64" s="259"/>
      <c r="J64" s="259">
        <v>3.4682080924855487</v>
      </c>
      <c r="K64" s="259">
        <v>3.9855072463768111</v>
      </c>
      <c r="L64" s="259">
        <v>2.880658436213992</v>
      </c>
      <c r="M64" s="259"/>
      <c r="N64" s="259">
        <v>5.6862745098039218</v>
      </c>
      <c r="O64" s="259">
        <v>5.7692307692307692</v>
      </c>
      <c r="P64" s="259">
        <v>5.6000000000000005</v>
      </c>
      <c r="Q64" s="259"/>
      <c r="R64" s="259">
        <v>3.051643192488263</v>
      </c>
      <c r="S64" s="259">
        <v>3.7735849056603774</v>
      </c>
      <c r="T64" s="259">
        <v>2.3364485981308412</v>
      </c>
      <c r="U64" s="259"/>
      <c r="V64" s="259">
        <v>1.5479876160990713</v>
      </c>
      <c r="W64" s="259">
        <v>2.1582733812949639</v>
      </c>
      <c r="X64" s="259">
        <v>1.0869565217391304</v>
      </c>
      <c r="Y64" s="259"/>
      <c r="Z64" s="259">
        <v>0.88235294117647056</v>
      </c>
      <c r="AA64" s="259">
        <v>1.3071895424836601</v>
      </c>
      <c r="AB64" s="259">
        <v>0.53475935828876997</v>
      </c>
    </row>
    <row r="65" spans="1:28" x14ac:dyDescent="0.3">
      <c r="A65" s="177" t="s">
        <v>122</v>
      </c>
      <c r="B65" s="259">
        <v>4.3536955788052643</v>
      </c>
      <c r="C65" s="259">
        <v>5.5087491898898246</v>
      </c>
      <c r="D65" s="259">
        <v>3.0985915492957745</v>
      </c>
      <c r="E65" s="259"/>
      <c r="F65" s="259">
        <v>4.1666666666666661</v>
      </c>
      <c r="G65" s="259">
        <v>4.220779220779221</v>
      </c>
      <c r="H65" s="259">
        <v>4.1044776119402986</v>
      </c>
      <c r="I65" s="259"/>
      <c r="J65" s="259">
        <v>4.838709677419355</v>
      </c>
      <c r="K65" s="259">
        <v>5.7239057239057241</v>
      </c>
      <c r="L65" s="259">
        <v>3.8314176245210727</v>
      </c>
      <c r="M65" s="259"/>
      <c r="N65" s="259">
        <v>7.8181818181818183</v>
      </c>
      <c r="O65" s="259">
        <v>9.5890410958904102</v>
      </c>
      <c r="P65" s="259">
        <v>5.8139534883720927</v>
      </c>
      <c r="Q65" s="259"/>
      <c r="R65" s="259">
        <v>5.1229508196721314</v>
      </c>
      <c r="S65" s="259">
        <v>7.6</v>
      </c>
      <c r="T65" s="259">
        <v>2.5210084033613445</v>
      </c>
      <c r="U65" s="259"/>
      <c r="V65" s="259">
        <v>1.7948717948717947</v>
      </c>
      <c r="W65" s="259">
        <v>3</v>
      </c>
      <c r="X65" s="259">
        <v>0.52631578947368418</v>
      </c>
      <c r="Y65" s="259"/>
      <c r="Z65" s="259">
        <v>0.74812967581047385</v>
      </c>
      <c r="AA65" s="259">
        <v>1.0204081632653061</v>
      </c>
      <c r="AB65" s="259">
        <v>0.48780487804878048</v>
      </c>
    </row>
    <row r="66" spans="1:28" x14ac:dyDescent="0.3">
      <c r="A66" s="177" t="s">
        <v>123</v>
      </c>
      <c r="B66" s="259">
        <v>2.4087409982617332</v>
      </c>
      <c r="C66" s="259">
        <v>2.892960462873674</v>
      </c>
      <c r="D66" s="259">
        <v>1.894521249359959</v>
      </c>
      <c r="E66" s="259"/>
      <c r="F66" s="259">
        <v>3.0066815144766146</v>
      </c>
      <c r="G66" s="259">
        <v>3.0973451327433628</v>
      </c>
      <c r="H66" s="259">
        <v>2.9147982062780269</v>
      </c>
      <c r="I66" s="259"/>
      <c r="J66" s="259">
        <v>3.1645569620253164</v>
      </c>
      <c r="K66" s="259">
        <v>3.4722222222222223</v>
      </c>
      <c r="L66" s="259">
        <v>2.7932960893854748</v>
      </c>
      <c r="M66" s="259"/>
      <c r="N66" s="259">
        <v>4.03899721448468</v>
      </c>
      <c r="O66" s="259">
        <v>5.0397877984084882</v>
      </c>
      <c r="P66" s="259">
        <v>2.9325513196480939</v>
      </c>
      <c r="Q66" s="259"/>
      <c r="R66" s="259">
        <v>1.8571428571428572</v>
      </c>
      <c r="S66" s="259">
        <v>2.5714285714285712</v>
      </c>
      <c r="T66" s="259">
        <v>1.1428571428571428</v>
      </c>
      <c r="U66" s="259"/>
      <c r="V66" s="259">
        <v>0.2074688796680498</v>
      </c>
      <c r="W66" s="259">
        <v>0.41322314049586778</v>
      </c>
      <c r="X66" s="259">
        <v>0</v>
      </c>
      <c r="Y66" s="259"/>
      <c r="Z66" s="259">
        <v>0.45558086560364464</v>
      </c>
      <c r="AA66" s="259">
        <v>0.90497737556561098</v>
      </c>
      <c r="AB66" s="259">
        <v>0</v>
      </c>
    </row>
    <row r="67" spans="1:28" x14ac:dyDescent="0.3">
      <c r="A67" s="177" t="s">
        <v>124</v>
      </c>
      <c r="B67" s="259">
        <v>2.6178010471204187</v>
      </c>
      <c r="C67" s="259">
        <v>3.5838150289017343</v>
      </c>
      <c r="D67" s="259">
        <v>1.639344262295082</v>
      </c>
      <c r="E67" s="259"/>
      <c r="F67" s="259">
        <v>3.6827195467422094</v>
      </c>
      <c r="G67" s="259">
        <v>4.5454545454545459</v>
      </c>
      <c r="H67" s="259">
        <v>2.8248587570621471</v>
      </c>
      <c r="I67" s="259"/>
      <c r="J67" s="259">
        <v>3.857566765578635</v>
      </c>
      <c r="K67" s="259">
        <v>4.4871794871794872</v>
      </c>
      <c r="L67" s="259">
        <v>3.3149171270718232</v>
      </c>
      <c r="M67" s="259"/>
      <c r="N67" s="259">
        <v>3.2846715328467155</v>
      </c>
      <c r="O67" s="259">
        <v>5.8394160583941606</v>
      </c>
      <c r="P67" s="259">
        <v>0.72992700729927007</v>
      </c>
      <c r="Q67" s="259"/>
      <c r="R67" s="259">
        <v>2.2012578616352201</v>
      </c>
      <c r="S67" s="259">
        <v>3.4682080924855487</v>
      </c>
      <c r="T67" s="259">
        <v>0.68965517241379315</v>
      </c>
      <c r="U67" s="259"/>
      <c r="V67" s="259">
        <v>0.83682008368200833</v>
      </c>
      <c r="W67" s="259">
        <v>1.6528925619834711</v>
      </c>
      <c r="X67" s="259">
        <v>0</v>
      </c>
      <c r="Y67" s="259"/>
      <c r="Z67" s="259">
        <v>0.50505050505050508</v>
      </c>
      <c r="AA67" s="259">
        <v>0</v>
      </c>
      <c r="AB67" s="259">
        <v>1.0416666666666665</v>
      </c>
    </row>
    <row r="68" spans="1:28" x14ac:dyDescent="0.3">
      <c r="A68" s="177" t="s">
        <v>125</v>
      </c>
      <c r="B68" s="259">
        <v>2.6591107236268527</v>
      </c>
      <c r="C68" s="259">
        <v>3.5323801513877209</v>
      </c>
      <c r="D68" s="259">
        <v>1.7194570135746607</v>
      </c>
      <c r="E68" s="259"/>
      <c r="F68" s="259">
        <v>4.460093896713615</v>
      </c>
      <c r="G68" s="259">
        <v>4.5454545454545459</v>
      </c>
      <c r="H68" s="259">
        <v>4.3689320388349513</v>
      </c>
      <c r="I68" s="259"/>
      <c r="J68" s="259">
        <v>4</v>
      </c>
      <c r="K68" s="259">
        <v>4.954954954954955</v>
      </c>
      <c r="L68" s="259">
        <v>2.9556650246305418</v>
      </c>
      <c r="M68" s="259"/>
      <c r="N68" s="259">
        <v>3.0303030303030303</v>
      </c>
      <c r="O68" s="259">
        <v>4.10958904109589</v>
      </c>
      <c r="P68" s="259">
        <v>1.9047619047619049</v>
      </c>
      <c r="Q68" s="259"/>
      <c r="R68" s="259">
        <v>2.4691358024691357</v>
      </c>
      <c r="S68" s="259">
        <v>4.6948356807511731</v>
      </c>
      <c r="T68" s="259">
        <v>0</v>
      </c>
      <c r="U68" s="259"/>
      <c r="V68" s="259">
        <v>0.62893081761006298</v>
      </c>
      <c r="W68" s="259">
        <v>1.2195121951219512</v>
      </c>
      <c r="X68" s="259">
        <v>0</v>
      </c>
      <c r="Y68" s="259"/>
      <c r="Z68" s="259">
        <v>0</v>
      </c>
      <c r="AA68" s="259">
        <v>0</v>
      </c>
      <c r="AB68" s="259">
        <v>0</v>
      </c>
    </row>
    <row r="69" spans="1:28" x14ac:dyDescent="0.3">
      <c r="A69" s="177" t="s">
        <v>126</v>
      </c>
      <c r="B69" s="259">
        <v>2.5786286384059389</v>
      </c>
      <c r="C69" s="259">
        <v>3.3720930232558142</v>
      </c>
      <c r="D69" s="259">
        <v>1.7723513194170932</v>
      </c>
      <c r="E69" s="259"/>
      <c r="F69" s="259">
        <v>3.52622061482821</v>
      </c>
      <c r="G69" s="259">
        <v>4.5217391304347831</v>
      </c>
      <c r="H69" s="259">
        <v>2.4482109227871938</v>
      </c>
      <c r="I69" s="259"/>
      <c r="J69" s="259">
        <v>4.9853372434017595</v>
      </c>
      <c r="K69" s="259">
        <v>5.9259259259259265</v>
      </c>
      <c r="L69" s="259">
        <v>3.9337474120082816</v>
      </c>
      <c r="M69" s="259"/>
      <c r="N69" s="259">
        <v>2.0255863539445631</v>
      </c>
      <c r="O69" s="259">
        <v>2.795698924731183</v>
      </c>
      <c r="P69" s="259">
        <v>1.2684989429175475</v>
      </c>
      <c r="Q69" s="259"/>
      <c r="R69" s="259">
        <v>1.8656716417910446</v>
      </c>
      <c r="S69" s="259">
        <v>2.7160493827160495</v>
      </c>
      <c r="T69" s="259">
        <v>1.0025062656641603</v>
      </c>
      <c r="U69" s="259"/>
      <c r="V69" s="259">
        <v>0.6339144215530903</v>
      </c>
      <c r="W69" s="259">
        <v>0.70175438596491224</v>
      </c>
      <c r="X69" s="259">
        <v>0.57803468208092479</v>
      </c>
      <c r="Y69" s="259"/>
      <c r="Z69" s="259">
        <v>0.64829821717990277</v>
      </c>
      <c r="AA69" s="259">
        <v>0.967741935483871</v>
      </c>
      <c r="AB69" s="259">
        <v>0.32573289902280134</v>
      </c>
    </row>
    <row r="70" spans="1:28" x14ac:dyDescent="0.3">
      <c r="A70" s="177" t="s">
        <v>127</v>
      </c>
      <c r="B70" s="259">
        <v>3.7962744635699126</v>
      </c>
      <c r="C70" s="259">
        <v>4.792926942764077</v>
      </c>
      <c r="D70" s="259">
        <v>2.7724665391969405</v>
      </c>
      <c r="E70" s="259"/>
      <c r="F70" s="259">
        <v>4.319654427645788</v>
      </c>
      <c r="G70" s="259">
        <v>5.8947368421052628</v>
      </c>
      <c r="H70" s="259">
        <v>2.6607538802660753</v>
      </c>
      <c r="I70" s="259"/>
      <c r="J70" s="259">
        <v>7.511737089201878</v>
      </c>
      <c r="K70" s="259">
        <v>9.5011876484560567</v>
      </c>
      <c r="L70" s="259">
        <v>5.5684454756380504</v>
      </c>
      <c r="M70" s="259"/>
      <c r="N70" s="259">
        <v>3.8615179760319571</v>
      </c>
      <c r="O70" s="259">
        <v>3.5623409669211195</v>
      </c>
      <c r="P70" s="259">
        <v>4.1899441340782122</v>
      </c>
      <c r="Q70" s="259"/>
      <c r="R70" s="259">
        <v>2.8050490883590462</v>
      </c>
      <c r="S70" s="259">
        <v>3.8888888888888888</v>
      </c>
      <c r="T70" s="259">
        <v>1.6997167138810201</v>
      </c>
      <c r="U70" s="259"/>
      <c r="V70" s="259">
        <v>0.88809946714031962</v>
      </c>
      <c r="W70" s="259">
        <v>1.3937282229965158</v>
      </c>
      <c r="X70" s="259">
        <v>0.36231884057971014</v>
      </c>
      <c r="Y70" s="259"/>
      <c r="Z70" s="259">
        <v>0.68807339449541294</v>
      </c>
      <c r="AA70" s="259">
        <v>1.4084507042253522</v>
      </c>
      <c r="AB70" s="259">
        <v>0</v>
      </c>
    </row>
    <row r="71" spans="1:28" x14ac:dyDescent="0.3">
      <c r="A71" s="177" t="s">
        <v>128</v>
      </c>
      <c r="B71" s="259">
        <v>1.2465373961218837</v>
      </c>
      <c r="C71" s="259">
        <v>1.5625</v>
      </c>
      <c r="D71" s="259">
        <v>0.94594594594594605</v>
      </c>
      <c r="E71" s="259"/>
      <c r="F71" s="259">
        <v>0.61728395061728392</v>
      </c>
      <c r="G71" s="259">
        <v>0.68493150684931503</v>
      </c>
      <c r="H71" s="259">
        <v>0.5617977528089888</v>
      </c>
      <c r="I71" s="259"/>
      <c r="J71" s="259">
        <v>1.6339869281045754</v>
      </c>
      <c r="K71" s="259">
        <v>1.9736842105263157</v>
      </c>
      <c r="L71" s="259">
        <v>1.2987012987012987</v>
      </c>
      <c r="M71" s="259"/>
      <c r="N71" s="259">
        <v>1.7167381974248928</v>
      </c>
      <c r="O71" s="259">
        <v>1.8518518518518516</v>
      </c>
      <c r="P71" s="259">
        <v>1.6</v>
      </c>
      <c r="Q71" s="259"/>
      <c r="R71" s="259">
        <v>1.5686274509803921</v>
      </c>
      <c r="S71" s="259">
        <v>1.5037593984962405</v>
      </c>
      <c r="T71" s="259">
        <v>1.639344262295082</v>
      </c>
      <c r="U71" s="259"/>
      <c r="V71" s="259">
        <v>1.0869565217391304</v>
      </c>
      <c r="W71" s="259">
        <v>2.3255813953488373</v>
      </c>
      <c r="X71" s="259">
        <v>0</v>
      </c>
      <c r="Y71" s="259"/>
      <c r="Z71" s="259">
        <v>0.70422535211267612</v>
      </c>
      <c r="AA71" s="259">
        <v>1.2658227848101267</v>
      </c>
      <c r="AB71" s="259">
        <v>0</v>
      </c>
    </row>
    <row r="72" spans="1:28" x14ac:dyDescent="0.3">
      <c r="A72" s="177" t="s">
        <v>129</v>
      </c>
      <c r="B72" s="259">
        <v>8.8471849865951739</v>
      </c>
      <c r="C72" s="259">
        <v>12.373737373737374</v>
      </c>
      <c r="D72" s="259">
        <v>4.8571428571428568</v>
      </c>
      <c r="E72" s="259"/>
      <c r="F72" s="259">
        <v>8.9171974522292992</v>
      </c>
      <c r="G72" s="259">
        <v>11.39240506329114</v>
      </c>
      <c r="H72" s="259">
        <v>6.4102564102564097</v>
      </c>
      <c r="I72" s="259"/>
      <c r="J72" s="259">
        <v>20.300751879699249</v>
      </c>
      <c r="K72" s="259">
        <v>34.228187919463089</v>
      </c>
      <c r="L72" s="259">
        <v>2.5641025641025639</v>
      </c>
      <c r="M72" s="259"/>
      <c r="N72" s="259">
        <v>11.846689895470384</v>
      </c>
      <c r="O72" s="259">
        <v>11.688311688311687</v>
      </c>
      <c r="P72" s="259">
        <v>12.030075187969924</v>
      </c>
      <c r="Q72" s="259"/>
      <c r="R72" s="259">
        <v>4.1509433962264151</v>
      </c>
      <c r="S72" s="259">
        <v>5.5555555555555554</v>
      </c>
      <c r="T72" s="259">
        <v>2.4793388429752068</v>
      </c>
      <c r="U72" s="259"/>
      <c r="V72" s="259">
        <v>1.1428571428571428</v>
      </c>
      <c r="W72" s="259">
        <v>1.1764705882352942</v>
      </c>
      <c r="X72" s="259">
        <v>1.1111111111111112</v>
      </c>
      <c r="Y72" s="259"/>
      <c r="Z72" s="259">
        <v>1.6216216216216217</v>
      </c>
      <c r="AA72" s="259">
        <v>1.9607843137254901</v>
      </c>
      <c r="AB72" s="259">
        <v>1.2048192771084338</v>
      </c>
    </row>
    <row r="73" spans="1:28" x14ac:dyDescent="0.3">
      <c r="A73" s="177" t="s">
        <v>130</v>
      </c>
      <c r="B73" s="259">
        <v>2.7333009865760958</v>
      </c>
      <c r="C73" s="259">
        <v>3.4996759559300066</v>
      </c>
      <c r="D73" s="259">
        <v>1.9696480464966095</v>
      </c>
      <c r="E73" s="259"/>
      <c r="F73" s="259">
        <v>5.1927616050354048</v>
      </c>
      <c r="G73" s="259">
        <v>5.9633027522935782</v>
      </c>
      <c r="H73" s="259">
        <v>4.3760129659643443</v>
      </c>
      <c r="I73" s="259"/>
      <c r="J73" s="259">
        <v>3.3030553261767133</v>
      </c>
      <c r="K73" s="259">
        <v>4.3618739903069468</v>
      </c>
      <c r="L73" s="259">
        <v>2.1959459459459461</v>
      </c>
      <c r="M73" s="259"/>
      <c r="N73" s="259">
        <v>2.6532479414455628</v>
      </c>
      <c r="O73" s="259">
        <v>3.75</v>
      </c>
      <c r="P73" s="259">
        <v>1.5009380863039399</v>
      </c>
      <c r="Q73" s="259"/>
      <c r="R73" s="259">
        <v>1.3618677042801557</v>
      </c>
      <c r="S73" s="259">
        <v>1.9230769230769231</v>
      </c>
      <c r="T73" s="259">
        <v>0.78740157480314954</v>
      </c>
      <c r="U73" s="259"/>
      <c r="V73" s="259">
        <v>0.85261875761266748</v>
      </c>
      <c r="W73" s="259">
        <v>0.78125</v>
      </c>
      <c r="X73" s="259">
        <v>0.91533180778032042</v>
      </c>
      <c r="Y73" s="259"/>
      <c r="Z73" s="259">
        <v>1.7127799736495388</v>
      </c>
      <c r="AA73" s="259">
        <v>2.2922636103151861</v>
      </c>
      <c r="AB73" s="259">
        <v>1.2195121951219512</v>
      </c>
    </row>
    <row r="74" spans="1:28" x14ac:dyDescent="0.3">
      <c r="A74" s="177" t="s">
        <v>131</v>
      </c>
      <c r="B74" s="259">
        <v>4.0008650519031148</v>
      </c>
      <c r="C74" s="259">
        <v>4.9697493517718243</v>
      </c>
      <c r="D74" s="259">
        <v>3.0303030303030303</v>
      </c>
      <c r="E74" s="259"/>
      <c r="F74" s="259">
        <v>4.0681173131504256</v>
      </c>
      <c r="G74" s="259">
        <v>4.954128440366973</v>
      </c>
      <c r="H74" s="259">
        <v>3.125</v>
      </c>
      <c r="I74" s="259"/>
      <c r="J74" s="259">
        <v>6.3973063973063971</v>
      </c>
      <c r="K74" s="259">
        <v>8.463251670378618</v>
      </c>
      <c r="L74" s="259">
        <v>4.2986425339366514</v>
      </c>
      <c r="M74" s="259"/>
      <c r="N74" s="259">
        <v>6.2111801242236027</v>
      </c>
      <c r="O74" s="259">
        <v>6.6157760814249356</v>
      </c>
      <c r="P74" s="259">
        <v>5.825242718446602</v>
      </c>
      <c r="Q74" s="259"/>
      <c r="R74" s="259">
        <v>2.7397260273972601</v>
      </c>
      <c r="S74" s="259">
        <v>4.1975308641975309</v>
      </c>
      <c r="T74" s="259">
        <v>1.256281407035176</v>
      </c>
      <c r="U74" s="259"/>
      <c r="V74" s="259">
        <v>1.4814814814814816</v>
      </c>
      <c r="W74" s="259">
        <v>1.4598540145985401</v>
      </c>
      <c r="X74" s="259">
        <v>1.5037593984962405</v>
      </c>
      <c r="Y74" s="259"/>
      <c r="Z74" s="259">
        <v>0.94696969696969702</v>
      </c>
      <c r="AA74" s="259">
        <v>1.2096774193548387</v>
      </c>
      <c r="AB74" s="259">
        <v>0.7142857142857143</v>
      </c>
    </row>
    <row r="75" spans="1:28" ht="14.5" thickBot="1" x14ac:dyDescent="0.35">
      <c r="A75" s="177" t="s">
        <v>132</v>
      </c>
      <c r="B75" s="259">
        <v>0</v>
      </c>
      <c r="C75" s="259">
        <v>0</v>
      </c>
      <c r="D75" s="259">
        <v>0</v>
      </c>
      <c r="E75" s="259"/>
      <c r="F75" s="259">
        <v>0</v>
      </c>
      <c r="G75" s="259">
        <v>0</v>
      </c>
      <c r="H75" s="259">
        <v>0</v>
      </c>
      <c r="I75" s="259"/>
      <c r="J75" s="259">
        <v>0</v>
      </c>
      <c r="K75" s="259">
        <v>0</v>
      </c>
      <c r="L75" s="259">
        <v>0</v>
      </c>
      <c r="M75" s="259"/>
      <c r="N75" s="259">
        <v>0</v>
      </c>
      <c r="O75" s="259">
        <v>0</v>
      </c>
      <c r="P75" s="259">
        <v>0</v>
      </c>
      <c r="Q75" s="259"/>
      <c r="R75" s="259">
        <v>0</v>
      </c>
      <c r="S75" s="259">
        <v>0</v>
      </c>
      <c r="T75" s="259">
        <v>0</v>
      </c>
      <c r="U75" s="259"/>
      <c r="V75" s="259">
        <v>0</v>
      </c>
      <c r="W75" s="259">
        <v>0</v>
      </c>
      <c r="X75" s="259">
        <v>0</v>
      </c>
      <c r="Y75" s="259"/>
      <c r="Z75" s="259">
        <v>0</v>
      </c>
      <c r="AA75" s="259">
        <v>0</v>
      </c>
      <c r="AB75" s="259">
        <v>0</v>
      </c>
    </row>
    <row r="76" spans="1:28" x14ac:dyDescent="0.3">
      <c r="A76" s="254" t="s">
        <v>77</v>
      </c>
      <c r="B76" s="19"/>
      <c r="C76" s="19"/>
      <c r="D76" s="19"/>
      <c r="E76" s="19"/>
      <c r="F76" s="19"/>
      <c r="G76" s="19"/>
      <c r="H76" s="19"/>
      <c r="I76" s="19"/>
      <c r="J76" s="115"/>
      <c r="K76" s="115"/>
      <c r="L76" s="115"/>
      <c r="M76" s="115"/>
      <c r="N76" s="115"/>
      <c r="O76" s="116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</row>
  </sheetData>
  <mergeCells count="26">
    <mergeCell ref="A41:AB41"/>
    <mergeCell ref="A42:AB42"/>
    <mergeCell ref="A43:AB43"/>
    <mergeCell ref="A44:AB44"/>
    <mergeCell ref="A45:A46"/>
    <mergeCell ref="B45:D45"/>
    <mergeCell ref="F45:H45"/>
    <mergeCell ref="J45:L45"/>
    <mergeCell ref="N45:P45"/>
    <mergeCell ref="R45:T45"/>
    <mergeCell ref="V45:X45"/>
    <mergeCell ref="Z45:AB45"/>
    <mergeCell ref="A1:AB1"/>
    <mergeCell ref="A2:AB2"/>
    <mergeCell ref="A3:AB3"/>
    <mergeCell ref="A4:AB4"/>
    <mergeCell ref="A5:AB5"/>
    <mergeCell ref="A40:AB40"/>
    <mergeCell ref="R6:T6"/>
    <mergeCell ref="V6:X6"/>
    <mergeCell ref="Z6:AB6"/>
    <mergeCell ref="A6:A7"/>
    <mergeCell ref="B6:D6"/>
    <mergeCell ref="F6:H6"/>
    <mergeCell ref="J6:L6"/>
    <mergeCell ref="N6:P6"/>
  </mergeCells>
  <conditionalFormatting sqref="A37">
    <cfRule type="cellIs" dxfId="17" priority="1" operator="equal">
      <formula>0</formula>
    </cfRule>
  </conditionalFormatting>
  <conditionalFormatting sqref="A76">
    <cfRule type="cellIs" dxfId="16" priority="2" operator="equal">
      <formula>0</formula>
    </cfRule>
  </conditionalFormatting>
  <hyperlinks>
    <hyperlink ref="AD3" location="Contenido!A1" display="Contenido" xr:uid="{293AC3D9-4095-46FB-A10F-1B34DBB65029}"/>
    <hyperlink ref="AD42" location="Contenido!A1" display="Contenido" xr:uid="{AA07D282-09D8-4728-A1C3-2DD944FDFF45}"/>
  </hyperlinks>
  <printOptions horizontalCentered="1"/>
  <pageMargins left="0.39370078740157483" right="0.39370078740157483" top="0.59055118110236227" bottom="0.59055118110236227" header="0.31496062992125984" footer="0.31496062992125984"/>
  <pageSetup scale="66" fitToHeight="0" orientation="landscape" r:id="rId1"/>
  <rowBreaks count="1" manualBreakCount="1">
    <brk id="39" max="27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77E6E-7F0A-451E-B48F-752F01AE1511}">
  <sheetPr>
    <pageSetUpPr fitToPage="1"/>
  </sheetPr>
  <dimension ref="A1:AD72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0.81640625" style="56" customWidth="1"/>
    <col min="2" max="4" width="7.7265625" style="65" customWidth="1"/>
    <col min="5" max="5" width="1.7265625" style="65" customWidth="1"/>
    <col min="6" max="8" width="7.7265625" style="65" customWidth="1"/>
    <col min="9" max="9" width="1.7265625" style="65" customWidth="1"/>
    <col min="10" max="12" width="7.7265625" style="65" customWidth="1"/>
    <col min="13" max="13" width="1.7265625" style="65" customWidth="1"/>
    <col min="14" max="16" width="7.7265625" style="65" customWidth="1"/>
    <col min="17" max="17" width="1.7265625" style="65" customWidth="1"/>
    <col min="18" max="20" width="7.7265625" style="65" customWidth="1"/>
    <col min="21" max="21" width="1.7265625" style="65" customWidth="1"/>
    <col min="22" max="24" width="7.7265625" style="65" customWidth="1"/>
    <col min="25" max="25" width="1.7265625" style="65" customWidth="1"/>
    <col min="26" max="28" width="7.7265625" style="65" customWidth="1"/>
    <col min="29" max="29" width="5" style="226" customWidth="1"/>
    <col min="30" max="30" width="13.54296875" style="226" customWidth="1"/>
    <col min="31" max="31" width="5.453125" style="9" bestFit="1" customWidth="1"/>
    <col min="32" max="32" width="5.1796875" style="9" bestFit="1" customWidth="1"/>
    <col min="33" max="33" width="5.453125" style="9" bestFit="1" customWidth="1"/>
    <col min="34" max="35" width="5.54296875" style="9" bestFit="1" customWidth="1"/>
    <col min="36" max="36" width="5.1796875" style="9" bestFit="1" customWidth="1"/>
    <col min="37" max="37" width="5.453125" style="9" bestFit="1" customWidth="1"/>
    <col min="38" max="38" width="5.54296875" style="9" bestFit="1" customWidth="1"/>
    <col min="39" max="39" width="5.1796875" style="9" customWidth="1"/>
    <col min="40" max="40" width="5.1796875" style="9" bestFit="1" customWidth="1"/>
    <col min="41" max="41" width="5.453125" style="9" bestFit="1" customWidth="1"/>
    <col min="42" max="42" width="5.54296875" style="9" bestFit="1" customWidth="1"/>
    <col min="43" max="43" width="5" style="9" customWidth="1"/>
    <col min="44" max="44" width="5.1796875" style="9" bestFit="1" customWidth="1"/>
    <col min="45" max="45" width="5.453125" style="9" bestFit="1" customWidth="1"/>
    <col min="46" max="46" width="5.54296875" style="9" bestFit="1" customWidth="1"/>
    <col min="47" max="47" width="5" style="9" customWidth="1"/>
    <col min="48" max="48" width="5.1796875" style="9" bestFit="1" customWidth="1"/>
    <col min="49" max="49" width="5.453125" style="9" bestFit="1" customWidth="1"/>
    <col min="50" max="50" width="5.54296875" style="9" bestFit="1" customWidth="1"/>
    <col min="51" max="51" width="5" style="9" customWidth="1"/>
    <col min="52" max="52" width="5.1796875" style="9" bestFit="1" customWidth="1"/>
    <col min="53" max="53" width="5.453125" style="9" bestFit="1" customWidth="1"/>
    <col min="54" max="54" width="5.54296875" style="9" bestFit="1" customWidth="1"/>
    <col min="55" max="56" width="5.1796875" style="9" customWidth="1"/>
    <col min="57" max="57" width="5.453125" style="9" customWidth="1"/>
    <col min="58" max="59" width="5" style="9" customWidth="1"/>
    <col min="60" max="60" width="5.453125" style="9" customWidth="1"/>
    <col min="61" max="16384" width="11.453125" style="9"/>
  </cols>
  <sheetData>
    <row r="1" spans="1:30" s="51" customFormat="1" ht="15.5" x14ac:dyDescent="0.3">
      <c r="A1" s="306" t="s">
        <v>411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226"/>
      <c r="AD1" s="226"/>
    </row>
    <row r="2" spans="1:30" s="51" customFormat="1" ht="15.5" x14ac:dyDescent="0.3">
      <c r="A2" s="294" t="s">
        <v>191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26"/>
      <c r="AD2" s="226"/>
    </row>
    <row r="3" spans="1:30" s="51" customFormat="1" ht="15.5" x14ac:dyDescent="0.3">
      <c r="A3" s="306" t="s">
        <v>163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226"/>
      <c r="AD3" s="239" t="s">
        <v>305</v>
      </c>
    </row>
    <row r="4" spans="1:30" s="51" customFormat="1" ht="15.5" x14ac:dyDescent="0.3">
      <c r="A4" s="306" t="s">
        <v>52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226"/>
      <c r="AD4" s="226"/>
    </row>
    <row r="5" spans="1:30" s="51" customFormat="1" ht="15.5" x14ac:dyDescent="0.3">
      <c r="A5" s="306" t="s">
        <v>397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226"/>
      <c r="AD5" s="226"/>
    </row>
    <row r="6" spans="1:30" ht="20.25" customHeight="1" x14ac:dyDescent="0.3">
      <c r="A6" s="292" t="s">
        <v>164</v>
      </c>
      <c r="B6" s="291" t="s">
        <v>68</v>
      </c>
      <c r="C6" s="291"/>
      <c r="D6" s="291"/>
      <c r="E6" s="54"/>
      <c r="F6" s="291" t="s">
        <v>80</v>
      </c>
      <c r="G6" s="291"/>
      <c r="H6" s="291"/>
      <c r="I6" s="54"/>
      <c r="J6" s="293" t="s">
        <v>81</v>
      </c>
      <c r="K6" s="293"/>
      <c r="L6" s="293"/>
      <c r="M6" s="54"/>
      <c r="N6" s="291" t="s">
        <v>82</v>
      </c>
      <c r="O6" s="291"/>
      <c r="P6" s="291"/>
      <c r="Q6" s="54"/>
      <c r="R6" s="291" t="s">
        <v>84</v>
      </c>
      <c r="S6" s="291"/>
      <c r="T6" s="291"/>
      <c r="U6" s="54"/>
      <c r="V6" s="291" t="s">
        <v>85</v>
      </c>
      <c r="W6" s="291"/>
      <c r="X6" s="291"/>
      <c r="Y6" s="54"/>
      <c r="Z6" s="291" t="s">
        <v>86</v>
      </c>
      <c r="AA6" s="291"/>
      <c r="AB6" s="291"/>
      <c r="AD6" s="151"/>
    </row>
    <row r="7" spans="1:30" ht="20.25" customHeight="1" x14ac:dyDescent="0.3">
      <c r="A7" s="292"/>
      <c r="B7" s="263" t="s">
        <v>68</v>
      </c>
      <c r="C7" s="263" t="s">
        <v>136</v>
      </c>
      <c r="D7" s="263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263" t="s">
        <v>68</v>
      </c>
      <c r="O7" s="263" t="s">
        <v>136</v>
      </c>
      <c r="P7" s="263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263" t="s">
        <v>68</v>
      </c>
      <c r="W7" s="263" t="s">
        <v>136</v>
      </c>
      <c r="X7" s="263" t="s">
        <v>137</v>
      </c>
      <c r="Y7" s="7"/>
      <c r="Z7" s="7" t="s">
        <v>68</v>
      </c>
      <c r="AA7" s="7" t="s">
        <v>136</v>
      </c>
      <c r="AB7" s="244" t="s">
        <v>137</v>
      </c>
    </row>
    <row r="8" spans="1:30" x14ac:dyDescent="0.3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30" x14ac:dyDescent="0.3">
      <c r="A9" s="56" t="s">
        <v>68</v>
      </c>
      <c r="B9" s="256">
        <f>SUM(B10:B16)</f>
        <v>4047</v>
      </c>
      <c r="C9" s="256">
        <f t="shared" ref="C9:D9" si="0">SUM(C10:C16)</f>
        <v>2491</v>
      </c>
      <c r="D9" s="256">
        <f t="shared" si="0"/>
        <v>1556</v>
      </c>
      <c r="E9" s="256"/>
      <c r="F9" s="256">
        <f>SUM(F10:F16)</f>
        <v>921</v>
      </c>
      <c r="G9" s="256">
        <f t="shared" ref="G9:H9" si="1">SUM(G10:G16)</f>
        <v>564</v>
      </c>
      <c r="H9" s="256">
        <f t="shared" si="1"/>
        <v>357</v>
      </c>
      <c r="I9" s="256"/>
      <c r="J9" s="256">
        <f>SUM(J10:J16)</f>
        <v>889</v>
      </c>
      <c r="K9" s="256">
        <f t="shared" ref="K9:L9" si="2">SUM(K10:K16)</f>
        <v>564</v>
      </c>
      <c r="L9" s="256">
        <f t="shared" si="2"/>
        <v>325</v>
      </c>
      <c r="M9" s="256"/>
      <c r="N9" s="256">
        <f>SUM(N10:N16)</f>
        <v>925</v>
      </c>
      <c r="O9" s="256">
        <f t="shared" ref="O9:P9" si="3">SUM(O10:O16)</f>
        <v>553</v>
      </c>
      <c r="P9" s="256">
        <f t="shared" si="3"/>
        <v>372</v>
      </c>
      <c r="Q9" s="256"/>
      <c r="R9" s="256">
        <f>SUM(R10:R16)</f>
        <v>920</v>
      </c>
      <c r="S9" s="256">
        <f t="shared" ref="S9:T9" si="4">SUM(S10:S16)</f>
        <v>557</v>
      </c>
      <c r="T9" s="256">
        <f t="shared" si="4"/>
        <v>363</v>
      </c>
      <c r="U9" s="256"/>
      <c r="V9" s="256">
        <f>SUM(V10:V16)</f>
        <v>258</v>
      </c>
      <c r="W9" s="256">
        <f t="shared" ref="W9:X9" si="5">SUM(W10:W16)</f>
        <v>167</v>
      </c>
      <c r="X9" s="256">
        <f t="shared" si="5"/>
        <v>91</v>
      </c>
      <c r="Y9" s="256"/>
      <c r="Z9" s="256">
        <f>SUM(Z10:Z16)</f>
        <v>134</v>
      </c>
      <c r="AA9" s="256">
        <f t="shared" ref="AA9:AB9" si="6">SUM(AA10:AA16)</f>
        <v>86</v>
      </c>
      <c r="AB9" s="256">
        <f t="shared" si="6"/>
        <v>48</v>
      </c>
    </row>
    <row r="10" spans="1:30" x14ac:dyDescent="0.3">
      <c r="A10" s="59" t="s">
        <v>179</v>
      </c>
      <c r="B10" s="255">
        <f t="shared" ref="B10:D16" si="7">SUM(B19,B28)</f>
        <v>861</v>
      </c>
      <c r="C10" s="255">
        <f t="shared" si="7"/>
        <v>526</v>
      </c>
      <c r="D10" s="255">
        <f t="shared" si="7"/>
        <v>335</v>
      </c>
      <c r="E10" s="255"/>
      <c r="F10" s="255">
        <f t="shared" ref="F10:H16" si="8">SUM(F19,F28)</f>
        <v>197</v>
      </c>
      <c r="G10" s="255">
        <f t="shared" si="8"/>
        <v>111</v>
      </c>
      <c r="H10" s="255">
        <f t="shared" si="8"/>
        <v>86</v>
      </c>
      <c r="I10" s="255"/>
      <c r="J10" s="255">
        <f t="shared" ref="J10:L16" si="9">SUM(J19,J28)</f>
        <v>171</v>
      </c>
      <c r="K10" s="255">
        <f t="shared" si="9"/>
        <v>102</v>
      </c>
      <c r="L10" s="255">
        <f t="shared" si="9"/>
        <v>69</v>
      </c>
      <c r="M10" s="255"/>
      <c r="N10" s="255">
        <f t="shared" ref="N10:P16" si="10">SUM(N19,N28)</f>
        <v>138</v>
      </c>
      <c r="O10" s="255">
        <f t="shared" si="10"/>
        <v>89</v>
      </c>
      <c r="P10" s="255">
        <f t="shared" si="10"/>
        <v>49</v>
      </c>
      <c r="Q10" s="255"/>
      <c r="R10" s="255">
        <f t="shared" ref="R10:T16" si="11">SUM(R19,R28)</f>
        <v>231</v>
      </c>
      <c r="S10" s="255">
        <f t="shared" si="11"/>
        <v>142</v>
      </c>
      <c r="T10" s="255">
        <f t="shared" si="11"/>
        <v>89</v>
      </c>
      <c r="U10" s="255"/>
      <c r="V10" s="255">
        <f t="shared" ref="V10:X16" si="12">SUM(V19,V28)</f>
        <v>82</v>
      </c>
      <c r="W10" s="255">
        <f t="shared" si="12"/>
        <v>59</v>
      </c>
      <c r="X10" s="255">
        <f t="shared" si="12"/>
        <v>23</v>
      </c>
      <c r="Y10" s="255"/>
      <c r="Z10" s="255">
        <f t="shared" ref="Z10:AB16" si="13">SUM(Z19,Z28)</f>
        <v>42</v>
      </c>
      <c r="AA10" s="255">
        <f t="shared" si="13"/>
        <v>23</v>
      </c>
      <c r="AB10" s="255">
        <f t="shared" si="13"/>
        <v>19</v>
      </c>
    </row>
    <row r="11" spans="1:30" x14ac:dyDescent="0.3">
      <c r="A11" s="42" t="s">
        <v>180</v>
      </c>
      <c r="B11" s="255">
        <f t="shared" si="7"/>
        <v>1434</v>
      </c>
      <c r="C11" s="255">
        <f t="shared" si="7"/>
        <v>847</v>
      </c>
      <c r="D11" s="255">
        <f t="shared" si="7"/>
        <v>587</v>
      </c>
      <c r="E11" s="255"/>
      <c r="F11" s="255">
        <f t="shared" si="8"/>
        <v>289</v>
      </c>
      <c r="G11" s="255">
        <f t="shared" si="8"/>
        <v>194</v>
      </c>
      <c r="H11" s="255">
        <f t="shared" si="8"/>
        <v>95</v>
      </c>
      <c r="I11" s="255"/>
      <c r="J11" s="255">
        <f t="shared" si="9"/>
        <v>275</v>
      </c>
      <c r="K11" s="255">
        <f t="shared" si="9"/>
        <v>168</v>
      </c>
      <c r="L11" s="255">
        <f t="shared" si="9"/>
        <v>107</v>
      </c>
      <c r="M11" s="255"/>
      <c r="N11" s="255">
        <f t="shared" si="10"/>
        <v>427</v>
      </c>
      <c r="O11" s="255">
        <f t="shared" si="10"/>
        <v>241</v>
      </c>
      <c r="P11" s="255">
        <f t="shared" si="10"/>
        <v>186</v>
      </c>
      <c r="Q11" s="255"/>
      <c r="R11" s="255">
        <f t="shared" si="11"/>
        <v>376</v>
      </c>
      <c r="S11" s="255">
        <f t="shared" si="11"/>
        <v>203</v>
      </c>
      <c r="T11" s="255">
        <f t="shared" si="11"/>
        <v>173</v>
      </c>
      <c r="U11" s="255"/>
      <c r="V11" s="255">
        <f t="shared" si="12"/>
        <v>42</v>
      </c>
      <c r="W11" s="255">
        <f t="shared" si="12"/>
        <v>23</v>
      </c>
      <c r="X11" s="255">
        <f t="shared" si="12"/>
        <v>19</v>
      </c>
      <c r="Y11" s="255"/>
      <c r="Z11" s="255">
        <f t="shared" si="13"/>
        <v>25</v>
      </c>
      <c r="AA11" s="255">
        <f t="shared" si="13"/>
        <v>18</v>
      </c>
      <c r="AB11" s="255">
        <f t="shared" si="13"/>
        <v>7</v>
      </c>
    </row>
    <row r="12" spans="1:30" x14ac:dyDescent="0.3">
      <c r="A12" s="42" t="s">
        <v>181</v>
      </c>
      <c r="B12" s="255">
        <f t="shared" si="7"/>
        <v>424</v>
      </c>
      <c r="C12" s="255">
        <f t="shared" si="7"/>
        <v>265</v>
      </c>
      <c r="D12" s="255">
        <f t="shared" si="7"/>
        <v>159</v>
      </c>
      <c r="E12" s="255"/>
      <c r="F12" s="255">
        <f t="shared" si="8"/>
        <v>79</v>
      </c>
      <c r="G12" s="255">
        <f t="shared" si="8"/>
        <v>51</v>
      </c>
      <c r="H12" s="255">
        <f t="shared" si="8"/>
        <v>28</v>
      </c>
      <c r="I12" s="255"/>
      <c r="J12" s="255">
        <f t="shared" si="9"/>
        <v>59</v>
      </c>
      <c r="K12" s="255">
        <f t="shared" si="9"/>
        <v>35</v>
      </c>
      <c r="L12" s="255">
        <f t="shared" si="9"/>
        <v>24</v>
      </c>
      <c r="M12" s="255"/>
      <c r="N12" s="255">
        <f t="shared" si="10"/>
        <v>56</v>
      </c>
      <c r="O12" s="255">
        <f t="shared" si="10"/>
        <v>42</v>
      </c>
      <c r="P12" s="255">
        <f t="shared" si="10"/>
        <v>14</v>
      </c>
      <c r="Q12" s="255"/>
      <c r="R12" s="255">
        <f t="shared" si="11"/>
        <v>142</v>
      </c>
      <c r="S12" s="255">
        <f t="shared" si="11"/>
        <v>86</v>
      </c>
      <c r="T12" s="255">
        <f t="shared" si="11"/>
        <v>56</v>
      </c>
      <c r="U12" s="255"/>
      <c r="V12" s="255">
        <f t="shared" si="12"/>
        <v>69</v>
      </c>
      <c r="W12" s="255">
        <f t="shared" si="12"/>
        <v>38</v>
      </c>
      <c r="X12" s="255">
        <f t="shared" si="12"/>
        <v>31</v>
      </c>
      <c r="Y12" s="255"/>
      <c r="Z12" s="255">
        <f t="shared" si="13"/>
        <v>19</v>
      </c>
      <c r="AA12" s="255">
        <f t="shared" si="13"/>
        <v>13</v>
      </c>
      <c r="AB12" s="255">
        <f t="shared" si="13"/>
        <v>6</v>
      </c>
    </row>
    <row r="13" spans="1:30" x14ac:dyDescent="0.3">
      <c r="A13" s="42" t="s">
        <v>182</v>
      </c>
      <c r="B13" s="255">
        <f t="shared" si="7"/>
        <v>108</v>
      </c>
      <c r="C13" s="255">
        <f t="shared" si="7"/>
        <v>64</v>
      </c>
      <c r="D13" s="255">
        <f t="shared" si="7"/>
        <v>44</v>
      </c>
      <c r="E13" s="255"/>
      <c r="F13" s="255">
        <f t="shared" si="8"/>
        <v>32</v>
      </c>
      <c r="G13" s="255">
        <f t="shared" si="8"/>
        <v>14</v>
      </c>
      <c r="H13" s="255">
        <f t="shared" si="8"/>
        <v>18</v>
      </c>
      <c r="I13" s="255"/>
      <c r="J13" s="255">
        <f t="shared" si="9"/>
        <v>13</v>
      </c>
      <c r="K13" s="255">
        <f t="shared" si="9"/>
        <v>7</v>
      </c>
      <c r="L13" s="255">
        <f t="shared" si="9"/>
        <v>6</v>
      </c>
      <c r="M13" s="255"/>
      <c r="N13" s="255">
        <f t="shared" si="10"/>
        <v>16</v>
      </c>
      <c r="O13" s="255">
        <f t="shared" si="10"/>
        <v>8</v>
      </c>
      <c r="P13" s="255">
        <f t="shared" si="10"/>
        <v>8</v>
      </c>
      <c r="Q13" s="255"/>
      <c r="R13" s="255">
        <f t="shared" si="11"/>
        <v>17</v>
      </c>
      <c r="S13" s="255">
        <f t="shared" si="11"/>
        <v>12</v>
      </c>
      <c r="T13" s="255">
        <f t="shared" si="11"/>
        <v>5</v>
      </c>
      <c r="U13" s="255"/>
      <c r="V13" s="255">
        <f t="shared" si="12"/>
        <v>20</v>
      </c>
      <c r="W13" s="255">
        <f t="shared" si="12"/>
        <v>17</v>
      </c>
      <c r="X13" s="255">
        <f t="shared" si="12"/>
        <v>3</v>
      </c>
      <c r="Y13" s="255"/>
      <c r="Z13" s="255">
        <f t="shared" si="13"/>
        <v>10</v>
      </c>
      <c r="AA13" s="255">
        <f t="shared" si="13"/>
        <v>6</v>
      </c>
      <c r="AB13" s="255">
        <f t="shared" si="13"/>
        <v>4</v>
      </c>
    </row>
    <row r="14" spans="1:30" x14ac:dyDescent="0.3">
      <c r="A14" s="42" t="s">
        <v>183</v>
      </c>
      <c r="B14" s="255">
        <f t="shared" si="7"/>
        <v>362</v>
      </c>
      <c r="C14" s="255">
        <f t="shared" si="7"/>
        <v>225</v>
      </c>
      <c r="D14" s="255">
        <f t="shared" si="7"/>
        <v>137</v>
      </c>
      <c r="E14" s="255"/>
      <c r="F14" s="255">
        <f t="shared" si="8"/>
        <v>87</v>
      </c>
      <c r="G14" s="255">
        <f t="shared" si="8"/>
        <v>45</v>
      </c>
      <c r="H14" s="255">
        <f t="shared" si="8"/>
        <v>42</v>
      </c>
      <c r="I14" s="255"/>
      <c r="J14" s="255">
        <f t="shared" si="9"/>
        <v>83</v>
      </c>
      <c r="K14" s="255">
        <f t="shared" si="9"/>
        <v>50</v>
      </c>
      <c r="L14" s="255">
        <f t="shared" si="9"/>
        <v>33</v>
      </c>
      <c r="M14" s="255"/>
      <c r="N14" s="255">
        <f t="shared" si="10"/>
        <v>110</v>
      </c>
      <c r="O14" s="255">
        <f t="shared" si="10"/>
        <v>70</v>
      </c>
      <c r="P14" s="255">
        <f t="shared" si="10"/>
        <v>40</v>
      </c>
      <c r="Q14" s="255"/>
      <c r="R14" s="255">
        <f t="shared" si="11"/>
        <v>58</v>
      </c>
      <c r="S14" s="255">
        <f t="shared" si="11"/>
        <v>42</v>
      </c>
      <c r="T14" s="255">
        <f t="shared" si="11"/>
        <v>16</v>
      </c>
      <c r="U14" s="255"/>
      <c r="V14" s="255">
        <f t="shared" si="12"/>
        <v>15</v>
      </c>
      <c r="W14" s="255">
        <f t="shared" si="12"/>
        <v>12</v>
      </c>
      <c r="X14" s="255">
        <f t="shared" si="12"/>
        <v>3</v>
      </c>
      <c r="Y14" s="255"/>
      <c r="Z14" s="255">
        <f t="shared" si="13"/>
        <v>9</v>
      </c>
      <c r="AA14" s="255">
        <f t="shared" si="13"/>
        <v>6</v>
      </c>
      <c r="AB14" s="255">
        <f t="shared" si="13"/>
        <v>3</v>
      </c>
    </row>
    <row r="15" spans="1:30" x14ac:dyDescent="0.3">
      <c r="A15" s="61" t="s">
        <v>184</v>
      </c>
      <c r="B15" s="255">
        <f t="shared" si="7"/>
        <v>504</v>
      </c>
      <c r="C15" s="255">
        <f t="shared" si="7"/>
        <v>341</v>
      </c>
      <c r="D15" s="255">
        <f t="shared" si="7"/>
        <v>163</v>
      </c>
      <c r="E15" s="255"/>
      <c r="F15" s="255">
        <f t="shared" si="8"/>
        <v>128</v>
      </c>
      <c r="G15" s="255">
        <f t="shared" si="8"/>
        <v>83</v>
      </c>
      <c r="H15" s="255">
        <f t="shared" si="8"/>
        <v>45</v>
      </c>
      <c r="I15" s="255"/>
      <c r="J15" s="255">
        <f t="shared" si="9"/>
        <v>191</v>
      </c>
      <c r="K15" s="255">
        <f t="shared" si="9"/>
        <v>137</v>
      </c>
      <c r="L15" s="255">
        <f t="shared" si="9"/>
        <v>54</v>
      </c>
      <c r="M15" s="255"/>
      <c r="N15" s="255">
        <f t="shared" si="10"/>
        <v>99</v>
      </c>
      <c r="O15" s="255">
        <f t="shared" si="10"/>
        <v>56</v>
      </c>
      <c r="P15" s="255">
        <f t="shared" si="10"/>
        <v>43</v>
      </c>
      <c r="Q15" s="255"/>
      <c r="R15" s="255">
        <f t="shared" si="11"/>
        <v>60</v>
      </c>
      <c r="S15" s="255">
        <f t="shared" si="11"/>
        <v>45</v>
      </c>
      <c r="T15" s="255">
        <f t="shared" si="11"/>
        <v>15</v>
      </c>
      <c r="U15" s="255"/>
      <c r="V15" s="255">
        <f t="shared" si="12"/>
        <v>15</v>
      </c>
      <c r="W15" s="255">
        <f t="shared" si="12"/>
        <v>11</v>
      </c>
      <c r="X15" s="255">
        <f t="shared" si="12"/>
        <v>4</v>
      </c>
      <c r="Y15" s="255"/>
      <c r="Z15" s="255">
        <f t="shared" si="13"/>
        <v>11</v>
      </c>
      <c r="AA15" s="255">
        <f t="shared" si="13"/>
        <v>9</v>
      </c>
      <c r="AB15" s="255">
        <f t="shared" si="13"/>
        <v>2</v>
      </c>
    </row>
    <row r="16" spans="1:30" x14ac:dyDescent="0.3">
      <c r="A16" s="42" t="s">
        <v>185</v>
      </c>
      <c r="B16" s="255">
        <f t="shared" si="7"/>
        <v>354</v>
      </c>
      <c r="C16" s="255">
        <f t="shared" si="7"/>
        <v>223</v>
      </c>
      <c r="D16" s="255">
        <f t="shared" si="7"/>
        <v>131</v>
      </c>
      <c r="E16" s="255"/>
      <c r="F16" s="255">
        <f t="shared" si="8"/>
        <v>109</v>
      </c>
      <c r="G16" s="255">
        <f t="shared" si="8"/>
        <v>66</v>
      </c>
      <c r="H16" s="255">
        <f t="shared" si="8"/>
        <v>43</v>
      </c>
      <c r="I16" s="255"/>
      <c r="J16" s="255">
        <f t="shared" si="9"/>
        <v>97</v>
      </c>
      <c r="K16" s="255">
        <f t="shared" si="9"/>
        <v>65</v>
      </c>
      <c r="L16" s="255">
        <f t="shared" si="9"/>
        <v>32</v>
      </c>
      <c r="M16" s="255"/>
      <c r="N16" s="255">
        <f t="shared" si="10"/>
        <v>79</v>
      </c>
      <c r="O16" s="255">
        <f t="shared" si="10"/>
        <v>47</v>
      </c>
      <c r="P16" s="255">
        <f t="shared" si="10"/>
        <v>32</v>
      </c>
      <c r="Q16" s="255"/>
      <c r="R16" s="255">
        <f t="shared" si="11"/>
        <v>36</v>
      </c>
      <c r="S16" s="255">
        <f t="shared" si="11"/>
        <v>27</v>
      </c>
      <c r="T16" s="255">
        <f t="shared" si="11"/>
        <v>9</v>
      </c>
      <c r="U16" s="255"/>
      <c r="V16" s="255">
        <f t="shared" si="12"/>
        <v>15</v>
      </c>
      <c r="W16" s="255">
        <f t="shared" si="12"/>
        <v>7</v>
      </c>
      <c r="X16" s="255">
        <f t="shared" si="12"/>
        <v>8</v>
      </c>
      <c r="Y16" s="255"/>
      <c r="Z16" s="255">
        <f t="shared" si="13"/>
        <v>18</v>
      </c>
      <c r="AA16" s="255">
        <f t="shared" si="13"/>
        <v>11</v>
      </c>
      <c r="AB16" s="255">
        <f t="shared" si="13"/>
        <v>7</v>
      </c>
    </row>
    <row r="17" spans="1:30" x14ac:dyDescent="0.3">
      <c r="A17" s="42"/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</row>
    <row r="18" spans="1:30" x14ac:dyDescent="0.3">
      <c r="A18" s="56" t="s">
        <v>141</v>
      </c>
      <c r="B18" s="256">
        <f>SUM(B19:B25)</f>
        <v>2437</v>
      </c>
      <c r="C18" s="256">
        <f t="shared" ref="C18:D18" si="14">SUM(C19:C25)</f>
        <v>1441</v>
      </c>
      <c r="D18" s="256">
        <f t="shared" si="14"/>
        <v>996</v>
      </c>
      <c r="E18" s="256"/>
      <c r="F18" s="256">
        <f>SUM(F19:F25)</f>
        <v>486</v>
      </c>
      <c r="G18" s="256">
        <f t="shared" ref="G18:H18" si="15">SUM(G19:G25)</f>
        <v>287</v>
      </c>
      <c r="H18" s="256">
        <f t="shared" si="15"/>
        <v>199</v>
      </c>
      <c r="I18" s="256"/>
      <c r="J18" s="256">
        <f>SUM(J19:J25)</f>
        <v>447</v>
      </c>
      <c r="K18" s="256">
        <f t="shared" ref="K18:L18" si="16">SUM(K19:K25)</f>
        <v>270</v>
      </c>
      <c r="L18" s="256">
        <f t="shared" si="16"/>
        <v>177</v>
      </c>
      <c r="M18" s="256"/>
      <c r="N18" s="256">
        <f>SUM(N19:N25)</f>
        <v>608</v>
      </c>
      <c r="O18" s="256">
        <f t="shared" ref="O18:P18" si="17">SUM(O19:O25)</f>
        <v>350</v>
      </c>
      <c r="P18" s="256">
        <f t="shared" si="17"/>
        <v>258</v>
      </c>
      <c r="Q18" s="256"/>
      <c r="R18" s="256">
        <f>SUM(R19:R25)</f>
        <v>631</v>
      </c>
      <c r="S18" s="256">
        <f t="shared" ref="S18:T18" si="18">SUM(S19:S25)</f>
        <v>361</v>
      </c>
      <c r="T18" s="256">
        <f t="shared" si="18"/>
        <v>270</v>
      </c>
      <c r="U18" s="256"/>
      <c r="V18" s="256">
        <f>SUM(V19:V25)</f>
        <v>183</v>
      </c>
      <c r="W18" s="256">
        <f t="shared" ref="W18:X18" si="19">SUM(W19:W25)</f>
        <v>117</v>
      </c>
      <c r="X18" s="256">
        <f t="shared" si="19"/>
        <v>66</v>
      </c>
      <c r="Y18" s="256"/>
      <c r="Z18" s="256">
        <f>SUM(Z19:Z25)</f>
        <v>82</v>
      </c>
      <c r="AA18" s="256">
        <f t="shared" ref="AA18:AB18" si="20">SUM(AA19:AA25)</f>
        <v>56</v>
      </c>
      <c r="AB18" s="256">
        <f t="shared" si="20"/>
        <v>26</v>
      </c>
    </row>
    <row r="19" spans="1:30" x14ac:dyDescent="0.3">
      <c r="A19" s="59" t="s">
        <v>179</v>
      </c>
      <c r="B19" s="255">
        <v>689</v>
      </c>
      <c r="C19" s="255">
        <v>418</v>
      </c>
      <c r="D19" s="255">
        <v>271</v>
      </c>
      <c r="E19" s="255"/>
      <c r="F19" s="255">
        <v>170</v>
      </c>
      <c r="G19" s="255">
        <v>99</v>
      </c>
      <c r="H19" s="255">
        <v>71</v>
      </c>
      <c r="I19" s="255"/>
      <c r="J19" s="255">
        <v>119</v>
      </c>
      <c r="K19" s="255">
        <v>66</v>
      </c>
      <c r="L19" s="255">
        <v>53</v>
      </c>
      <c r="M19" s="255"/>
      <c r="N19" s="255">
        <v>111</v>
      </c>
      <c r="O19" s="255">
        <v>71</v>
      </c>
      <c r="P19" s="255">
        <v>40</v>
      </c>
      <c r="Q19" s="255"/>
      <c r="R19" s="255">
        <v>193</v>
      </c>
      <c r="S19" s="255">
        <v>118</v>
      </c>
      <c r="T19" s="255">
        <v>75</v>
      </c>
      <c r="U19" s="255"/>
      <c r="V19" s="255">
        <v>65</v>
      </c>
      <c r="W19" s="255">
        <v>46</v>
      </c>
      <c r="X19" s="255">
        <v>19</v>
      </c>
      <c r="Y19" s="255"/>
      <c r="Z19" s="255">
        <v>31</v>
      </c>
      <c r="AA19" s="255">
        <v>18</v>
      </c>
      <c r="AB19" s="255">
        <v>13</v>
      </c>
    </row>
    <row r="20" spans="1:30" x14ac:dyDescent="0.3">
      <c r="A20" s="42" t="s">
        <v>180</v>
      </c>
      <c r="B20" s="255">
        <v>757</v>
      </c>
      <c r="C20" s="255">
        <v>413</v>
      </c>
      <c r="D20" s="255">
        <v>344</v>
      </c>
      <c r="E20" s="255"/>
      <c r="F20" s="255">
        <v>94</v>
      </c>
      <c r="G20" s="255">
        <v>62</v>
      </c>
      <c r="H20" s="255">
        <v>32</v>
      </c>
      <c r="I20" s="255"/>
      <c r="J20" s="255">
        <v>99</v>
      </c>
      <c r="K20" s="255">
        <v>64</v>
      </c>
      <c r="L20" s="255">
        <v>35</v>
      </c>
      <c r="M20" s="255"/>
      <c r="N20" s="255">
        <v>292</v>
      </c>
      <c r="O20" s="255">
        <v>154</v>
      </c>
      <c r="P20" s="255">
        <v>138</v>
      </c>
      <c r="Q20" s="255"/>
      <c r="R20" s="255">
        <v>244</v>
      </c>
      <c r="S20" s="255">
        <v>116</v>
      </c>
      <c r="T20" s="255">
        <v>128</v>
      </c>
      <c r="U20" s="255"/>
      <c r="V20" s="255">
        <v>20</v>
      </c>
      <c r="W20" s="255">
        <v>10</v>
      </c>
      <c r="X20" s="255">
        <v>10</v>
      </c>
      <c r="Y20" s="255"/>
      <c r="Z20" s="255">
        <v>8</v>
      </c>
      <c r="AA20" s="255">
        <v>7</v>
      </c>
      <c r="AB20" s="255">
        <v>1</v>
      </c>
    </row>
    <row r="21" spans="1:30" x14ac:dyDescent="0.3">
      <c r="A21" s="42" t="s">
        <v>181</v>
      </c>
      <c r="B21" s="255">
        <v>294</v>
      </c>
      <c r="C21" s="255">
        <v>183</v>
      </c>
      <c r="D21" s="255">
        <v>111</v>
      </c>
      <c r="E21" s="255"/>
      <c r="F21" s="255">
        <v>54</v>
      </c>
      <c r="G21" s="255">
        <v>34</v>
      </c>
      <c r="H21" s="255">
        <v>20</v>
      </c>
      <c r="I21" s="255"/>
      <c r="J21" s="255">
        <v>33</v>
      </c>
      <c r="K21" s="255">
        <v>19</v>
      </c>
      <c r="L21" s="255">
        <v>14</v>
      </c>
      <c r="M21" s="255"/>
      <c r="N21" s="255">
        <v>36</v>
      </c>
      <c r="O21" s="255">
        <v>30</v>
      </c>
      <c r="P21" s="255">
        <v>6</v>
      </c>
      <c r="Q21" s="255"/>
      <c r="R21" s="255">
        <v>97</v>
      </c>
      <c r="S21" s="255">
        <v>57</v>
      </c>
      <c r="T21" s="255">
        <v>40</v>
      </c>
      <c r="U21" s="255"/>
      <c r="V21" s="255">
        <v>55</v>
      </c>
      <c r="W21" s="255">
        <v>30</v>
      </c>
      <c r="X21" s="255">
        <v>25</v>
      </c>
      <c r="Y21" s="255"/>
      <c r="Z21" s="255">
        <v>19</v>
      </c>
      <c r="AA21" s="255">
        <v>13</v>
      </c>
      <c r="AB21" s="255">
        <v>6</v>
      </c>
    </row>
    <row r="22" spans="1:30" x14ac:dyDescent="0.3">
      <c r="A22" s="42" t="s">
        <v>182</v>
      </c>
      <c r="B22" s="255">
        <v>47</v>
      </c>
      <c r="C22" s="255">
        <v>29</v>
      </c>
      <c r="D22" s="255">
        <v>18</v>
      </c>
      <c r="E22" s="255"/>
      <c r="F22" s="255">
        <v>2</v>
      </c>
      <c r="G22" s="255">
        <v>0</v>
      </c>
      <c r="H22" s="255">
        <v>2</v>
      </c>
      <c r="I22" s="255"/>
      <c r="J22" s="255">
        <v>3</v>
      </c>
      <c r="K22" s="255">
        <v>2</v>
      </c>
      <c r="L22" s="255">
        <v>1</v>
      </c>
      <c r="M22" s="255"/>
      <c r="N22" s="255">
        <v>5</v>
      </c>
      <c r="O22" s="255">
        <v>2</v>
      </c>
      <c r="P22" s="255">
        <v>3</v>
      </c>
      <c r="Q22" s="255"/>
      <c r="R22" s="255">
        <v>13</v>
      </c>
      <c r="S22" s="255">
        <v>8</v>
      </c>
      <c r="T22" s="255">
        <v>5</v>
      </c>
      <c r="U22" s="255"/>
      <c r="V22" s="255">
        <v>14</v>
      </c>
      <c r="W22" s="255">
        <v>11</v>
      </c>
      <c r="X22" s="255">
        <v>3</v>
      </c>
      <c r="Y22" s="255"/>
      <c r="Z22" s="255">
        <v>10</v>
      </c>
      <c r="AA22" s="255">
        <v>6</v>
      </c>
      <c r="AB22" s="255">
        <v>4</v>
      </c>
    </row>
    <row r="23" spans="1:30" x14ac:dyDescent="0.3">
      <c r="A23" s="42" t="s">
        <v>183</v>
      </c>
      <c r="B23" s="255">
        <v>203</v>
      </c>
      <c r="C23" s="255">
        <v>121</v>
      </c>
      <c r="D23" s="255">
        <v>82</v>
      </c>
      <c r="E23" s="255"/>
      <c r="F23" s="255">
        <v>43</v>
      </c>
      <c r="G23" s="255">
        <v>19</v>
      </c>
      <c r="H23" s="255">
        <v>24</v>
      </c>
      <c r="I23" s="255"/>
      <c r="J23" s="255">
        <v>44</v>
      </c>
      <c r="K23" s="255">
        <v>24</v>
      </c>
      <c r="L23" s="255">
        <v>20</v>
      </c>
      <c r="M23" s="255"/>
      <c r="N23" s="255">
        <v>68</v>
      </c>
      <c r="O23" s="255">
        <v>40</v>
      </c>
      <c r="P23" s="255">
        <v>28</v>
      </c>
      <c r="Q23" s="255"/>
      <c r="R23" s="255">
        <v>35</v>
      </c>
      <c r="S23" s="255">
        <v>25</v>
      </c>
      <c r="T23" s="255">
        <v>10</v>
      </c>
      <c r="U23" s="255"/>
      <c r="V23" s="255">
        <v>7</v>
      </c>
      <c r="W23" s="255">
        <v>7</v>
      </c>
      <c r="X23" s="255">
        <v>0</v>
      </c>
      <c r="Y23" s="255"/>
      <c r="Z23" s="255">
        <v>6</v>
      </c>
      <c r="AA23" s="255">
        <v>6</v>
      </c>
      <c r="AB23" s="255">
        <v>0</v>
      </c>
    </row>
    <row r="24" spans="1:30" x14ac:dyDescent="0.3">
      <c r="A24" s="61" t="s">
        <v>184</v>
      </c>
      <c r="B24" s="255">
        <v>203</v>
      </c>
      <c r="C24" s="255">
        <v>129</v>
      </c>
      <c r="D24" s="255">
        <v>74</v>
      </c>
      <c r="E24" s="255"/>
      <c r="F24" s="255">
        <v>55</v>
      </c>
      <c r="G24" s="255">
        <v>35</v>
      </c>
      <c r="H24" s="255">
        <v>20</v>
      </c>
      <c r="I24" s="255"/>
      <c r="J24" s="255">
        <v>79</v>
      </c>
      <c r="K24" s="255">
        <v>48</v>
      </c>
      <c r="L24" s="255">
        <v>31</v>
      </c>
      <c r="M24" s="255"/>
      <c r="N24" s="255">
        <v>37</v>
      </c>
      <c r="O24" s="255">
        <v>20</v>
      </c>
      <c r="P24" s="255">
        <v>17</v>
      </c>
      <c r="Q24" s="255"/>
      <c r="R24" s="255">
        <v>22</v>
      </c>
      <c r="S24" s="255">
        <v>17</v>
      </c>
      <c r="T24" s="255">
        <v>5</v>
      </c>
      <c r="U24" s="255"/>
      <c r="V24" s="255">
        <v>9</v>
      </c>
      <c r="W24" s="255">
        <v>8</v>
      </c>
      <c r="X24" s="255">
        <v>1</v>
      </c>
      <c r="Y24" s="255"/>
      <c r="Z24" s="255">
        <v>1</v>
      </c>
      <c r="AA24" s="255">
        <v>1</v>
      </c>
      <c r="AB24" s="255">
        <v>0</v>
      </c>
    </row>
    <row r="25" spans="1:30" x14ac:dyDescent="0.3">
      <c r="A25" s="42" t="s">
        <v>185</v>
      </c>
      <c r="B25" s="255">
        <v>244</v>
      </c>
      <c r="C25" s="255">
        <v>148</v>
      </c>
      <c r="D25" s="255">
        <v>96</v>
      </c>
      <c r="E25" s="255"/>
      <c r="F25" s="255">
        <v>68</v>
      </c>
      <c r="G25" s="255">
        <v>38</v>
      </c>
      <c r="H25" s="255">
        <v>30</v>
      </c>
      <c r="I25" s="255"/>
      <c r="J25" s="255">
        <v>70</v>
      </c>
      <c r="K25" s="255">
        <v>47</v>
      </c>
      <c r="L25" s="255">
        <v>23</v>
      </c>
      <c r="M25" s="255"/>
      <c r="N25" s="255">
        <v>59</v>
      </c>
      <c r="O25" s="255">
        <v>33</v>
      </c>
      <c r="P25" s="255">
        <v>26</v>
      </c>
      <c r="Q25" s="255"/>
      <c r="R25" s="255">
        <v>27</v>
      </c>
      <c r="S25" s="255">
        <v>20</v>
      </c>
      <c r="T25" s="255">
        <v>7</v>
      </c>
      <c r="U25" s="255"/>
      <c r="V25" s="255">
        <v>13</v>
      </c>
      <c r="W25" s="255">
        <v>5</v>
      </c>
      <c r="X25" s="255">
        <v>8</v>
      </c>
      <c r="Y25" s="255"/>
      <c r="Z25" s="255">
        <v>7</v>
      </c>
      <c r="AA25" s="255">
        <v>5</v>
      </c>
      <c r="AB25" s="255">
        <v>2</v>
      </c>
    </row>
    <row r="26" spans="1:30" x14ac:dyDescent="0.3">
      <c r="A26" s="42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</row>
    <row r="27" spans="1:30" s="12" customFormat="1" x14ac:dyDescent="0.3">
      <c r="A27" s="56" t="s">
        <v>142</v>
      </c>
      <c r="B27" s="256">
        <f>SUM(B28:B34)</f>
        <v>1610</v>
      </c>
      <c r="C27" s="256">
        <f t="shared" ref="C27:D27" si="21">SUM(C28:C34)</f>
        <v>1050</v>
      </c>
      <c r="D27" s="256">
        <f t="shared" si="21"/>
        <v>560</v>
      </c>
      <c r="E27" s="256"/>
      <c r="F27" s="256">
        <f>SUM(F28:F34)</f>
        <v>435</v>
      </c>
      <c r="G27" s="256">
        <f t="shared" ref="G27:H27" si="22">SUM(G28:G34)</f>
        <v>277</v>
      </c>
      <c r="H27" s="256">
        <f t="shared" si="22"/>
        <v>158</v>
      </c>
      <c r="I27" s="256"/>
      <c r="J27" s="256">
        <f>SUM(J28:J34)</f>
        <v>442</v>
      </c>
      <c r="K27" s="256">
        <f t="shared" ref="K27:L27" si="23">SUM(K28:K34)</f>
        <v>294</v>
      </c>
      <c r="L27" s="256">
        <f t="shared" si="23"/>
        <v>148</v>
      </c>
      <c r="M27" s="256"/>
      <c r="N27" s="256">
        <f>SUM(N28:N34)</f>
        <v>317</v>
      </c>
      <c r="O27" s="256">
        <f t="shared" ref="O27:P27" si="24">SUM(O28:O34)</f>
        <v>203</v>
      </c>
      <c r="P27" s="256">
        <f t="shared" si="24"/>
        <v>114</v>
      </c>
      <c r="Q27" s="256"/>
      <c r="R27" s="256">
        <f>SUM(R28:R34)</f>
        <v>289</v>
      </c>
      <c r="S27" s="256">
        <f t="shared" ref="S27:T27" si="25">SUM(S28:S34)</f>
        <v>196</v>
      </c>
      <c r="T27" s="256">
        <f t="shared" si="25"/>
        <v>93</v>
      </c>
      <c r="U27" s="256"/>
      <c r="V27" s="256">
        <f>SUM(V28:V34)</f>
        <v>75</v>
      </c>
      <c r="W27" s="256">
        <f t="shared" ref="W27:X27" si="26">SUM(W28:W34)</f>
        <v>50</v>
      </c>
      <c r="X27" s="256">
        <f t="shared" si="26"/>
        <v>25</v>
      </c>
      <c r="Y27" s="256"/>
      <c r="Z27" s="256">
        <f>SUM(Z28:Z34)</f>
        <v>52</v>
      </c>
      <c r="AA27" s="256">
        <f t="shared" ref="AA27:AB27" si="27">SUM(AA28:AA34)</f>
        <v>30</v>
      </c>
      <c r="AB27" s="256">
        <f t="shared" si="27"/>
        <v>22</v>
      </c>
      <c r="AC27" s="226"/>
      <c r="AD27" s="226"/>
    </row>
    <row r="28" spans="1:30" x14ac:dyDescent="0.3">
      <c r="A28" s="59" t="s">
        <v>179</v>
      </c>
      <c r="B28" s="255">
        <v>172</v>
      </c>
      <c r="C28" s="255">
        <v>108</v>
      </c>
      <c r="D28" s="255">
        <v>64</v>
      </c>
      <c r="E28" s="255"/>
      <c r="F28" s="255">
        <v>27</v>
      </c>
      <c r="G28" s="255">
        <v>12</v>
      </c>
      <c r="H28" s="255">
        <v>15</v>
      </c>
      <c r="I28" s="255"/>
      <c r="J28" s="255">
        <v>52</v>
      </c>
      <c r="K28" s="255">
        <v>36</v>
      </c>
      <c r="L28" s="255">
        <v>16</v>
      </c>
      <c r="M28" s="255"/>
      <c r="N28" s="255">
        <v>27</v>
      </c>
      <c r="O28" s="255">
        <v>18</v>
      </c>
      <c r="P28" s="255">
        <v>9</v>
      </c>
      <c r="Q28" s="255"/>
      <c r="R28" s="255">
        <v>38</v>
      </c>
      <c r="S28" s="255">
        <v>24</v>
      </c>
      <c r="T28" s="255">
        <v>14</v>
      </c>
      <c r="U28" s="255"/>
      <c r="V28" s="255">
        <v>17</v>
      </c>
      <c r="W28" s="255">
        <v>13</v>
      </c>
      <c r="X28" s="255">
        <v>4</v>
      </c>
      <c r="Y28" s="255"/>
      <c r="Z28" s="255">
        <v>11</v>
      </c>
      <c r="AA28" s="255">
        <v>5</v>
      </c>
      <c r="AB28" s="255">
        <v>6</v>
      </c>
    </row>
    <row r="29" spans="1:30" x14ac:dyDescent="0.3">
      <c r="A29" s="42" t="s">
        <v>180</v>
      </c>
      <c r="B29" s="255">
        <v>677</v>
      </c>
      <c r="C29" s="255">
        <v>434</v>
      </c>
      <c r="D29" s="255">
        <v>243</v>
      </c>
      <c r="E29" s="255"/>
      <c r="F29" s="255">
        <v>195</v>
      </c>
      <c r="G29" s="255">
        <v>132</v>
      </c>
      <c r="H29" s="255">
        <v>63</v>
      </c>
      <c r="I29" s="255"/>
      <c r="J29" s="255">
        <v>176</v>
      </c>
      <c r="K29" s="255">
        <v>104</v>
      </c>
      <c r="L29" s="255">
        <v>72</v>
      </c>
      <c r="M29" s="255"/>
      <c r="N29" s="255">
        <v>135</v>
      </c>
      <c r="O29" s="255">
        <v>87</v>
      </c>
      <c r="P29" s="255">
        <v>48</v>
      </c>
      <c r="Q29" s="255"/>
      <c r="R29" s="255">
        <v>132</v>
      </c>
      <c r="S29" s="255">
        <v>87</v>
      </c>
      <c r="T29" s="255">
        <v>45</v>
      </c>
      <c r="U29" s="255"/>
      <c r="V29" s="255">
        <v>22</v>
      </c>
      <c r="W29" s="255">
        <v>13</v>
      </c>
      <c r="X29" s="255">
        <v>9</v>
      </c>
      <c r="Y29" s="255"/>
      <c r="Z29" s="255">
        <v>17</v>
      </c>
      <c r="AA29" s="255">
        <v>11</v>
      </c>
      <c r="AB29" s="255">
        <v>6</v>
      </c>
    </row>
    <row r="30" spans="1:30" x14ac:dyDescent="0.3">
      <c r="A30" s="42" t="s">
        <v>181</v>
      </c>
      <c r="B30" s="255">
        <v>130</v>
      </c>
      <c r="C30" s="255">
        <v>82</v>
      </c>
      <c r="D30" s="255">
        <v>48</v>
      </c>
      <c r="E30" s="255"/>
      <c r="F30" s="255">
        <v>25</v>
      </c>
      <c r="G30" s="255">
        <v>17</v>
      </c>
      <c r="H30" s="255">
        <v>8</v>
      </c>
      <c r="I30" s="255"/>
      <c r="J30" s="255">
        <v>26</v>
      </c>
      <c r="K30" s="255">
        <v>16</v>
      </c>
      <c r="L30" s="255">
        <v>10</v>
      </c>
      <c r="M30" s="255"/>
      <c r="N30" s="255">
        <v>20</v>
      </c>
      <c r="O30" s="255">
        <v>12</v>
      </c>
      <c r="P30" s="255">
        <v>8</v>
      </c>
      <c r="Q30" s="255"/>
      <c r="R30" s="255">
        <v>45</v>
      </c>
      <c r="S30" s="255">
        <v>29</v>
      </c>
      <c r="T30" s="255">
        <v>16</v>
      </c>
      <c r="U30" s="255"/>
      <c r="V30" s="255">
        <v>14</v>
      </c>
      <c r="W30" s="255">
        <v>8</v>
      </c>
      <c r="X30" s="255">
        <v>6</v>
      </c>
      <c r="Y30" s="255"/>
      <c r="Z30" s="255">
        <v>0</v>
      </c>
      <c r="AA30" s="255">
        <v>0</v>
      </c>
      <c r="AB30" s="255">
        <v>0</v>
      </c>
    </row>
    <row r="31" spans="1:30" x14ac:dyDescent="0.3">
      <c r="A31" s="42" t="s">
        <v>182</v>
      </c>
      <c r="B31" s="255">
        <v>61</v>
      </c>
      <c r="C31" s="255">
        <v>35</v>
      </c>
      <c r="D31" s="255">
        <v>26</v>
      </c>
      <c r="E31" s="255"/>
      <c r="F31" s="255">
        <v>30</v>
      </c>
      <c r="G31" s="255">
        <v>14</v>
      </c>
      <c r="H31" s="255">
        <v>16</v>
      </c>
      <c r="I31" s="255"/>
      <c r="J31" s="255">
        <v>10</v>
      </c>
      <c r="K31" s="255">
        <v>5</v>
      </c>
      <c r="L31" s="255">
        <v>5</v>
      </c>
      <c r="M31" s="255"/>
      <c r="N31" s="255">
        <v>11</v>
      </c>
      <c r="O31" s="255">
        <v>6</v>
      </c>
      <c r="P31" s="255">
        <v>5</v>
      </c>
      <c r="Q31" s="255"/>
      <c r="R31" s="255">
        <v>4</v>
      </c>
      <c r="S31" s="255">
        <v>4</v>
      </c>
      <c r="T31" s="255">
        <v>0</v>
      </c>
      <c r="U31" s="255"/>
      <c r="V31" s="255">
        <v>6</v>
      </c>
      <c r="W31" s="255">
        <v>6</v>
      </c>
      <c r="X31" s="255">
        <v>0</v>
      </c>
      <c r="Y31" s="255"/>
      <c r="Z31" s="255">
        <v>0</v>
      </c>
      <c r="AA31" s="255">
        <v>0</v>
      </c>
      <c r="AB31" s="255">
        <v>0</v>
      </c>
    </row>
    <row r="32" spans="1:30" x14ac:dyDescent="0.3">
      <c r="A32" s="42" t="s">
        <v>183</v>
      </c>
      <c r="B32" s="255">
        <v>159</v>
      </c>
      <c r="C32" s="255">
        <v>104</v>
      </c>
      <c r="D32" s="255">
        <v>55</v>
      </c>
      <c r="E32" s="255"/>
      <c r="F32" s="255">
        <v>44</v>
      </c>
      <c r="G32" s="255">
        <v>26</v>
      </c>
      <c r="H32" s="255">
        <v>18</v>
      </c>
      <c r="I32" s="255"/>
      <c r="J32" s="255">
        <v>39</v>
      </c>
      <c r="K32" s="255">
        <v>26</v>
      </c>
      <c r="L32" s="255">
        <v>13</v>
      </c>
      <c r="M32" s="255"/>
      <c r="N32" s="255">
        <v>42</v>
      </c>
      <c r="O32" s="255">
        <v>30</v>
      </c>
      <c r="P32" s="255">
        <v>12</v>
      </c>
      <c r="Q32" s="255"/>
      <c r="R32" s="255">
        <v>23</v>
      </c>
      <c r="S32" s="255">
        <v>17</v>
      </c>
      <c r="T32" s="255">
        <v>6</v>
      </c>
      <c r="U32" s="255"/>
      <c r="V32" s="255">
        <v>8</v>
      </c>
      <c r="W32" s="255">
        <v>5</v>
      </c>
      <c r="X32" s="255">
        <v>3</v>
      </c>
      <c r="Y32" s="255"/>
      <c r="Z32" s="255">
        <v>3</v>
      </c>
      <c r="AA32" s="255">
        <v>0</v>
      </c>
      <c r="AB32" s="255">
        <v>3</v>
      </c>
    </row>
    <row r="33" spans="1:30" x14ac:dyDescent="0.3">
      <c r="A33" s="61" t="s">
        <v>184</v>
      </c>
      <c r="B33" s="255">
        <v>301</v>
      </c>
      <c r="C33" s="255">
        <v>212</v>
      </c>
      <c r="D33" s="255">
        <v>89</v>
      </c>
      <c r="E33" s="255"/>
      <c r="F33" s="255">
        <v>73</v>
      </c>
      <c r="G33" s="255">
        <v>48</v>
      </c>
      <c r="H33" s="255">
        <v>25</v>
      </c>
      <c r="I33" s="255"/>
      <c r="J33" s="255">
        <v>112</v>
      </c>
      <c r="K33" s="255">
        <v>89</v>
      </c>
      <c r="L33" s="255">
        <v>23</v>
      </c>
      <c r="M33" s="255"/>
      <c r="N33" s="255">
        <v>62</v>
      </c>
      <c r="O33" s="255">
        <v>36</v>
      </c>
      <c r="P33" s="255">
        <v>26</v>
      </c>
      <c r="Q33" s="255"/>
      <c r="R33" s="255">
        <v>38</v>
      </c>
      <c r="S33" s="255">
        <v>28</v>
      </c>
      <c r="T33" s="255">
        <v>10</v>
      </c>
      <c r="U33" s="255"/>
      <c r="V33" s="255">
        <v>6</v>
      </c>
      <c r="W33" s="255">
        <v>3</v>
      </c>
      <c r="X33" s="255">
        <v>3</v>
      </c>
      <c r="Y33" s="255"/>
      <c r="Z33" s="255">
        <v>10</v>
      </c>
      <c r="AA33" s="255">
        <v>8</v>
      </c>
      <c r="AB33" s="255">
        <v>2</v>
      </c>
    </row>
    <row r="34" spans="1:30" ht="14.5" thickBot="1" x14ac:dyDescent="0.35">
      <c r="A34" s="42" t="s">
        <v>185</v>
      </c>
      <c r="B34" s="255">
        <v>110</v>
      </c>
      <c r="C34" s="255">
        <v>75</v>
      </c>
      <c r="D34" s="255">
        <v>35</v>
      </c>
      <c r="E34" s="255"/>
      <c r="F34" s="255">
        <v>41</v>
      </c>
      <c r="G34" s="255">
        <v>28</v>
      </c>
      <c r="H34" s="255">
        <v>13</v>
      </c>
      <c r="I34" s="255"/>
      <c r="J34" s="255">
        <v>27</v>
      </c>
      <c r="K34" s="255">
        <v>18</v>
      </c>
      <c r="L34" s="255">
        <v>9</v>
      </c>
      <c r="M34" s="255"/>
      <c r="N34" s="255">
        <v>20</v>
      </c>
      <c r="O34" s="255">
        <v>14</v>
      </c>
      <c r="P34" s="255">
        <v>6</v>
      </c>
      <c r="Q34" s="255"/>
      <c r="R34" s="255">
        <v>9</v>
      </c>
      <c r="S34" s="255">
        <v>7</v>
      </c>
      <c r="T34" s="255">
        <v>2</v>
      </c>
      <c r="U34" s="255"/>
      <c r="V34" s="255">
        <v>2</v>
      </c>
      <c r="W34" s="255">
        <v>2</v>
      </c>
      <c r="X34" s="255">
        <v>0</v>
      </c>
      <c r="Y34" s="255"/>
      <c r="Z34" s="255">
        <v>11</v>
      </c>
      <c r="AA34" s="255">
        <v>6</v>
      </c>
      <c r="AB34" s="255">
        <v>5</v>
      </c>
    </row>
    <row r="35" spans="1:30" x14ac:dyDescent="0.3">
      <c r="A35" s="254" t="s">
        <v>77</v>
      </c>
      <c r="B35" s="19"/>
      <c r="C35" s="19"/>
      <c r="D35" s="19"/>
      <c r="E35" s="19"/>
      <c r="F35" s="19"/>
      <c r="G35" s="19"/>
      <c r="H35" s="19"/>
      <c r="I35" s="19"/>
      <c r="J35" s="115"/>
      <c r="K35" s="115"/>
      <c r="L35" s="115"/>
      <c r="M35" s="115"/>
      <c r="N35" s="115"/>
      <c r="O35" s="116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30" x14ac:dyDescent="0.3">
      <c r="A36" s="42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</row>
    <row r="37" spans="1:30" x14ac:dyDescent="0.3">
      <c r="A37" s="42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</row>
    <row r="38" spans="1:30" s="51" customFormat="1" ht="15.5" x14ac:dyDescent="0.3">
      <c r="A38" s="306" t="s">
        <v>409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226"/>
      <c r="AD38" s="226"/>
    </row>
    <row r="39" spans="1:30" s="51" customFormat="1" ht="15.5" x14ac:dyDescent="0.3">
      <c r="A39" s="294" t="s">
        <v>384</v>
      </c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26"/>
      <c r="AD39" s="226"/>
    </row>
    <row r="40" spans="1:30" s="51" customFormat="1" ht="15.5" x14ac:dyDescent="0.3">
      <c r="A40" s="306" t="s">
        <v>163</v>
      </c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226"/>
      <c r="AD40" s="239" t="s">
        <v>305</v>
      </c>
    </row>
    <row r="41" spans="1:30" s="51" customFormat="1" ht="15.5" x14ac:dyDescent="0.3">
      <c r="A41" s="306" t="s">
        <v>52</v>
      </c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226"/>
      <c r="AD41" s="226"/>
    </row>
    <row r="42" spans="1:30" s="51" customFormat="1" ht="15.5" x14ac:dyDescent="0.3">
      <c r="A42" s="306" t="s">
        <v>397</v>
      </c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226"/>
      <c r="AD42" s="226"/>
    </row>
    <row r="43" spans="1:30" ht="20.25" customHeight="1" x14ac:dyDescent="0.3">
      <c r="A43" s="292" t="s">
        <v>164</v>
      </c>
      <c r="B43" s="291" t="s">
        <v>68</v>
      </c>
      <c r="C43" s="291"/>
      <c r="D43" s="291"/>
      <c r="E43" s="54"/>
      <c r="F43" s="291" t="s">
        <v>80</v>
      </c>
      <c r="G43" s="291"/>
      <c r="H43" s="291"/>
      <c r="I43" s="54"/>
      <c r="J43" s="293" t="s">
        <v>81</v>
      </c>
      <c r="K43" s="293"/>
      <c r="L43" s="293"/>
      <c r="M43" s="54"/>
      <c r="N43" s="291" t="s">
        <v>82</v>
      </c>
      <c r="O43" s="291"/>
      <c r="P43" s="291"/>
      <c r="Q43" s="54"/>
      <c r="R43" s="291" t="s">
        <v>84</v>
      </c>
      <c r="S43" s="291"/>
      <c r="T43" s="291"/>
      <c r="U43" s="54"/>
      <c r="V43" s="291" t="s">
        <v>85</v>
      </c>
      <c r="W43" s="291"/>
      <c r="X43" s="291"/>
      <c r="Y43" s="54"/>
      <c r="Z43" s="291" t="s">
        <v>86</v>
      </c>
      <c r="AA43" s="291"/>
      <c r="AB43" s="291"/>
      <c r="AD43" s="151"/>
    </row>
    <row r="44" spans="1:30" ht="20.25" customHeight="1" x14ac:dyDescent="0.3">
      <c r="A44" s="292"/>
      <c r="B44" s="263" t="s">
        <v>68</v>
      </c>
      <c r="C44" s="263" t="s">
        <v>136</v>
      </c>
      <c r="D44" s="263" t="s">
        <v>137</v>
      </c>
      <c r="E44" s="7"/>
      <c r="F44" s="7" t="s">
        <v>68</v>
      </c>
      <c r="G44" s="7" t="s">
        <v>136</v>
      </c>
      <c r="H44" s="7" t="s">
        <v>137</v>
      </c>
      <c r="I44" s="7"/>
      <c r="J44" s="244" t="s">
        <v>68</v>
      </c>
      <c r="K44" s="7" t="s">
        <v>136</v>
      </c>
      <c r="L44" s="7" t="s">
        <v>137</v>
      </c>
      <c r="M44" s="7"/>
      <c r="N44" s="263" t="s">
        <v>68</v>
      </c>
      <c r="O44" s="263" t="s">
        <v>136</v>
      </c>
      <c r="P44" s="263" t="s">
        <v>137</v>
      </c>
      <c r="Q44" s="7"/>
      <c r="R44" s="7" t="s">
        <v>68</v>
      </c>
      <c r="S44" s="7" t="s">
        <v>136</v>
      </c>
      <c r="T44" s="7" t="s">
        <v>137</v>
      </c>
      <c r="U44" s="7"/>
      <c r="V44" s="263" t="s">
        <v>68</v>
      </c>
      <c r="W44" s="263" t="s">
        <v>136</v>
      </c>
      <c r="X44" s="263" t="s">
        <v>137</v>
      </c>
      <c r="Y44" s="7"/>
      <c r="Z44" s="7" t="s">
        <v>68</v>
      </c>
      <c r="AA44" s="7" t="s">
        <v>136</v>
      </c>
      <c r="AB44" s="244" t="s">
        <v>137</v>
      </c>
    </row>
    <row r="45" spans="1:30" x14ac:dyDescent="0.3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30" s="12" customFormat="1" x14ac:dyDescent="0.3">
      <c r="A46" s="56" t="s">
        <v>68</v>
      </c>
      <c r="B46" s="260">
        <v>3.8383110293350531</v>
      </c>
      <c r="C46" s="260">
        <v>4.6862947982315868</v>
      </c>
      <c r="D46" s="260">
        <v>2.976167705902605</v>
      </c>
      <c r="E46" s="260"/>
      <c r="F46" s="260">
        <v>4.7530577488775352</v>
      </c>
      <c r="G46" s="260">
        <v>5.5969038404286993</v>
      </c>
      <c r="H46" s="260">
        <v>3.8387096774193545</v>
      </c>
      <c r="I46" s="260"/>
      <c r="J46" s="260">
        <v>4.9080770717164466</v>
      </c>
      <c r="K46" s="260">
        <v>6.045016077170418</v>
      </c>
      <c r="L46" s="260">
        <v>3.7003301833086644</v>
      </c>
      <c r="M46" s="260"/>
      <c r="N46" s="260">
        <v>5.5409129028393433</v>
      </c>
      <c r="O46" s="260">
        <v>6.499001057703607</v>
      </c>
      <c r="P46" s="260">
        <v>4.544899205864386</v>
      </c>
      <c r="Q46" s="260"/>
      <c r="R46" s="260">
        <v>4.6586996151509013</v>
      </c>
      <c r="S46" s="260">
        <v>5.6599939030586324</v>
      </c>
      <c r="T46" s="260">
        <v>3.6640759059251038</v>
      </c>
      <c r="U46" s="260"/>
      <c r="V46" s="260">
        <v>1.5911193339500462</v>
      </c>
      <c r="W46" s="260">
        <v>2.0950947183540332</v>
      </c>
      <c r="X46" s="260">
        <v>1.1038330907326541</v>
      </c>
      <c r="Y46" s="260"/>
      <c r="Z46" s="260">
        <v>0.87638979725310662</v>
      </c>
      <c r="AA46" s="260">
        <v>1.157937255957991</v>
      </c>
      <c r="AB46" s="260">
        <v>0.6104540251812286</v>
      </c>
      <c r="AC46" s="226"/>
      <c r="AD46" s="226"/>
    </row>
    <row r="47" spans="1:30" x14ac:dyDescent="0.3">
      <c r="A47" s="59" t="s">
        <v>179</v>
      </c>
      <c r="B47" s="259">
        <v>3.2001486712506964</v>
      </c>
      <c r="C47" s="259">
        <v>3.9593526533684607</v>
      </c>
      <c r="D47" s="259">
        <v>2.4596182085168872</v>
      </c>
      <c r="E47" s="259"/>
      <c r="F47" s="259">
        <v>4.8319843021829776</v>
      </c>
      <c r="G47" s="259">
        <v>5.2656546489563567</v>
      </c>
      <c r="H47" s="259">
        <v>4.3676993397663786</v>
      </c>
      <c r="I47" s="259"/>
      <c r="J47" s="259">
        <v>4.4473342002600784</v>
      </c>
      <c r="K47" s="259">
        <v>5.1776649746192893</v>
      </c>
      <c r="L47" s="259">
        <v>3.6799999999999997</v>
      </c>
      <c r="M47" s="259"/>
      <c r="N47" s="259">
        <v>3.6692369050784364</v>
      </c>
      <c r="O47" s="259">
        <v>4.6645702306079668</v>
      </c>
      <c r="P47" s="259">
        <v>2.6443604964921748</v>
      </c>
      <c r="Q47" s="259"/>
      <c r="R47" s="259">
        <v>4.0712019739161089</v>
      </c>
      <c r="S47" s="259">
        <v>5.2417866371354744</v>
      </c>
      <c r="T47" s="259">
        <v>3.0016863406408096</v>
      </c>
      <c r="U47" s="259"/>
      <c r="V47" s="259">
        <v>1.7051362029527968</v>
      </c>
      <c r="W47" s="259">
        <v>2.5106382978723403</v>
      </c>
      <c r="X47" s="259">
        <v>0.93533956893045944</v>
      </c>
      <c r="Y47" s="259"/>
      <c r="Z47" s="259">
        <v>0.88626292466765144</v>
      </c>
      <c r="AA47" s="259">
        <v>1.0267857142857142</v>
      </c>
      <c r="AB47" s="259">
        <v>0.76030412164865946</v>
      </c>
    </row>
    <row r="48" spans="1:30" x14ac:dyDescent="0.3">
      <c r="A48" s="42" t="s">
        <v>180</v>
      </c>
      <c r="B48" s="259">
        <v>6.0521651050898964</v>
      </c>
      <c r="C48" s="259">
        <v>7.0866800535475241</v>
      </c>
      <c r="D48" s="259">
        <v>4.9991483563277122</v>
      </c>
      <c r="E48" s="259"/>
      <c r="F48" s="259">
        <v>6.1699402220324506</v>
      </c>
      <c r="G48" s="259">
        <v>7.990115321252059</v>
      </c>
      <c r="H48" s="259">
        <v>4.2109929078014181</v>
      </c>
      <c r="I48" s="259"/>
      <c r="J48" s="259">
        <v>6.2006764374295376</v>
      </c>
      <c r="K48" s="259">
        <v>7.3619631901840492</v>
      </c>
      <c r="L48" s="259">
        <v>4.9698095680445888</v>
      </c>
      <c r="M48" s="259"/>
      <c r="N48" s="259">
        <v>10.788276907529056</v>
      </c>
      <c r="O48" s="259">
        <v>12.019950124688279</v>
      </c>
      <c r="P48" s="259">
        <v>9.5238095238095237</v>
      </c>
      <c r="Q48" s="259"/>
      <c r="R48" s="259">
        <v>9.0428090428090435</v>
      </c>
      <c r="S48" s="259">
        <v>9.8067632850241537</v>
      </c>
      <c r="T48" s="259">
        <v>8.2854406130268199</v>
      </c>
      <c r="U48" s="259"/>
      <c r="V48" s="259">
        <v>1.2255617157864021</v>
      </c>
      <c r="W48" s="259">
        <v>1.3601419278533411</v>
      </c>
      <c r="X48" s="259">
        <v>1.0944700460829493</v>
      </c>
      <c r="Y48" s="259"/>
      <c r="Z48" s="259">
        <v>0.82453825857519791</v>
      </c>
      <c r="AA48" s="259">
        <v>1.2195121951219512</v>
      </c>
      <c r="AB48" s="259">
        <v>0.44987146529562982</v>
      </c>
    </row>
    <row r="49" spans="1:30" x14ac:dyDescent="0.3">
      <c r="A49" s="42" t="s">
        <v>181</v>
      </c>
      <c r="B49" s="259">
        <v>4.6036916395222578</v>
      </c>
      <c r="C49" s="259">
        <v>5.3774350649350646</v>
      </c>
      <c r="D49" s="259">
        <v>3.713218122372723</v>
      </c>
      <c r="E49" s="259"/>
      <c r="F49" s="259">
        <v>5.106658047834518</v>
      </c>
      <c r="G49" s="259">
        <v>5.7692307692307692</v>
      </c>
      <c r="H49" s="259">
        <v>4.2232277526395174</v>
      </c>
      <c r="I49" s="259"/>
      <c r="J49" s="259">
        <v>4.0774015203870073</v>
      </c>
      <c r="K49" s="259">
        <v>4.6174142480211078</v>
      </c>
      <c r="L49" s="259">
        <v>3.483309143686502</v>
      </c>
      <c r="M49" s="259"/>
      <c r="N49" s="259">
        <v>4.2328042328042326</v>
      </c>
      <c r="O49" s="259">
        <v>5.982905982905983</v>
      </c>
      <c r="P49" s="259">
        <v>2.2544283413848629</v>
      </c>
      <c r="Q49" s="259"/>
      <c r="R49" s="259">
        <v>7.7048290830168202</v>
      </c>
      <c r="S49" s="259">
        <v>8.7398373983739841</v>
      </c>
      <c r="T49" s="259">
        <v>6.5192083818393476</v>
      </c>
      <c r="U49" s="259"/>
      <c r="V49" s="259">
        <v>4.4951140065146582</v>
      </c>
      <c r="W49" s="259">
        <v>4.7440699126092385</v>
      </c>
      <c r="X49" s="259">
        <v>4.223433242506812</v>
      </c>
      <c r="Y49" s="259"/>
      <c r="Z49" s="259">
        <v>1.2541254125412542</v>
      </c>
      <c r="AA49" s="259">
        <v>1.6270337922403004</v>
      </c>
      <c r="AB49" s="259">
        <v>0.83798882681564246</v>
      </c>
    </row>
    <row r="50" spans="1:30" x14ac:dyDescent="0.3">
      <c r="A50" s="42" t="s">
        <v>182</v>
      </c>
      <c r="B50" s="259">
        <v>1.4432714152078043</v>
      </c>
      <c r="C50" s="259">
        <v>1.7410228509249184</v>
      </c>
      <c r="D50" s="259">
        <v>1.155765694772787</v>
      </c>
      <c r="E50" s="259"/>
      <c r="F50" s="259">
        <v>3.248730964467005</v>
      </c>
      <c r="G50" s="259">
        <v>2.8112449799196786</v>
      </c>
      <c r="H50" s="259">
        <v>3.6960985626283369</v>
      </c>
      <c r="I50" s="259"/>
      <c r="J50" s="259">
        <v>1.4223194748358863</v>
      </c>
      <c r="K50" s="259">
        <v>1.4675052410901468</v>
      </c>
      <c r="L50" s="259">
        <v>1.3729977116704806</v>
      </c>
      <c r="M50" s="259"/>
      <c r="N50" s="259">
        <v>1.9851116625310175</v>
      </c>
      <c r="O50" s="259">
        <v>1.9417475728155338</v>
      </c>
      <c r="P50" s="259">
        <v>2.030456852791878</v>
      </c>
      <c r="Q50" s="259"/>
      <c r="R50" s="259">
        <v>1.0372178157413057</v>
      </c>
      <c r="S50" s="259">
        <v>1.5247776365946633</v>
      </c>
      <c r="T50" s="259">
        <v>0.58685446009389663</v>
      </c>
      <c r="U50" s="259"/>
      <c r="V50" s="259">
        <v>1.2399256044637323</v>
      </c>
      <c r="W50" s="259">
        <v>2.1794871794871793</v>
      </c>
      <c r="X50" s="259">
        <v>0.36014405762304924</v>
      </c>
      <c r="Y50" s="259"/>
      <c r="Z50" s="259">
        <v>0.65530799475753598</v>
      </c>
      <c r="AA50" s="259">
        <v>0.8310249307479225</v>
      </c>
      <c r="AB50" s="259">
        <v>0.49751243781094528</v>
      </c>
    </row>
    <row r="51" spans="1:30" x14ac:dyDescent="0.3">
      <c r="A51" s="42" t="s">
        <v>183</v>
      </c>
      <c r="B51" s="259">
        <v>3.1933662667607625</v>
      </c>
      <c r="C51" s="259">
        <v>3.8759689922480618</v>
      </c>
      <c r="D51" s="259">
        <v>2.4769481106490687</v>
      </c>
      <c r="E51" s="259"/>
      <c r="F51" s="259">
        <v>3.724315068493151</v>
      </c>
      <c r="G51" s="259">
        <v>3.6915504511894994</v>
      </c>
      <c r="H51" s="259">
        <v>3.7600716204118174</v>
      </c>
      <c r="I51" s="259"/>
      <c r="J51" s="259">
        <v>3.7658802177858441</v>
      </c>
      <c r="K51" s="259">
        <v>4.3066322136089585</v>
      </c>
      <c r="L51" s="259">
        <v>3.1639501438159154</v>
      </c>
      <c r="M51" s="259"/>
      <c r="N51" s="259">
        <v>5.3606237816764128</v>
      </c>
      <c r="O51" s="259">
        <v>6.5666041275797378</v>
      </c>
      <c r="P51" s="259">
        <v>4.056795131845842</v>
      </c>
      <c r="Q51" s="259"/>
      <c r="R51" s="259">
        <v>3.002070393374741</v>
      </c>
      <c r="S51" s="259">
        <v>4.2639593908629436</v>
      </c>
      <c r="T51" s="259">
        <v>1.6895459345300949</v>
      </c>
      <c r="U51" s="259"/>
      <c r="V51" s="259">
        <v>1.0460251046025104</v>
      </c>
      <c r="W51" s="259">
        <v>1.7094017094017095</v>
      </c>
      <c r="X51" s="259">
        <v>0.4098360655737705</v>
      </c>
      <c r="Y51" s="259"/>
      <c r="Z51" s="259">
        <v>0.65312046444121918</v>
      </c>
      <c r="AA51" s="259">
        <v>0.89285714285714279</v>
      </c>
      <c r="AB51" s="259">
        <v>0.42492917847025502</v>
      </c>
    </row>
    <row r="52" spans="1:30" x14ac:dyDescent="0.3">
      <c r="A52" s="61" t="s">
        <v>184</v>
      </c>
      <c r="B52" s="259">
        <v>3.4544208361891702</v>
      </c>
      <c r="C52" s="259">
        <v>4.5994065281899106</v>
      </c>
      <c r="D52" s="259">
        <v>2.2714604236343368</v>
      </c>
      <c r="E52" s="259"/>
      <c r="F52" s="259">
        <v>4.1343669250646</v>
      </c>
      <c r="G52" s="259">
        <v>5.2731893265565439</v>
      </c>
      <c r="H52" s="259">
        <v>2.9566360052562422</v>
      </c>
      <c r="I52" s="259"/>
      <c r="J52" s="259">
        <v>6.6504178272980496</v>
      </c>
      <c r="K52" s="259">
        <v>9.2318059299191368</v>
      </c>
      <c r="L52" s="259">
        <v>3.8904899135446689</v>
      </c>
      <c r="M52" s="259"/>
      <c r="N52" s="259">
        <v>3.7528430629264595</v>
      </c>
      <c r="O52" s="259">
        <v>4.182225541448843</v>
      </c>
      <c r="P52" s="259">
        <v>3.3102386451116246</v>
      </c>
      <c r="Q52" s="259"/>
      <c r="R52" s="259">
        <v>2.4570024570024569</v>
      </c>
      <c r="S52" s="259">
        <v>3.5856573705179287</v>
      </c>
      <c r="T52" s="259">
        <v>1.2636899747262005</v>
      </c>
      <c r="U52" s="259"/>
      <c r="V52" s="259">
        <v>0.80171031533939063</v>
      </c>
      <c r="W52" s="259">
        <v>1.2127894156560088</v>
      </c>
      <c r="X52" s="259">
        <v>0.41493775933609961</v>
      </c>
      <c r="Y52" s="259"/>
      <c r="Z52" s="259">
        <v>0.6582884500299222</v>
      </c>
      <c r="AA52" s="259">
        <v>1.0526315789473684</v>
      </c>
      <c r="AB52" s="259">
        <v>0.24509803921568626</v>
      </c>
    </row>
    <row r="53" spans="1:30" x14ac:dyDescent="0.3">
      <c r="A53" s="42" t="s">
        <v>185</v>
      </c>
      <c r="B53" s="259">
        <v>2.8971274245028233</v>
      </c>
      <c r="C53" s="259">
        <v>3.6587366694011485</v>
      </c>
      <c r="D53" s="259">
        <v>2.1391247550620509</v>
      </c>
      <c r="E53" s="259"/>
      <c r="F53" s="259">
        <v>4.1101055806938156</v>
      </c>
      <c r="G53" s="259">
        <v>4.8316251830161052</v>
      </c>
      <c r="H53" s="259">
        <v>3.3437013996889577</v>
      </c>
      <c r="I53" s="259"/>
      <c r="J53" s="259">
        <v>4.0484140233722865</v>
      </c>
      <c r="K53" s="259">
        <v>5.4257095158597659</v>
      </c>
      <c r="L53" s="259">
        <v>2.671118530884808</v>
      </c>
      <c r="M53" s="259"/>
      <c r="N53" s="259">
        <v>3.6641929499072354</v>
      </c>
      <c r="O53" s="259">
        <v>4.3639740018570103</v>
      </c>
      <c r="P53" s="259">
        <v>2.9657089898053752</v>
      </c>
      <c r="Q53" s="259"/>
      <c r="R53" s="259">
        <v>1.7475728155339807</v>
      </c>
      <c r="S53" s="259">
        <v>2.5689819219790673</v>
      </c>
      <c r="T53" s="259">
        <v>0.89197224975222988</v>
      </c>
      <c r="U53" s="259"/>
      <c r="V53" s="259">
        <v>0.98296199213630409</v>
      </c>
      <c r="W53" s="259">
        <v>0.94594594594594605</v>
      </c>
      <c r="X53" s="259">
        <v>1.0178117048346056</v>
      </c>
      <c r="Y53" s="259"/>
      <c r="Z53" s="259">
        <v>1.2596221133659902</v>
      </c>
      <c r="AA53" s="259">
        <v>1.6591251885369533</v>
      </c>
      <c r="AB53" s="259">
        <v>0.91383812010443866</v>
      </c>
    </row>
    <row r="54" spans="1:30" x14ac:dyDescent="0.3">
      <c r="A54" s="42"/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</row>
    <row r="55" spans="1:30" s="12" customFormat="1" x14ac:dyDescent="0.3">
      <c r="A55" s="56" t="s">
        <v>141</v>
      </c>
      <c r="B55" s="260">
        <v>3.8079909995781049</v>
      </c>
      <c r="C55" s="260">
        <v>4.4787716789954617</v>
      </c>
      <c r="D55" s="260">
        <v>3.1298117713603371</v>
      </c>
      <c r="E55" s="260"/>
      <c r="F55" s="260">
        <v>4.5711060948081261</v>
      </c>
      <c r="G55" s="260">
        <v>5.2011598405219281</v>
      </c>
      <c r="H55" s="260">
        <v>3.8912788423934299</v>
      </c>
      <c r="I55" s="260"/>
      <c r="J55" s="260">
        <v>4.5015105740181269</v>
      </c>
      <c r="K55" s="260">
        <v>5.230530802014723</v>
      </c>
      <c r="L55" s="260">
        <v>3.712248322147651</v>
      </c>
      <c r="M55" s="260"/>
      <c r="N55" s="260">
        <v>6.5850752734755771</v>
      </c>
      <c r="O55" s="260">
        <v>7.3329143096584959</v>
      </c>
      <c r="P55" s="260">
        <v>5.7847533632286989</v>
      </c>
      <c r="Q55" s="260"/>
      <c r="R55" s="260">
        <v>4.9250702466437719</v>
      </c>
      <c r="S55" s="260">
        <v>5.7256145915939731</v>
      </c>
      <c r="T55" s="260">
        <v>4.1493775933609953</v>
      </c>
      <c r="U55" s="260"/>
      <c r="V55" s="260">
        <v>1.6573084586125701</v>
      </c>
      <c r="W55" s="260">
        <v>2.1491550330639235</v>
      </c>
      <c r="X55" s="260">
        <v>1.1789924973204717</v>
      </c>
      <c r="Y55" s="260"/>
      <c r="Z55" s="260">
        <v>0.79242365674526483</v>
      </c>
      <c r="AA55" s="260">
        <v>1.1263073209975865</v>
      </c>
      <c r="AB55" s="260">
        <v>0.48363095238095238</v>
      </c>
      <c r="AC55" s="226"/>
      <c r="AD55" s="226"/>
    </row>
    <row r="56" spans="1:30" x14ac:dyDescent="0.3">
      <c r="A56" s="59" t="s">
        <v>179</v>
      </c>
      <c r="B56" s="259">
        <v>3.2007804515469669</v>
      </c>
      <c r="C56" s="259">
        <v>3.9542143600416231</v>
      </c>
      <c r="D56" s="259">
        <v>2.4737562756732085</v>
      </c>
      <c r="E56" s="259"/>
      <c r="F56" s="259">
        <v>5.5939453767686738</v>
      </c>
      <c r="G56" s="259">
        <v>6.3178047223994893</v>
      </c>
      <c r="H56" s="259">
        <v>4.8233695652173916</v>
      </c>
      <c r="I56" s="259"/>
      <c r="J56" s="259">
        <v>4.2198581560283683</v>
      </c>
      <c r="K56" s="259">
        <v>4.5993031358885013</v>
      </c>
      <c r="L56" s="259">
        <v>3.8267148014440435</v>
      </c>
      <c r="M56" s="259"/>
      <c r="N56" s="259">
        <v>3.9445628997867805</v>
      </c>
      <c r="O56" s="259">
        <v>4.9511854951185494</v>
      </c>
      <c r="P56" s="259">
        <v>2.8985507246376812</v>
      </c>
      <c r="Q56" s="259"/>
      <c r="R56" s="259">
        <v>4.0881169243804276</v>
      </c>
      <c r="S56" s="259">
        <v>5.2561247216035634</v>
      </c>
      <c r="T56" s="259">
        <v>3.0290791599353795</v>
      </c>
      <c r="U56" s="259"/>
      <c r="V56" s="259">
        <v>1.5830491962981004</v>
      </c>
      <c r="W56" s="259">
        <v>2.3080782739588561</v>
      </c>
      <c r="X56" s="259">
        <v>0.89919545669663992</v>
      </c>
      <c r="Y56" s="259"/>
      <c r="Z56" s="259">
        <v>0.76999503229011435</v>
      </c>
      <c r="AA56" s="259">
        <v>0.94886663152345818</v>
      </c>
      <c r="AB56" s="259">
        <v>0.61061531235321742</v>
      </c>
    </row>
    <row r="57" spans="1:30" x14ac:dyDescent="0.3">
      <c r="A57" s="42" t="s">
        <v>180</v>
      </c>
      <c r="B57" s="259">
        <v>7.7952836988981558</v>
      </c>
      <c r="C57" s="259">
        <v>8.3755830460352865</v>
      </c>
      <c r="D57" s="259">
        <v>7.1966527196652725</v>
      </c>
      <c r="E57" s="259"/>
      <c r="F57" s="259">
        <v>5.4022988505747129</v>
      </c>
      <c r="G57" s="259">
        <v>6.813186813186813</v>
      </c>
      <c r="H57" s="259">
        <v>3.8554216867469884</v>
      </c>
      <c r="I57" s="259"/>
      <c r="J57" s="259">
        <v>6.0255629945222156</v>
      </c>
      <c r="K57" s="259">
        <v>7.5560802833530101</v>
      </c>
      <c r="L57" s="259">
        <v>4.3969849246231156</v>
      </c>
      <c r="M57" s="259"/>
      <c r="N57" s="259">
        <v>20.334261838440113</v>
      </c>
      <c r="O57" s="259">
        <v>20.478723404255319</v>
      </c>
      <c r="P57" s="259">
        <v>20.175438596491226</v>
      </c>
      <c r="Q57" s="259"/>
      <c r="R57" s="259">
        <v>13.347921225382933</v>
      </c>
      <c r="S57" s="259">
        <v>13.137032842582105</v>
      </c>
      <c r="T57" s="259">
        <v>13.544973544973546</v>
      </c>
      <c r="U57" s="259"/>
      <c r="V57" s="259">
        <v>1.2040939193257074</v>
      </c>
      <c r="W57" s="259">
        <v>1.1778563015312131</v>
      </c>
      <c r="X57" s="259">
        <v>1.2315270935960592</v>
      </c>
      <c r="Y57" s="259"/>
      <c r="Z57" s="259">
        <v>0.57020669992872419</v>
      </c>
      <c r="AA57" s="259">
        <v>1.0144927536231882</v>
      </c>
      <c r="AB57" s="259">
        <v>0.14025245441795231</v>
      </c>
    </row>
    <row r="58" spans="1:30" x14ac:dyDescent="0.3">
      <c r="A58" s="42" t="s">
        <v>181</v>
      </c>
      <c r="B58" s="259">
        <v>4.0268456375838921</v>
      </c>
      <c r="C58" s="259">
        <v>4.620045443069932</v>
      </c>
      <c r="D58" s="259">
        <v>3.3233532934131733</v>
      </c>
      <c r="E58" s="259"/>
      <c r="F58" s="259">
        <v>4.6075085324232079</v>
      </c>
      <c r="G58" s="259">
        <v>4.9853372434017595</v>
      </c>
      <c r="H58" s="259">
        <v>4.0816326530612246</v>
      </c>
      <c r="I58" s="259"/>
      <c r="J58" s="259">
        <v>3.0527289546716005</v>
      </c>
      <c r="K58" s="259">
        <v>3.231292517006803</v>
      </c>
      <c r="L58" s="259">
        <v>2.8397565922920891</v>
      </c>
      <c r="M58" s="259"/>
      <c r="N58" s="259">
        <v>3.51219512195122</v>
      </c>
      <c r="O58" s="259">
        <v>5.3475935828877006</v>
      </c>
      <c r="P58" s="259">
        <v>1.2931034482758621</v>
      </c>
      <c r="Q58" s="259"/>
      <c r="R58" s="259">
        <v>6.4839572192513364</v>
      </c>
      <c r="S58" s="259">
        <v>6.9938650306748462</v>
      </c>
      <c r="T58" s="259">
        <v>5.8737151248164459</v>
      </c>
      <c r="U58" s="259"/>
      <c r="V58" s="259">
        <v>4.3307086614173231</v>
      </c>
      <c r="W58" s="259">
        <v>4.5592705167173255</v>
      </c>
      <c r="X58" s="259">
        <v>4.0849673202614376</v>
      </c>
      <c r="Y58" s="259"/>
      <c r="Z58" s="259">
        <v>1.511535401750199</v>
      </c>
      <c r="AA58" s="259">
        <v>1.9786910197869101</v>
      </c>
      <c r="AB58" s="259">
        <v>1</v>
      </c>
    </row>
    <row r="59" spans="1:30" x14ac:dyDescent="0.3">
      <c r="A59" s="42" t="s">
        <v>182</v>
      </c>
      <c r="B59" s="259">
        <v>0.73760200878844939</v>
      </c>
      <c r="C59" s="259">
        <v>0.92859430035222545</v>
      </c>
      <c r="D59" s="259">
        <v>0.554016620498615</v>
      </c>
      <c r="E59" s="259"/>
      <c r="F59" s="259">
        <v>0.30165912518853699</v>
      </c>
      <c r="G59" s="259">
        <v>0</v>
      </c>
      <c r="H59" s="259">
        <v>0.60606060606060608</v>
      </c>
      <c r="I59" s="259"/>
      <c r="J59" s="259">
        <v>0.44247787610619471</v>
      </c>
      <c r="K59" s="259">
        <v>0.54794520547945202</v>
      </c>
      <c r="L59" s="259">
        <v>0.31948881789137379</v>
      </c>
      <c r="M59" s="259"/>
      <c r="N59" s="259">
        <v>0.81168831168831157</v>
      </c>
      <c r="O59" s="259">
        <v>0.5988023952095809</v>
      </c>
      <c r="P59" s="259">
        <v>1.0638297872340425</v>
      </c>
      <c r="Q59" s="259"/>
      <c r="R59" s="259">
        <v>0.87014725568942441</v>
      </c>
      <c r="S59" s="259">
        <v>1.1204481792717087</v>
      </c>
      <c r="T59" s="259">
        <v>0.64102564102564097</v>
      </c>
      <c r="U59" s="259"/>
      <c r="V59" s="259">
        <v>0.93520374081496327</v>
      </c>
      <c r="W59" s="259">
        <v>1.5406162464985995</v>
      </c>
      <c r="X59" s="259">
        <v>0.38314176245210724</v>
      </c>
      <c r="Y59" s="259"/>
      <c r="Z59" s="259">
        <v>0.70224719101123589</v>
      </c>
      <c r="AA59" s="259">
        <v>0.90497737556561098</v>
      </c>
      <c r="AB59" s="259">
        <v>0.52562417871222078</v>
      </c>
    </row>
    <row r="60" spans="1:30" x14ac:dyDescent="0.3">
      <c r="A60" s="42" t="s">
        <v>183</v>
      </c>
      <c r="B60" s="259">
        <v>3.2242693773824653</v>
      </c>
      <c r="C60" s="259">
        <v>3.8074260541220895</v>
      </c>
      <c r="D60" s="259">
        <v>2.6298909557408594</v>
      </c>
      <c r="E60" s="259"/>
      <c r="F60" s="259">
        <v>3.1994047619047619</v>
      </c>
      <c r="G60" s="259">
        <v>2.8315946348733236</v>
      </c>
      <c r="H60" s="259">
        <v>3.5661218424962851</v>
      </c>
      <c r="I60" s="259"/>
      <c r="J60" s="259">
        <v>3.6333608587943851</v>
      </c>
      <c r="K60" s="259">
        <v>3.6923076923076925</v>
      </c>
      <c r="L60" s="259">
        <v>3.5650623885918007</v>
      </c>
      <c r="M60" s="259"/>
      <c r="N60" s="259">
        <v>5.996472663139329</v>
      </c>
      <c r="O60" s="259">
        <v>6.8965517241379306</v>
      </c>
      <c r="P60" s="259">
        <v>5.0541516245487363</v>
      </c>
      <c r="Q60" s="259"/>
      <c r="R60" s="259">
        <v>3.2558139534883721</v>
      </c>
      <c r="S60" s="259">
        <v>4.5537340619307827</v>
      </c>
      <c r="T60" s="259">
        <v>1.9011406844106464</v>
      </c>
      <c r="U60" s="259"/>
      <c r="V60" s="259">
        <v>0.89628681177976954</v>
      </c>
      <c r="W60" s="259">
        <v>1.8918918918918921</v>
      </c>
      <c r="X60" s="259">
        <v>0</v>
      </c>
      <c r="Y60" s="259"/>
      <c r="Z60" s="259">
        <v>0.79893475366178435</v>
      </c>
      <c r="AA60" s="259">
        <v>1.6759776536312849</v>
      </c>
      <c r="AB60" s="259">
        <v>0</v>
      </c>
    </row>
    <row r="61" spans="1:30" x14ac:dyDescent="0.3">
      <c r="A61" s="61" t="s">
        <v>184</v>
      </c>
      <c r="B61" s="259">
        <v>3.1020782396088018</v>
      </c>
      <c r="C61" s="259">
        <v>3.9293329272007309</v>
      </c>
      <c r="D61" s="259">
        <v>2.269242563630788</v>
      </c>
      <c r="E61" s="259"/>
      <c r="F61" s="259">
        <v>4.1106128550074743</v>
      </c>
      <c r="G61" s="259">
        <v>5.1928783382789323</v>
      </c>
      <c r="H61" s="259">
        <v>3.0120481927710845</v>
      </c>
      <c r="I61" s="259"/>
      <c r="J61" s="259">
        <v>5.9622641509433967</v>
      </c>
      <c r="K61" s="259">
        <v>7.0901033973412115</v>
      </c>
      <c r="L61" s="259">
        <v>4.7839506172839501</v>
      </c>
      <c r="M61" s="259"/>
      <c r="N61" s="259">
        <v>3.1869078380706286</v>
      </c>
      <c r="O61" s="259">
        <v>3.4188034188034191</v>
      </c>
      <c r="P61" s="259">
        <v>2.9513888888888888</v>
      </c>
      <c r="Q61" s="259"/>
      <c r="R61" s="259">
        <v>2.0036429872495445</v>
      </c>
      <c r="S61" s="259">
        <v>3.1192660550458715</v>
      </c>
      <c r="T61" s="259">
        <v>0.9041591320072333</v>
      </c>
      <c r="U61" s="259"/>
      <c r="V61" s="259">
        <v>1.0146561443066515</v>
      </c>
      <c r="W61" s="259">
        <v>1.8058690744920991</v>
      </c>
      <c r="X61" s="259">
        <v>0.22522522522522523</v>
      </c>
      <c r="Y61" s="259"/>
      <c r="Z61" s="259">
        <v>0.13605442176870747</v>
      </c>
      <c r="AA61" s="259">
        <v>0.2785515320334262</v>
      </c>
      <c r="AB61" s="259">
        <v>0</v>
      </c>
    </row>
    <row r="62" spans="1:30" x14ac:dyDescent="0.3">
      <c r="A62" s="42" t="s">
        <v>185</v>
      </c>
      <c r="B62" s="259">
        <v>3.9058748199135587</v>
      </c>
      <c r="C62" s="259">
        <v>4.7329708986248802</v>
      </c>
      <c r="D62" s="259">
        <v>3.0769230769230771</v>
      </c>
      <c r="E62" s="259"/>
      <c r="F62" s="259">
        <v>5.0898203592814371</v>
      </c>
      <c r="G62" s="259">
        <v>5.5800293685756248</v>
      </c>
      <c r="H62" s="259">
        <v>4.5801526717557248</v>
      </c>
      <c r="I62" s="259"/>
      <c r="J62" s="259">
        <v>5.972696245733788</v>
      </c>
      <c r="K62" s="259">
        <v>7.8333333333333339</v>
      </c>
      <c r="L62" s="259">
        <v>4.0209790209790208</v>
      </c>
      <c r="M62" s="259"/>
      <c r="N62" s="259">
        <v>5.6351480420248334</v>
      </c>
      <c r="O62" s="259">
        <v>6.2618595825426944</v>
      </c>
      <c r="P62" s="259">
        <v>5</v>
      </c>
      <c r="Q62" s="259"/>
      <c r="R62" s="259">
        <v>2.4545454545454546</v>
      </c>
      <c r="S62" s="259">
        <v>3.6101083032490973</v>
      </c>
      <c r="T62" s="259">
        <v>1.2820512820512819</v>
      </c>
      <c r="U62" s="259"/>
      <c r="V62" s="259">
        <v>1.5476190476190477</v>
      </c>
      <c r="W62" s="259">
        <v>1.1990407673860912</v>
      </c>
      <c r="X62" s="259">
        <v>1.8912529550827424</v>
      </c>
      <c r="Y62" s="259"/>
      <c r="Z62" s="259">
        <v>0.93085106382978722</v>
      </c>
      <c r="AA62" s="259">
        <v>1.4367816091954022</v>
      </c>
      <c r="AB62" s="259">
        <v>0.49504950495049505</v>
      </c>
    </row>
    <row r="63" spans="1:30" x14ac:dyDescent="0.3">
      <c r="A63" s="42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</row>
    <row r="64" spans="1:30" s="12" customFormat="1" x14ac:dyDescent="0.3">
      <c r="A64" s="56" t="s">
        <v>142</v>
      </c>
      <c r="B64" s="260">
        <v>3.8851351351351351</v>
      </c>
      <c r="C64" s="260">
        <v>5.004527906200849</v>
      </c>
      <c r="D64" s="260">
        <v>2.737181680434039</v>
      </c>
      <c r="E64" s="260"/>
      <c r="F64" s="260">
        <v>4.9742710120068612</v>
      </c>
      <c r="G64" s="260">
        <v>6.0758938363676247</v>
      </c>
      <c r="H64" s="260">
        <v>3.774486383182035</v>
      </c>
      <c r="I64" s="260"/>
      <c r="J64" s="260">
        <v>5.4014420139313204</v>
      </c>
      <c r="K64" s="260">
        <v>7.0537428023032627</v>
      </c>
      <c r="L64" s="260">
        <v>3.686176836861768</v>
      </c>
      <c r="M64" s="260"/>
      <c r="N64" s="260">
        <v>4.248760219809677</v>
      </c>
      <c r="O64" s="260">
        <v>5.4336188436830835</v>
      </c>
      <c r="P64" s="260">
        <v>3.0604026845637584</v>
      </c>
      <c r="Q64" s="260"/>
      <c r="R64" s="260">
        <v>4.1666666666666661</v>
      </c>
      <c r="S64" s="260">
        <v>5.5429864253393664</v>
      </c>
      <c r="T64" s="260">
        <v>2.7352941176470589</v>
      </c>
      <c r="U64" s="260"/>
      <c r="V64" s="260">
        <v>1.4498356852890006</v>
      </c>
      <c r="W64" s="260">
        <v>1.9786307874950535</v>
      </c>
      <c r="X64" s="260">
        <v>0.94482237339380204</v>
      </c>
      <c r="Y64" s="260"/>
      <c r="Z64" s="260">
        <v>1.0522055847834884</v>
      </c>
      <c r="AA64" s="260">
        <v>1.2219959266802443</v>
      </c>
      <c r="AB64" s="260">
        <v>0.88459991958182538</v>
      </c>
      <c r="AC64" s="226"/>
      <c r="AD64" s="226"/>
    </row>
    <row r="65" spans="1:30" x14ac:dyDescent="0.3">
      <c r="A65" s="59" t="s">
        <v>179</v>
      </c>
      <c r="B65" s="259">
        <v>3.1976203755344859</v>
      </c>
      <c r="C65" s="259">
        <v>3.9793662490788502</v>
      </c>
      <c r="D65" s="259">
        <v>2.4015009380863042</v>
      </c>
      <c r="E65" s="259"/>
      <c r="F65" s="259">
        <v>2.601156069364162</v>
      </c>
      <c r="G65" s="259">
        <v>2.2181146025878005</v>
      </c>
      <c r="H65" s="259">
        <v>3.0181086519114686</v>
      </c>
      <c r="I65" s="259"/>
      <c r="J65" s="259">
        <v>5.0731707317073171</v>
      </c>
      <c r="K65" s="259">
        <v>6.7289719626168223</v>
      </c>
      <c r="L65" s="259">
        <v>3.2653061224489797</v>
      </c>
      <c r="M65" s="259"/>
      <c r="N65" s="259">
        <v>2.8511087645195352</v>
      </c>
      <c r="O65" s="259">
        <v>3.79746835443038</v>
      </c>
      <c r="P65" s="259">
        <v>1.9027484143763214</v>
      </c>
      <c r="Q65" s="259"/>
      <c r="R65" s="259">
        <v>3.9874081846799578</v>
      </c>
      <c r="S65" s="259">
        <v>5.1724137931034484</v>
      </c>
      <c r="T65" s="259">
        <v>2.8629856850715747</v>
      </c>
      <c r="U65" s="259"/>
      <c r="V65" s="259">
        <v>2.4182076813655762</v>
      </c>
      <c r="W65" s="259">
        <v>3.6414565826330536</v>
      </c>
      <c r="X65" s="259">
        <v>1.1560693641618496</v>
      </c>
      <c r="Y65" s="259"/>
      <c r="Z65" s="259">
        <v>1.5427769985974753</v>
      </c>
      <c r="AA65" s="259">
        <v>1.4577259475218658</v>
      </c>
      <c r="AB65" s="259">
        <v>1.6216216216216217</v>
      </c>
    </row>
    <row r="66" spans="1:30" x14ac:dyDescent="0.3">
      <c r="A66" s="42" t="s">
        <v>180</v>
      </c>
      <c r="B66" s="259">
        <v>4.8415933633698058</v>
      </c>
      <c r="C66" s="259">
        <v>6.1814556331006978</v>
      </c>
      <c r="D66" s="259">
        <v>3.4903763286411955</v>
      </c>
      <c r="E66" s="259"/>
      <c r="F66" s="259">
        <v>6.6236413043478253</v>
      </c>
      <c r="G66" s="259">
        <v>8.695652173913043</v>
      </c>
      <c r="H66" s="259">
        <v>4.4179523141654977</v>
      </c>
      <c r="I66" s="259"/>
      <c r="J66" s="259">
        <v>6.303724928366762</v>
      </c>
      <c r="K66" s="259">
        <v>7.2473867595818824</v>
      </c>
      <c r="L66" s="259">
        <v>5.3058216654384669</v>
      </c>
      <c r="M66" s="259"/>
      <c r="N66" s="259">
        <v>5.3528945281522597</v>
      </c>
      <c r="O66" s="259">
        <v>6.9433359936153236</v>
      </c>
      <c r="P66" s="259">
        <v>3.7825059101654848</v>
      </c>
      <c r="Q66" s="259"/>
      <c r="R66" s="259">
        <v>5.6652360515021458</v>
      </c>
      <c r="S66" s="259">
        <v>7.3294018534119623</v>
      </c>
      <c r="T66" s="259">
        <v>3.9370078740157481</v>
      </c>
      <c r="U66" s="259"/>
      <c r="V66" s="259">
        <v>1.245753114382786</v>
      </c>
      <c r="W66" s="259">
        <v>1.5439429928741093</v>
      </c>
      <c r="X66" s="259">
        <v>0.97402597402597402</v>
      </c>
      <c r="Y66" s="259"/>
      <c r="Z66" s="259">
        <v>1.043585021485574</v>
      </c>
      <c r="AA66" s="259">
        <v>1.3994910941475827</v>
      </c>
      <c r="AB66" s="259">
        <v>0.71174377224199281</v>
      </c>
    </row>
    <row r="67" spans="1:30" x14ac:dyDescent="0.3">
      <c r="A67" s="42" t="s">
        <v>181</v>
      </c>
      <c r="B67" s="259">
        <v>6.8098480880041903</v>
      </c>
      <c r="C67" s="259">
        <v>8.4798345398138579</v>
      </c>
      <c r="D67" s="259">
        <v>5.095541401273886</v>
      </c>
      <c r="E67" s="259"/>
      <c r="F67" s="259">
        <v>6.666666666666667</v>
      </c>
      <c r="G67" s="259">
        <v>8.4158415841584162</v>
      </c>
      <c r="H67" s="259">
        <v>4.6242774566473983</v>
      </c>
      <c r="I67" s="259"/>
      <c r="J67" s="259">
        <v>7.1038251366120218</v>
      </c>
      <c r="K67" s="259">
        <v>9.4117647058823533</v>
      </c>
      <c r="L67" s="259">
        <v>5.1020408163265305</v>
      </c>
      <c r="M67" s="259"/>
      <c r="N67" s="259">
        <v>6.7114093959731544</v>
      </c>
      <c r="O67" s="259">
        <v>8.5106382978723403</v>
      </c>
      <c r="P67" s="259">
        <v>5.095541401273886</v>
      </c>
      <c r="Q67" s="259"/>
      <c r="R67" s="259">
        <v>12.968299711815561</v>
      </c>
      <c r="S67" s="259">
        <v>17.159763313609467</v>
      </c>
      <c r="T67" s="259">
        <v>8.9887640449438209</v>
      </c>
      <c r="U67" s="259"/>
      <c r="V67" s="259">
        <v>5.2830188679245289</v>
      </c>
      <c r="W67" s="259">
        <v>5.5944055944055942</v>
      </c>
      <c r="X67" s="259">
        <v>4.918032786885246</v>
      </c>
      <c r="Y67" s="259"/>
      <c r="Z67" s="259">
        <v>0</v>
      </c>
      <c r="AA67" s="259">
        <v>0</v>
      </c>
      <c r="AB67" s="259">
        <v>0</v>
      </c>
    </row>
    <row r="68" spans="1:30" x14ac:dyDescent="0.3">
      <c r="A68" s="42" t="s">
        <v>182</v>
      </c>
      <c r="B68" s="259">
        <v>5.4905490549054905</v>
      </c>
      <c r="C68" s="259">
        <v>6.3291139240506329</v>
      </c>
      <c r="D68" s="259">
        <v>4.6594982078853047</v>
      </c>
      <c r="E68" s="259"/>
      <c r="F68" s="259">
        <v>9.316770186335404</v>
      </c>
      <c r="G68" s="259">
        <v>8.4848484848484862</v>
      </c>
      <c r="H68" s="259">
        <v>10.191082802547772</v>
      </c>
      <c r="I68" s="259"/>
      <c r="J68" s="259">
        <v>4.2372881355932197</v>
      </c>
      <c r="K68" s="259">
        <v>4.4642857142857144</v>
      </c>
      <c r="L68" s="259">
        <v>4.032258064516129</v>
      </c>
      <c r="M68" s="259"/>
      <c r="N68" s="259">
        <v>5.7894736842105265</v>
      </c>
      <c r="O68" s="259">
        <v>7.6923076923076925</v>
      </c>
      <c r="P68" s="259">
        <v>4.4642857142857144</v>
      </c>
      <c r="Q68" s="259"/>
      <c r="R68" s="259">
        <v>2.7586206896551726</v>
      </c>
      <c r="S68" s="259">
        <v>5.4794520547945202</v>
      </c>
      <c r="T68" s="259">
        <v>0</v>
      </c>
      <c r="U68" s="259"/>
      <c r="V68" s="259">
        <v>5.1724137931034484</v>
      </c>
      <c r="W68" s="259">
        <v>9.0909090909090917</v>
      </c>
      <c r="X68" s="259">
        <v>0</v>
      </c>
      <c r="Y68" s="259"/>
      <c r="Z68" s="259">
        <v>0</v>
      </c>
      <c r="AA68" s="259">
        <v>0</v>
      </c>
      <c r="AB68" s="259">
        <v>0</v>
      </c>
    </row>
    <row r="69" spans="1:30" x14ac:dyDescent="0.3">
      <c r="A69" s="42" t="s">
        <v>183</v>
      </c>
      <c r="B69" s="259">
        <v>3.1547619047619047</v>
      </c>
      <c r="C69" s="259">
        <v>3.9588884659307197</v>
      </c>
      <c r="D69" s="259">
        <v>2.2793203481143802</v>
      </c>
      <c r="E69" s="259"/>
      <c r="F69" s="259">
        <v>4.435483870967742</v>
      </c>
      <c r="G69" s="259">
        <v>4.7445255474452548</v>
      </c>
      <c r="H69" s="259">
        <v>4.0540540540540544</v>
      </c>
      <c r="I69" s="259"/>
      <c r="J69" s="259">
        <v>3.9274924471299091</v>
      </c>
      <c r="K69" s="259">
        <v>5.0880626223091969</v>
      </c>
      <c r="L69" s="259">
        <v>2.6970954356846475</v>
      </c>
      <c r="M69" s="259"/>
      <c r="N69" s="259">
        <v>4.5751633986928102</v>
      </c>
      <c r="O69" s="259">
        <v>6.1728395061728394</v>
      </c>
      <c r="P69" s="259">
        <v>2.7777777777777777</v>
      </c>
      <c r="Q69" s="259"/>
      <c r="R69" s="259">
        <v>2.6837806301050176</v>
      </c>
      <c r="S69" s="259">
        <v>3.8990825688073398</v>
      </c>
      <c r="T69" s="259">
        <v>1.4251781472684086</v>
      </c>
      <c r="U69" s="259"/>
      <c r="V69" s="259">
        <v>1.2251148545176112</v>
      </c>
      <c r="W69" s="259">
        <v>1.5060240963855422</v>
      </c>
      <c r="X69" s="259">
        <v>0.93457943925233633</v>
      </c>
      <c r="Y69" s="259"/>
      <c r="Z69" s="259">
        <v>0.4784688995215311</v>
      </c>
      <c r="AA69" s="259">
        <v>0</v>
      </c>
      <c r="AB69" s="259">
        <v>0.95846645367412142</v>
      </c>
    </row>
    <row r="70" spans="1:30" s="62" customFormat="1" x14ac:dyDescent="0.3">
      <c r="A70" s="61" t="s">
        <v>184</v>
      </c>
      <c r="B70" s="259">
        <v>3.74098931145911</v>
      </c>
      <c r="C70" s="259">
        <v>5.1319293149358503</v>
      </c>
      <c r="D70" s="259">
        <v>2.2733077905491701</v>
      </c>
      <c r="E70" s="259"/>
      <c r="F70" s="259">
        <v>4.1524459613196809</v>
      </c>
      <c r="G70" s="259">
        <v>5.3333333333333339</v>
      </c>
      <c r="H70" s="259">
        <v>2.9137529137529135</v>
      </c>
      <c r="I70" s="259"/>
      <c r="J70" s="259">
        <v>7.2398190045248878</v>
      </c>
      <c r="K70" s="259">
        <v>11.028500619578686</v>
      </c>
      <c r="L70" s="259">
        <v>3.1081081081081083</v>
      </c>
      <c r="M70" s="259"/>
      <c r="N70" s="259">
        <v>4.1976980365605963</v>
      </c>
      <c r="O70" s="259">
        <v>4.774535809018567</v>
      </c>
      <c r="P70" s="259">
        <v>3.5961272475795294</v>
      </c>
      <c r="Q70" s="259"/>
      <c r="R70" s="259">
        <v>2.8273809523809526</v>
      </c>
      <c r="S70" s="259">
        <v>3.943661971830986</v>
      </c>
      <c r="T70" s="259">
        <v>1.5772870662460567</v>
      </c>
      <c r="U70" s="259"/>
      <c r="V70" s="259">
        <v>0.6097560975609756</v>
      </c>
      <c r="W70" s="259">
        <v>0.64655172413793105</v>
      </c>
      <c r="X70" s="259">
        <v>0.57692307692307698</v>
      </c>
      <c r="Y70" s="259"/>
      <c r="Z70" s="259">
        <v>1.0683760683760684</v>
      </c>
      <c r="AA70" s="259">
        <v>1.6129032258064515</v>
      </c>
      <c r="AB70" s="259">
        <v>0.45454545454545453</v>
      </c>
      <c r="AC70" s="226"/>
      <c r="AD70" s="226"/>
    </row>
    <row r="71" spans="1:30" s="62" customFormat="1" ht="14.5" thickBot="1" x14ac:dyDescent="0.35">
      <c r="A71" s="64" t="s">
        <v>185</v>
      </c>
      <c r="B71" s="259">
        <v>1.8419290020093773</v>
      </c>
      <c r="C71" s="259">
        <v>2.5269541778975739</v>
      </c>
      <c r="D71" s="259">
        <v>1.1651131824234355</v>
      </c>
      <c r="E71" s="259"/>
      <c r="F71" s="259">
        <v>3.115501519756839</v>
      </c>
      <c r="G71" s="259">
        <v>4.0875912408759127</v>
      </c>
      <c r="H71" s="259">
        <v>2.0602218700475436</v>
      </c>
      <c r="I71" s="259"/>
      <c r="J71" s="259">
        <v>2.2058823529411766</v>
      </c>
      <c r="K71" s="259">
        <v>3.0100334448160537</v>
      </c>
      <c r="L71" s="259">
        <v>1.4376996805111821</v>
      </c>
      <c r="M71" s="259"/>
      <c r="N71" s="259">
        <v>1.8034265103697025</v>
      </c>
      <c r="O71" s="259">
        <v>2.5454545454545454</v>
      </c>
      <c r="P71" s="259">
        <v>1.0733452593917709</v>
      </c>
      <c r="Q71" s="259"/>
      <c r="R71" s="259">
        <v>0.9375</v>
      </c>
      <c r="S71" s="259">
        <v>1.4084507042253522</v>
      </c>
      <c r="T71" s="259">
        <v>0.43196544276457888</v>
      </c>
      <c r="U71" s="259"/>
      <c r="V71" s="259">
        <v>0.29154518950437319</v>
      </c>
      <c r="W71" s="259">
        <v>0.61919504643962853</v>
      </c>
      <c r="X71" s="259">
        <v>0</v>
      </c>
      <c r="Y71" s="259"/>
      <c r="Z71" s="259">
        <v>1.6248153618906942</v>
      </c>
      <c r="AA71" s="259">
        <v>1.9047619047619049</v>
      </c>
      <c r="AB71" s="259">
        <v>1.3812154696132597</v>
      </c>
      <c r="AC71" s="226"/>
      <c r="AD71" s="226"/>
    </row>
    <row r="72" spans="1:30" x14ac:dyDescent="0.3">
      <c r="A72" s="254" t="s">
        <v>77</v>
      </c>
      <c r="B72" s="19"/>
      <c r="C72" s="19"/>
      <c r="D72" s="19"/>
      <c r="E72" s="19"/>
      <c r="F72" s="19"/>
      <c r="G72" s="19"/>
      <c r="H72" s="19"/>
      <c r="I72" s="19"/>
      <c r="J72" s="115"/>
      <c r="K72" s="115"/>
      <c r="L72" s="115"/>
      <c r="M72" s="115"/>
      <c r="N72" s="115"/>
      <c r="O72" s="116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</row>
  </sheetData>
  <mergeCells count="26">
    <mergeCell ref="A39:AB39"/>
    <mergeCell ref="A40:AB40"/>
    <mergeCell ref="A41:AB41"/>
    <mergeCell ref="A42:AB42"/>
    <mergeCell ref="A43:A44"/>
    <mergeCell ref="B43:D43"/>
    <mergeCell ref="F43:H43"/>
    <mergeCell ref="J43:L43"/>
    <mergeCell ref="N43:P43"/>
    <mergeCell ref="R43:T43"/>
    <mergeCell ref="V43:X43"/>
    <mergeCell ref="Z43:AB43"/>
    <mergeCell ref="A1:AB1"/>
    <mergeCell ref="A2:AB2"/>
    <mergeCell ref="A3:AB3"/>
    <mergeCell ref="A4:AB4"/>
    <mergeCell ref="A5:AB5"/>
    <mergeCell ref="A38:AB38"/>
    <mergeCell ref="R6:T6"/>
    <mergeCell ref="V6:X6"/>
    <mergeCell ref="Z6:AB6"/>
    <mergeCell ref="A6:A7"/>
    <mergeCell ref="B6:D6"/>
    <mergeCell ref="F6:H6"/>
    <mergeCell ref="J6:L6"/>
    <mergeCell ref="N6:P6"/>
  </mergeCells>
  <conditionalFormatting sqref="A35">
    <cfRule type="cellIs" dxfId="15" priority="2" operator="equal">
      <formula>0</formula>
    </cfRule>
  </conditionalFormatting>
  <conditionalFormatting sqref="A72">
    <cfRule type="cellIs" dxfId="14" priority="1" operator="equal">
      <formula>0</formula>
    </cfRule>
  </conditionalFormatting>
  <hyperlinks>
    <hyperlink ref="AD3" location="Contenido!A1" display="Contenido" xr:uid="{364C1884-70C1-461F-83A6-D7921DCC7A66}"/>
    <hyperlink ref="AD40" location="Contenido!A1" display="Contenido" xr:uid="{320FC90B-8CA3-4657-A9E3-220BD622C7BD}"/>
  </hyperlinks>
  <printOptions horizontalCentered="1"/>
  <pageMargins left="0.39370078740157483" right="0.39370078740157483" top="0.59055118110236227" bottom="0.59055118110236227" header="0.31496062992125984" footer="0.31496062992125984"/>
  <pageSetup scale="67" fitToHeight="0" orientation="landscape" r:id="rId1"/>
  <rowBreaks count="1" manualBreakCount="1">
    <brk id="37" max="27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178AD-9AE4-429C-BC5C-6EA7F652BD4A}">
  <sheetPr>
    <tabColor rgb="FF182951"/>
    <pageSetUpPr fitToPage="1"/>
  </sheetPr>
  <dimension ref="A2:L49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5.7265625" style="42" customWidth="1"/>
    <col min="2" max="10" width="11.453125" style="2"/>
    <col min="11" max="11" width="5" style="226" customWidth="1"/>
    <col min="12" max="12" width="13.54296875" style="226" customWidth="1"/>
    <col min="13" max="16384" width="11.453125" style="42"/>
  </cols>
  <sheetData>
    <row r="2" spans="1:12" ht="15" customHeight="1" x14ac:dyDescent="0.3"/>
    <row r="3" spans="1:12" ht="15" customHeight="1" x14ac:dyDescent="0.3">
      <c r="L3" s="239" t="s">
        <v>305</v>
      </c>
    </row>
    <row r="4" spans="1:12" ht="15" customHeight="1" x14ac:dyDescent="0.3"/>
    <row r="5" spans="1:12" ht="15" customHeight="1" x14ac:dyDescent="0.3"/>
    <row r="6" spans="1:12" ht="15" customHeight="1" x14ac:dyDescent="0.3"/>
    <row r="7" spans="1:12" ht="15" customHeight="1" x14ac:dyDescent="0.3">
      <c r="L7" s="151"/>
    </row>
    <row r="8" spans="1:12" ht="15" customHeight="1" x14ac:dyDescent="0.3"/>
    <row r="9" spans="1:12" ht="15" customHeight="1" thickBot="1" x14ac:dyDescent="0.35"/>
    <row r="10" spans="1:12" ht="15" customHeight="1" x14ac:dyDescent="0.3">
      <c r="A10" s="43"/>
      <c r="B10" s="269" t="s">
        <v>410</v>
      </c>
      <c r="C10" s="270"/>
      <c r="D10" s="270"/>
      <c r="E10" s="270"/>
      <c r="F10" s="270"/>
      <c r="G10" s="270"/>
      <c r="H10" s="270"/>
      <c r="I10" s="270"/>
      <c r="J10" s="271"/>
    </row>
    <row r="11" spans="1:12" ht="15" customHeight="1" x14ac:dyDescent="0.3">
      <c r="A11" s="43"/>
      <c r="B11" s="272"/>
      <c r="C11" s="273"/>
      <c r="D11" s="273"/>
      <c r="E11" s="273"/>
      <c r="F11" s="273"/>
      <c r="G11" s="273"/>
      <c r="H11" s="273"/>
      <c r="I11" s="273"/>
      <c r="J11" s="274"/>
    </row>
    <row r="12" spans="1:12" ht="15" customHeight="1" x14ac:dyDescent="0.3">
      <c r="A12" s="43"/>
      <c r="B12" s="272"/>
      <c r="C12" s="273"/>
      <c r="D12" s="273"/>
      <c r="E12" s="273"/>
      <c r="F12" s="273"/>
      <c r="G12" s="273"/>
      <c r="H12" s="273"/>
      <c r="I12" s="273"/>
      <c r="J12" s="274"/>
    </row>
    <row r="13" spans="1:12" ht="15" customHeight="1" x14ac:dyDescent="0.3">
      <c r="A13" s="43"/>
      <c r="B13" s="272"/>
      <c r="C13" s="273"/>
      <c r="D13" s="273"/>
      <c r="E13" s="273"/>
      <c r="F13" s="273"/>
      <c r="G13" s="273"/>
      <c r="H13" s="273"/>
      <c r="I13" s="273"/>
      <c r="J13" s="274"/>
    </row>
    <row r="14" spans="1:12" ht="15" customHeight="1" x14ac:dyDescent="0.3">
      <c r="A14" s="43"/>
      <c r="B14" s="272"/>
      <c r="C14" s="273"/>
      <c r="D14" s="273"/>
      <c r="E14" s="273"/>
      <c r="F14" s="273"/>
      <c r="G14" s="273"/>
      <c r="H14" s="273"/>
      <c r="I14" s="273"/>
      <c r="J14" s="274"/>
    </row>
    <row r="15" spans="1:12" ht="15" customHeight="1" x14ac:dyDescent="0.3">
      <c r="A15" s="43"/>
      <c r="B15" s="272"/>
      <c r="C15" s="273"/>
      <c r="D15" s="273"/>
      <c r="E15" s="273"/>
      <c r="F15" s="273"/>
      <c r="G15" s="273"/>
      <c r="H15" s="273"/>
      <c r="I15" s="273"/>
      <c r="J15" s="274"/>
    </row>
    <row r="16" spans="1:12" ht="15" customHeight="1" x14ac:dyDescent="0.3">
      <c r="A16" s="43"/>
      <c r="B16" s="272"/>
      <c r="C16" s="273"/>
      <c r="D16" s="273"/>
      <c r="E16" s="273"/>
      <c r="F16" s="273"/>
      <c r="G16" s="273"/>
      <c r="H16" s="273"/>
      <c r="I16" s="273"/>
      <c r="J16" s="274"/>
    </row>
    <row r="17" spans="1:10" ht="15" customHeight="1" x14ac:dyDescent="0.3">
      <c r="A17" s="44"/>
      <c r="B17" s="272"/>
      <c r="C17" s="273"/>
      <c r="D17" s="273"/>
      <c r="E17" s="273"/>
      <c r="F17" s="273"/>
      <c r="G17" s="273"/>
      <c r="H17" s="273"/>
      <c r="I17" s="273"/>
      <c r="J17" s="274"/>
    </row>
    <row r="18" spans="1:10" ht="15" customHeight="1" x14ac:dyDescent="0.3">
      <c r="A18" s="43"/>
      <c r="B18" s="272"/>
      <c r="C18" s="273"/>
      <c r="D18" s="273"/>
      <c r="E18" s="273"/>
      <c r="F18" s="273"/>
      <c r="G18" s="273"/>
      <c r="H18" s="273"/>
      <c r="I18" s="273"/>
      <c r="J18" s="274"/>
    </row>
    <row r="19" spans="1:10" ht="15" customHeight="1" x14ac:dyDescent="0.3">
      <c r="A19" s="43"/>
      <c r="B19" s="272"/>
      <c r="C19" s="273"/>
      <c r="D19" s="273"/>
      <c r="E19" s="273"/>
      <c r="F19" s="273"/>
      <c r="G19" s="273"/>
      <c r="H19" s="273"/>
      <c r="I19" s="273"/>
      <c r="J19" s="274"/>
    </row>
    <row r="20" spans="1:10" ht="15" customHeight="1" x14ac:dyDescent="0.3">
      <c r="A20" s="43"/>
      <c r="B20" s="272"/>
      <c r="C20" s="273"/>
      <c r="D20" s="273"/>
      <c r="E20" s="273"/>
      <c r="F20" s="273"/>
      <c r="G20" s="273"/>
      <c r="H20" s="273"/>
      <c r="I20" s="273"/>
      <c r="J20" s="274"/>
    </row>
    <row r="21" spans="1:10" ht="15" customHeight="1" x14ac:dyDescent="0.3">
      <c r="A21" s="43"/>
      <c r="B21" s="272"/>
      <c r="C21" s="273"/>
      <c r="D21" s="273"/>
      <c r="E21" s="273"/>
      <c r="F21" s="273"/>
      <c r="G21" s="273"/>
      <c r="H21" s="273"/>
      <c r="I21" s="273"/>
      <c r="J21" s="274"/>
    </row>
    <row r="22" spans="1:10" ht="15" customHeight="1" x14ac:dyDescent="0.3">
      <c r="A22" s="43"/>
      <c r="B22" s="272"/>
      <c r="C22" s="273"/>
      <c r="D22" s="273"/>
      <c r="E22" s="273"/>
      <c r="F22" s="273"/>
      <c r="G22" s="273"/>
      <c r="H22" s="273"/>
      <c r="I22" s="273"/>
      <c r="J22" s="274"/>
    </row>
    <row r="23" spans="1:10" ht="15" customHeight="1" x14ac:dyDescent="0.3">
      <c r="A23" s="43"/>
      <c r="B23" s="272"/>
      <c r="C23" s="273"/>
      <c r="D23" s="273"/>
      <c r="E23" s="273"/>
      <c r="F23" s="273"/>
      <c r="G23" s="273"/>
      <c r="H23" s="273"/>
      <c r="I23" s="273"/>
      <c r="J23" s="274"/>
    </row>
    <row r="24" spans="1:10" ht="15" customHeight="1" x14ac:dyDescent="0.3">
      <c r="A24" s="43"/>
      <c r="B24" s="272"/>
      <c r="C24" s="273"/>
      <c r="D24" s="273"/>
      <c r="E24" s="273"/>
      <c r="F24" s="273"/>
      <c r="G24" s="273"/>
      <c r="H24" s="273"/>
      <c r="I24" s="273"/>
      <c r="J24" s="274"/>
    </row>
    <row r="25" spans="1:10" ht="15" customHeight="1" thickBot="1" x14ac:dyDescent="0.35">
      <c r="B25" s="275"/>
      <c r="C25" s="276"/>
      <c r="D25" s="276"/>
      <c r="E25" s="276"/>
      <c r="F25" s="276"/>
      <c r="G25" s="276"/>
      <c r="H25" s="276"/>
      <c r="I25" s="276"/>
      <c r="J25" s="277"/>
    </row>
    <row r="26" spans="1:10" ht="15" customHeight="1" x14ac:dyDescent="0.3">
      <c r="B26" s="2" t="s">
        <v>412</v>
      </c>
    </row>
    <row r="27" spans="1:10" ht="15" customHeight="1" x14ac:dyDescent="0.3"/>
    <row r="28" spans="1:10" ht="15" customHeight="1" x14ac:dyDescent="0.3"/>
    <row r="29" spans="1:10" ht="15" customHeight="1" x14ac:dyDescent="0.3"/>
    <row r="30" spans="1:10" ht="15" customHeight="1" x14ac:dyDescent="0.3"/>
    <row r="31" spans="1:10" ht="15" customHeight="1" x14ac:dyDescent="0.3"/>
    <row r="32" spans="1:10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</sheetData>
  <mergeCells count="1">
    <mergeCell ref="B10:J25"/>
  </mergeCells>
  <hyperlinks>
    <hyperlink ref="L3" location="Contenido!A1" display="Contenido" xr:uid="{D27D54A7-D55B-45C7-A3DC-325C13698798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8D3C-4FF0-4A6F-928F-1FA20916D5EA}">
  <sheetPr>
    <pageSetUpPr fitToPage="1"/>
  </sheetPr>
  <dimension ref="A1:BS31"/>
  <sheetViews>
    <sheetView showGridLines="0" zoomScale="90" zoomScaleNormal="90" zoomScaleSheetLayoutView="90" workbookViewId="0">
      <selection sqref="A1:X1"/>
    </sheetView>
  </sheetViews>
  <sheetFormatPr baseColWidth="10" defaultColWidth="1.54296875" defaultRowHeight="14" x14ac:dyDescent="0.3"/>
  <cols>
    <col min="1" max="1" width="20.8164062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1.7265625" style="9" customWidth="1"/>
    <col min="18" max="20" width="7.7265625" style="9" customWidth="1"/>
    <col min="21" max="21" width="1.7265625" style="9" customWidth="1"/>
    <col min="22" max="24" width="7.7265625" style="9" customWidth="1"/>
    <col min="25" max="25" width="5" style="226" customWidth="1"/>
    <col min="26" max="26" width="13.54296875" style="226" customWidth="1"/>
    <col min="27" max="28" width="7.81640625" style="88" customWidth="1"/>
    <col min="29" max="29" width="13.54296875" style="88" bestFit="1" customWidth="1"/>
    <col min="30" max="30" width="15.54296875" style="88" bestFit="1" customWidth="1"/>
    <col min="31" max="31" width="14" style="88" bestFit="1" customWidth="1"/>
    <col min="32" max="33" width="14" style="88" customWidth="1"/>
    <col min="34" max="34" width="11.453125" style="88" bestFit="1" customWidth="1"/>
    <col min="35" max="35" width="11.7265625" style="57" bestFit="1" customWidth="1"/>
    <col min="36" max="36" width="11.7265625" style="57" customWidth="1"/>
    <col min="37" max="37" width="12.1796875" style="57" bestFit="1" customWidth="1"/>
    <col min="38" max="38" width="12.1796875" style="57" customWidth="1"/>
    <col min="39" max="39" width="11.453125" style="57" bestFit="1" customWidth="1"/>
    <col min="40" max="40" width="11.453125" style="57" customWidth="1"/>
    <col min="41" max="41" width="11.7265625" style="57" bestFit="1" customWidth="1"/>
    <col min="42" max="42" width="12.1796875" style="57" bestFit="1" customWidth="1"/>
    <col min="43" max="44" width="12.1796875" style="57" customWidth="1"/>
    <col min="45" max="45" width="11.453125" style="57" bestFit="1" customWidth="1"/>
    <col min="46" max="46" width="11.7265625" style="57" bestFit="1" customWidth="1"/>
    <col min="47" max="47" width="12.1796875" style="57" bestFit="1" customWidth="1"/>
    <col min="48" max="49" width="12.1796875" style="57" customWidth="1"/>
    <col min="50" max="50" width="11.453125" style="57" bestFit="1" customWidth="1"/>
    <col min="51" max="51" width="11.7265625" style="57" bestFit="1" customWidth="1"/>
    <col min="52" max="52" width="11.7265625" style="57" customWidth="1"/>
    <col min="53" max="53" width="12.1796875" style="57" bestFit="1" customWidth="1"/>
    <col min="54" max="54" width="12.1796875" style="57" customWidth="1"/>
    <col min="55" max="55" width="11.453125" style="57" bestFit="1" customWidth="1"/>
    <col min="56" max="56" width="11.7265625" style="57" bestFit="1" customWidth="1"/>
    <col min="57" max="57" width="12.1796875" style="57" bestFit="1" customWidth="1"/>
    <col min="58" max="58" width="12.1796875" style="57" customWidth="1"/>
    <col min="59" max="59" width="10.54296875" style="57" bestFit="1" customWidth="1"/>
    <col min="60" max="60" width="11.7265625" style="57" bestFit="1" customWidth="1"/>
    <col min="61" max="61" width="12.1796875" style="57" bestFit="1" customWidth="1"/>
    <col min="62" max="63" width="5.453125" style="57" customWidth="1"/>
    <col min="64" max="64" width="1.1796875" style="57" customWidth="1"/>
    <col min="65" max="67" width="5.453125" style="57" customWidth="1"/>
    <col min="68" max="68" width="1.1796875" style="57" customWidth="1"/>
    <col min="69" max="69" width="5.453125" style="57" customWidth="1"/>
    <col min="70" max="71" width="4.453125" style="57" customWidth="1"/>
    <col min="72" max="73" width="1.54296875" style="9" customWidth="1"/>
    <col min="74" max="74" width="1.54296875" style="9"/>
    <col min="75" max="213" width="11.453125" style="9" customWidth="1"/>
    <col min="214" max="214" width="22.54296875" style="9" customWidth="1"/>
    <col min="215" max="215" width="7.453125" style="9" customWidth="1"/>
    <col min="216" max="216" width="6.81640625" style="9" customWidth="1"/>
    <col min="217" max="217" width="6" style="9" bestFit="1" customWidth="1"/>
    <col min="218" max="218" width="1.54296875" style="9"/>
    <col min="219" max="219" width="6" style="9" bestFit="1" customWidth="1"/>
    <col min="220" max="221" width="5.453125" style="9" customWidth="1"/>
    <col min="222" max="222" width="1.54296875" style="9"/>
    <col min="223" max="225" width="5.1796875" style="9" customWidth="1"/>
    <col min="226" max="226" width="1.54296875" style="9"/>
    <col min="227" max="229" width="4.54296875" style="9" customWidth="1"/>
    <col min="230" max="230" width="1.54296875" style="9"/>
    <col min="231" max="233" width="4.54296875" style="9" customWidth="1"/>
    <col min="234" max="234" width="1.54296875" style="9"/>
    <col min="235" max="237" width="4.54296875" style="9" customWidth="1"/>
    <col min="238" max="238" width="1.54296875" style="9"/>
    <col min="239" max="239" width="4.81640625" style="9" bestFit="1" customWidth="1"/>
    <col min="240" max="240" width="4" style="9" customWidth="1"/>
    <col min="241" max="241" width="5" style="9" customWidth="1"/>
    <col min="242" max="242" width="11.453125" style="9" customWidth="1"/>
    <col min="243" max="243" width="12.453125" style="9" customWidth="1"/>
    <col min="244" max="244" width="10.81640625" style="9" customWidth="1"/>
    <col min="245" max="246" width="6.1796875" style="9" customWidth="1"/>
    <col min="247" max="247" width="1.54296875" style="9" customWidth="1"/>
    <col min="248" max="248" width="6" style="9" customWidth="1"/>
    <col min="249" max="250" width="5.453125" style="9" customWidth="1"/>
    <col min="251" max="251" width="1.54296875" style="9" customWidth="1"/>
    <col min="252" max="254" width="5.453125" style="9" customWidth="1"/>
    <col min="255" max="255" width="1.54296875" style="9" customWidth="1"/>
    <col min="256" max="258" width="5.453125" style="9" customWidth="1"/>
    <col min="259" max="259" width="1.54296875" style="9" customWidth="1"/>
    <col min="260" max="262" width="5.453125" style="9" customWidth="1"/>
    <col min="263" max="263" width="1.54296875" style="9"/>
    <col min="264" max="266" width="5.453125" style="9" customWidth="1"/>
    <col min="267" max="16384" width="1.54296875" style="9"/>
  </cols>
  <sheetData>
    <row r="1" spans="1:71" s="51" customFormat="1" ht="15.5" x14ac:dyDescent="0.3">
      <c r="A1" s="290" t="s">
        <v>414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26"/>
      <c r="Z1" s="226"/>
      <c r="AA1" s="2"/>
      <c r="AC1" s="83"/>
      <c r="AD1" s="84"/>
      <c r="AE1" s="84"/>
      <c r="AF1" s="84"/>
      <c r="AG1" s="84"/>
      <c r="AH1" s="84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</row>
    <row r="2" spans="1:71" s="51" customFormat="1" ht="15.5" x14ac:dyDescent="0.3">
      <c r="A2" s="290" t="s">
        <v>92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26"/>
      <c r="Z2" s="226"/>
      <c r="AA2" s="85"/>
      <c r="AB2" s="83"/>
      <c r="AC2" s="83"/>
      <c r="AD2" s="83"/>
      <c r="AE2" s="83"/>
      <c r="AF2" s="83"/>
      <c r="AG2" s="83"/>
      <c r="AH2" s="83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</row>
    <row r="3" spans="1:71" s="51" customFormat="1" ht="15.5" x14ac:dyDescent="0.3">
      <c r="A3" s="290" t="s">
        <v>176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26"/>
      <c r="Z3" s="239" t="s">
        <v>305</v>
      </c>
      <c r="AA3" s="85"/>
      <c r="AB3" s="83"/>
      <c r="AC3" s="83"/>
      <c r="AD3" s="83"/>
      <c r="AE3" s="83"/>
      <c r="AF3" s="83"/>
      <c r="AG3" s="83"/>
      <c r="AH3" s="83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</row>
    <row r="4" spans="1:71" s="51" customFormat="1" ht="15.5" x14ac:dyDescent="0.3">
      <c r="A4" s="290" t="s">
        <v>397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26"/>
      <c r="Z4" s="226"/>
      <c r="AA4" s="85"/>
      <c r="AB4" s="83"/>
      <c r="AC4" s="83"/>
      <c r="AD4" s="83"/>
      <c r="AE4" s="83"/>
      <c r="AF4" s="83"/>
      <c r="AG4" s="83"/>
      <c r="AH4" s="83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</row>
    <row r="5" spans="1:71" ht="20.25" customHeight="1" x14ac:dyDescent="0.3">
      <c r="A5" s="292" t="s">
        <v>135</v>
      </c>
      <c r="B5" s="291" t="s">
        <v>68</v>
      </c>
      <c r="C5" s="291"/>
      <c r="D5" s="291"/>
      <c r="E5" s="54"/>
      <c r="F5" s="291" t="s">
        <v>80</v>
      </c>
      <c r="G5" s="291"/>
      <c r="H5" s="291"/>
      <c r="I5" s="54"/>
      <c r="J5" s="293" t="s">
        <v>81</v>
      </c>
      <c r="K5" s="293"/>
      <c r="L5" s="293"/>
      <c r="M5" s="54"/>
      <c r="N5" s="291" t="s">
        <v>82</v>
      </c>
      <c r="O5" s="291"/>
      <c r="P5" s="291"/>
      <c r="Q5" s="54"/>
      <c r="R5" s="291" t="s">
        <v>84</v>
      </c>
      <c r="S5" s="291"/>
      <c r="T5" s="291"/>
      <c r="U5" s="54"/>
      <c r="V5" s="291" t="s">
        <v>85</v>
      </c>
      <c r="W5" s="291"/>
      <c r="X5" s="291"/>
      <c r="AA5" s="86"/>
      <c r="AB5" s="87"/>
      <c r="AC5" s="87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1:71" ht="20.25" customHeight="1" x14ac:dyDescent="0.35">
      <c r="A6" s="292"/>
      <c r="B6" s="263" t="s">
        <v>68</v>
      </c>
      <c r="C6" s="263" t="s">
        <v>136</v>
      </c>
      <c r="D6" s="263" t="s">
        <v>137</v>
      </c>
      <c r="E6" s="7"/>
      <c r="F6" s="7" t="s">
        <v>68</v>
      </c>
      <c r="G6" s="7" t="s">
        <v>136</v>
      </c>
      <c r="H6" s="7" t="s">
        <v>137</v>
      </c>
      <c r="I6" s="7"/>
      <c r="J6" s="244" t="s">
        <v>68</v>
      </c>
      <c r="K6" s="7" t="s">
        <v>136</v>
      </c>
      <c r="L6" s="7" t="s">
        <v>137</v>
      </c>
      <c r="M6" s="7"/>
      <c r="N6" s="263" t="s">
        <v>68</v>
      </c>
      <c r="O6" s="263" t="s">
        <v>136</v>
      </c>
      <c r="P6" s="263" t="s">
        <v>137</v>
      </c>
      <c r="Q6" s="7"/>
      <c r="R6" s="7" t="s">
        <v>68</v>
      </c>
      <c r="S6" s="7" t="s">
        <v>136</v>
      </c>
      <c r="T6" s="7" t="s">
        <v>137</v>
      </c>
      <c r="U6" s="7"/>
      <c r="V6" s="263" t="s">
        <v>68</v>
      </c>
      <c r="W6" s="263" t="s">
        <v>136</v>
      </c>
      <c r="X6" s="263" t="s">
        <v>137</v>
      </c>
      <c r="Y6" s="87"/>
      <c r="Z6" s="87"/>
      <c r="AA6" s="87"/>
      <c r="AB6" s="87"/>
      <c r="AC6" s="87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</row>
    <row r="7" spans="1:71" x14ac:dyDescent="0.3">
      <c r="A7" s="79"/>
      <c r="B7" s="80"/>
      <c r="C7" s="79"/>
      <c r="D7" s="79"/>
      <c r="E7" s="80"/>
      <c r="F7" s="80"/>
      <c r="G7" s="79"/>
      <c r="H7" s="79"/>
      <c r="I7" s="80"/>
      <c r="J7" s="80"/>
      <c r="K7" s="79"/>
      <c r="L7" s="79"/>
      <c r="M7" s="80"/>
      <c r="N7" s="80"/>
      <c r="O7" s="79"/>
      <c r="P7" s="79"/>
      <c r="Q7" s="80"/>
      <c r="R7" s="80"/>
      <c r="S7" s="79"/>
      <c r="T7" s="79"/>
      <c r="U7" s="80"/>
      <c r="V7" s="80"/>
      <c r="W7" s="79"/>
      <c r="X7" s="79"/>
      <c r="AA7" s="89"/>
      <c r="AB7" s="8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</row>
    <row r="8" spans="1:71" x14ac:dyDescent="0.3">
      <c r="A8" s="281" t="s">
        <v>54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AA8" s="12"/>
    </row>
    <row r="9" spans="1:71" x14ac:dyDescent="0.3">
      <c r="A9" s="68" t="s">
        <v>68</v>
      </c>
      <c r="B9" s="256">
        <v>4737</v>
      </c>
      <c r="C9" s="256">
        <v>2645</v>
      </c>
      <c r="D9" s="256">
        <v>2092</v>
      </c>
      <c r="E9" s="256"/>
      <c r="F9" s="256">
        <v>583</v>
      </c>
      <c r="G9" s="256">
        <v>355</v>
      </c>
      <c r="H9" s="256">
        <v>228</v>
      </c>
      <c r="I9" s="256"/>
      <c r="J9" s="256">
        <v>962</v>
      </c>
      <c r="K9" s="256">
        <v>565</v>
      </c>
      <c r="L9" s="256">
        <v>397</v>
      </c>
      <c r="M9" s="256"/>
      <c r="N9" s="256">
        <v>1072</v>
      </c>
      <c r="O9" s="256">
        <v>589</v>
      </c>
      <c r="P9" s="256">
        <v>483</v>
      </c>
      <c r="Q9" s="256"/>
      <c r="R9" s="256">
        <v>1256</v>
      </c>
      <c r="S9" s="256">
        <v>681</v>
      </c>
      <c r="T9" s="256">
        <v>575</v>
      </c>
      <c r="U9" s="256"/>
      <c r="V9" s="256">
        <v>864</v>
      </c>
      <c r="W9" s="256">
        <v>455</v>
      </c>
      <c r="X9" s="256">
        <v>409</v>
      </c>
      <c r="AA9" s="86"/>
      <c r="AB9" s="87"/>
      <c r="AC9" s="87"/>
      <c r="AD9" s="87"/>
      <c r="AE9" s="87"/>
      <c r="AF9" s="87"/>
      <c r="AG9" s="87"/>
      <c r="AH9" s="87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</row>
    <row r="10" spans="1:71" x14ac:dyDescent="0.3">
      <c r="A10" s="20" t="s">
        <v>138</v>
      </c>
      <c r="B10" s="255">
        <v>4736</v>
      </c>
      <c r="C10" s="255">
        <v>2644</v>
      </c>
      <c r="D10" s="255">
        <v>2092</v>
      </c>
      <c r="E10" s="255"/>
      <c r="F10" s="255">
        <v>582</v>
      </c>
      <c r="G10" s="255">
        <v>354</v>
      </c>
      <c r="H10" s="255">
        <v>228</v>
      </c>
      <c r="I10" s="255"/>
      <c r="J10" s="255">
        <v>962</v>
      </c>
      <c r="K10" s="255">
        <v>565</v>
      </c>
      <c r="L10" s="255">
        <v>397</v>
      </c>
      <c r="M10" s="255"/>
      <c r="N10" s="255">
        <v>1072</v>
      </c>
      <c r="O10" s="255">
        <v>589</v>
      </c>
      <c r="P10" s="255">
        <v>483</v>
      </c>
      <c r="Q10" s="255"/>
      <c r="R10" s="255">
        <v>1256</v>
      </c>
      <c r="S10" s="255">
        <v>681</v>
      </c>
      <c r="T10" s="255">
        <v>575</v>
      </c>
      <c r="U10" s="255"/>
      <c r="V10" s="255">
        <v>864</v>
      </c>
      <c r="W10" s="255">
        <v>455</v>
      </c>
      <c r="X10" s="255">
        <v>409</v>
      </c>
      <c r="AA10" s="15"/>
      <c r="AB10" s="87"/>
      <c r="AC10" s="87"/>
      <c r="AD10" s="87"/>
      <c r="AE10" s="87"/>
      <c r="AF10" s="87"/>
      <c r="AG10" s="87"/>
      <c r="AH10" s="87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</row>
    <row r="11" spans="1:71" x14ac:dyDescent="0.3">
      <c r="A11" s="20" t="s">
        <v>139</v>
      </c>
      <c r="B11" s="255">
        <v>1</v>
      </c>
      <c r="C11" s="255">
        <v>1</v>
      </c>
      <c r="D11" s="255">
        <v>0</v>
      </c>
      <c r="E11" s="255"/>
      <c r="F11" s="255">
        <v>1</v>
      </c>
      <c r="G11" s="255">
        <v>1</v>
      </c>
      <c r="H11" s="255">
        <v>0</v>
      </c>
      <c r="I11" s="255"/>
      <c r="J11" s="255">
        <v>0</v>
      </c>
      <c r="K11" s="255">
        <v>0</v>
      </c>
      <c r="L11" s="255">
        <v>0</v>
      </c>
      <c r="M11" s="255"/>
      <c r="N11" s="255">
        <v>0</v>
      </c>
      <c r="O11" s="255">
        <v>0</v>
      </c>
      <c r="P11" s="255">
        <v>0</v>
      </c>
      <c r="Q11" s="255"/>
      <c r="R11" s="255">
        <v>0</v>
      </c>
      <c r="S11" s="255">
        <v>0</v>
      </c>
      <c r="T11" s="255">
        <v>0</v>
      </c>
      <c r="U11" s="255"/>
      <c r="V11" s="255">
        <v>0</v>
      </c>
      <c r="W11" s="255">
        <v>0</v>
      </c>
      <c r="X11" s="255">
        <v>0</v>
      </c>
      <c r="AA11" s="15"/>
      <c r="AB11" s="87"/>
      <c r="AC11" s="87"/>
      <c r="AD11" s="87"/>
      <c r="AE11" s="87"/>
      <c r="AF11" s="87"/>
      <c r="AG11" s="87"/>
      <c r="AH11" s="87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</row>
    <row r="12" spans="1:71" x14ac:dyDescent="0.3">
      <c r="A12" s="12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AA12" s="15"/>
      <c r="AB12" s="92"/>
      <c r="AC12" s="92"/>
      <c r="AD12" s="92"/>
      <c r="AE12" s="92"/>
      <c r="AF12" s="92"/>
      <c r="AG12" s="92"/>
      <c r="AH12" s="92"/>
      <c r="AI12" s="93"/>
      <c r="AJ12" s="93"/>
      <c r="AK12" s="93"/>
      <c r="AL12" s="93"/>
    </row>
    <row r="13" spans="1:71" x14ac:dyDescent="0.3">
      <c r="A13" s="12" t="s">
        <v>141</v>
      </c>
      <c r="B13" s="256">
        <v>3912</v>
      </c>
      <c r="C13" s="256">
        <v>2184</v>
      </c>
      <c r="D13" s="256">
        <v>1728</v>
      </c>
      <c r="E13" s="256"/>
      <c r="F13" s="256">
        <v>485</v>
      </c>
      <c r="G13" s="256">
        <v>288</v>
      </c>
      <c r="H13" s="256">
        <v>197</v>
      </c>
      <c r="I13" s="256"/>
      <c r="J13" s="256">
        <v>816</v>
      </c>
      <c r="K13" s="256">
        <v>479</v>
      </c>
      <c r="L13" s="256">
        <v>337</v>
      </c>
      <c r="M13" s="256"/>
      <c r="N13" s="256">
        <v>889</v>
      </c>
      <c r="O13" s="256">
        <v>488</v>
      </c>
      <c r="P13" s="256">
        <v>401</v>
      </c>
      <c r="Q13" s="256"/>
      <c r="R13" s="256">
        <v>1008</v>
      </c>
      <c r="S13" s="256">
        <v>547</v>
      </c>
      <c r="T13" s="256">
        <v>461</v>
      </c>
      <c r="U13" s="256"/>
      <c r="V13" s="256">
        <v>714</v>
      </c>
      <c r="W13" s="256">
        <v>382</v>
      </c>
      <c r="X13" s="256">
        <v>332</v>
      </c>
      <c r="AA13" s="86"/>
      <c r="AK13" s="93"/>
      <c r="AL13" s="93"/>
    </row>
    <row r="14" spans="1:71" x14ac:dyDescent="0.3">
      <c r="A14" s="20" t="s">
        <v>138</v>
      </c>
      <c r="B14" s="255">
        <v>3911</v>
      </c>
      <c r="C14" s="255">
        <v>2183</v>
      </c>
      <c r="D14" s="255">
        <v>1728</v>
      </c>
      <c r="E14" s="255"/>
      <c r="F14" s="255">
        <v>484</v>
      </c>
      <c r="G14" s="255">
        <v>287</v>
      </c>
      <c r="H14" s="255">
        <v>197</v>
      </c>
      <c r="I14" s="255"/>
      <c r="J14" s="255">
        <v>816</v>
      </c>
      <c r="K14" s="255">
        <v>479</v>
      </c>
      <c r="L14" s="255">
        <v>337</v>
      </c>
      <c r="M14" s="255"/>
      <c r="N14" s="255">
        <v>889</v>
      </c>
      <c r="O14" s="255">
        <v>488</v>
      </c>
      <c r="P14" s="255">
        <v>401</v>
      </c>
      <c r="Q14" s="255"/>
      <c r="R14" s="255">
        <v>1008</v>
      </c>
      <c r="S14" s="255">
        <v>547</v>
      </c>
      <c r="T14" s="255">
        <v>461</v>
      </c>
      <c r="U14" s="255"/>
      <c r="V14" s="255">
        <v>714</v>
      </c>
      <c r="W14" s="255">
        <v>382</v>
      </c>
      <c r="X14" s="255">
        <v>332</v>
      </c>
      <c r="AA14" s="73"/>
      <c r="AK14" s="93"/>
      <c r="AL14" s="93"/>
    </row>
    <row r="15" spans="1:71" x14ac:dyDescent="0.3">
      <c r="A15" s="20" t="s">
        <v>139</v>
      </c>
      <c r="B15" s="255">
        <v>1</v>
      </c>
      <c r="C15" s="255">
        <v>1</v>
      </c>
      <c r="D15" s="255">
        <v>0</v>
      </c>
      <c r="E15" s="255"/>
      <c r="F15" s="255">
        <v>1</v>
      </c>
      <c r="G15" s="255">
        <v>1</v>
      </c>
      <c r="H15" s="255">
        <v>0</v>
      </c>
      <c r="I15" s="255"/>
      <c r="J15" s="255">
        <v>0</v>
      </c>
      <c r="K15" s="255">
        <v>0</v>
      </c>
      <c r="L15" s="255">
        <v>0</v>
      </c>
      <c r="M15" s="255"/>
      <c r="N15" s="255">
        <v>0</v>
      </c>
      <c r="O15" s="255">
        <v>0</v>
      </c>
      <c r="P15" s="255">
        <v>0</v>
      </c>
      <c r="Q15" s="255"/>
      <c r="R15" s="255">
        <v>0</v>
      </c>
      <c r="S15" s="255">
        <v>0</v>
      </c>
      <c r="T15" s="255">
        <v>0</v>
      </c>
      <c r="U15" s="255"/>
      <c r="V15" s="255">
        <v>0</v>
      </c>
      <c r="W15" s="255">
        <v>0</v>
      </c>
      <c r="X15" s="255">
        <v>0</v>
      </c>
      <c r="AA15" s="73"/>
      <c r="AK15" s="93"/>
      <c r="AL15" s="93"/>
    </row>
    <row r="16" spans="1:71" x14ac:dyDescent="0.3">
      <c r="A16" s="12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AA16" s="15"/>
      <c r="AK16" s="93"/>
      <c r="AL16" s="93"/>
    </row>
    <row r="17" spans="1:71" x14ac:dyDescent="0.3">
      <c r="A17" s="12" t="s">
        <v>142</v>
      </c>
      <c r="B17" s="256">
        <v>825</v>
      </c>
      <c r="C17" s="256">
        <v>461</v>
      </c>
      <c r="D17" s="256">
        <v>364</v>
      </c>
      <c r="E17" s="256"/>
      <c r="F17" s="256">
        <v>98</v>
      </c>
      <c r="G17" s="256">
        <v>67</v>
      </c>
      <c r="H17" s="256">
        <v>31</v>
      </c>
      <c r="I17" s="256"/>
      <c r="J17" s="256">
        <v>146</v>
      </c>
      <c r="K17" s="256">
        <v>86</v>
      </c>
      <c r="L17" s="256">
        <v>60</v>
      </c>
      <c r="M17" s="256"/>
      <c r="N17" s="256">
        <v>183</v>
      </c>
      <c r="O17" s="256">
        <v>101</v>
      </c>
      <c r="P17" s="256">
        <v>82</v>
      </c>
      <c r="Q17" s="256"/>
      <c r="R17" s="256">
        <v>248</v>
      </c>
      <c r="S17" s="256">
        <v>134</v>
      </c>
      <c r="T17" s="256">
        <v>114</v>
      </c>
      <c r="U17" s="256"/>
      <c r="V17" s="256">
        <v>150</v>
      </c>
      <c r="W17" s="256">
        <v>73</v>
      </c>
      <c r="X17" s="256">
        <v>77</v>
      </c>
      <c r="AA17" s="86"/>
      <c r="AK17" s="93"/>
      <c r="AL17" s="93"/>
    </row>
    <row r="18" spans="1:71" x14ac:dyDescent="0.3">
      <c r="A18" s="20" t="s">
        <v>138</v>
      </c>
      <c r="B18" s="255">
        <v>825</v>
      </c>
      <c r="C18" s="255">
        <v>461</v>
      </c>
      <c r="D18" s="255">
        <v>364</v>
      </c>
      <c r="E18" s="255"/>
      <c r="F18" s="255">
        <v>98</v>
      </c>
      <c r="G18" s="255">
        <v>67</v>
      </c>
      <c r="H18" s="255">
        <v>31</v>
      </c>
      <c r="I18" s="255"/>
      <c r="J18" s="255">
        <v>146</v>
      </c>
      <c r="K18" s="255">
        <v>86</v>
      </c>
      <c r="L18" s="255">
        <v>60</v>
      </c>
      <c r="M18" s="255"/>
      <c r="N18" s="255">
        <v>183</v>
      </c>
      <c r="O18" s="255">
        <v>101</v>
      </c>
      <c r="P18" s="255">
        <v>82</v>
      </c>
      <c r="Q18" s="255"/>
      <c r="R18" s="255">
        <v>248</v>
      </c>
      <c r="S18" s="255">
        <v>134</v>
      </c>
      <c r="T18" s="255">
        <v>114</v>
      </c>
      <c r="U18" s="255"/>
      <c r="V18" s="255">
        <v>150</v>
      </c>
      <c r="W18" s="255">
        <v>73</v>
      </c>
      <c r="X18" s="255">
        <v>77</v>
      </c>
      <c r="AA18" s="15"/>
      <c r="AK18" s="93"/>
      <c r="AL18" s="93"/>
    </row>
    <row r="19" spans="1:71" x14ac:dyDescent="0.3">
      <c r="A19" s="66"/>
      <c r="B19" s="10"/>
      <c r="C19" s="10"/>
      <c r="D19" s="10"/>
      <c r="E19" s="10"/>
      <c r="I19" s="10"/>
      <c r="M19" s="10"/>
      <c r="Q19" s="10"/>
      <c r="U19" s="10"/>
      <c r="AK19" s="93"/>
      <c r="AL19" s="93"/>
    </row>
    <row r="20" spans="1:71" x14ac:dyDescent="0.3">
      <c r="A20" s="281" t="s">
        <v>143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AA20" s="12"/>
    </row>
    <row r="21" spans="1:71" x14ac:dyDescent="0.3">
      <c r="A21" s="68" t="s">
        <v>68</v>
      </c>
      <c r="B21" s="260">
        <v>17.064735761374688</v>
      </c>
      <c r="C21" s="260">
        <v>20.391642895690389</v>
      </c>
      <c r="D21" s="260">
        <v>14.146605355693806</v>
      </c>
      <c r="E21" s="260"/>
      <c r="F21" s="260">
        <v>18.40858856962425</v>
      </c>
      <c r="G21" s="260">
        <v>22.271016311166875</v>
      </c>
      <c r="H21" s="260">
        <v>14.49459631277813</v>
      </c>
      <c r="I21" s="260"/>
      <c r="J21" s="260">
        <v>24.025974025974026</v>
      </c>
      <c r="K21" s="260">
        <v>28.420523138832998</v>
      </c>
      <c r="L21" s="260">
        <v>19.692460317460316</v>
      </c>
      <c r="M21" s="260"/>
      <c r="N21" s="260">
        <v>20.575815738963531</v>
      </c>
      <c r="O21" s="260">
        <v>23.982084690553744</v>
      </c>
      <c r="P21" s="260">
        <v>17.538126361655774</v>
      </c>
      <c r="Q21" s="260"/>
      <c r="R21" s="260">
        <v>15.538785104540393</v>
      </c>
      <c r="S21" s="260">
        <v>18.184245660881174</v>
      </c>
      <c r="T21" s="260">
        <v>13.254956201014293</v>
      </c>
      <c r="U21" s="260"/>
      <c r="V21" s="260">
        <v>11.843728581220015</v>
      </c>
      <c r="W21" s="260">
        <v>14.272271016311166</v>
      </c>
      <c r="X21" s="260">
        <v>9.9586072559045533</v>
      </c>
      <c r="AA21" s="94"/>
      <c r="AK21" s="93"/>
      <c r="AL21" s="93"/>
    </row>
    <row r="22" spans="1:71" x14ac:dyDescent="0.3">
      <c r="A22" s="20" t="s">
        <v>138</v>
      </c>
      <c r="B22" s="259">
        <v>17.162529443739807</v>
      </c>
      <c r="C22" s="259">
        <v>20.606344010599329</v>
      </c>
      <c r="D22" s="259">
        <v>14.16960173394744</v>
      </c>
      <c r="E22" s="259"/>
      <c r="F22" s="259">
        <v>18.58831044394762</v>
      </c>
      <c r="G22" s="259">
        <v>22.692307692307693</v>
      </c>
      <c r="H22" s="259">
        <v>14.513049013367283</v>
      </c>
      <c r="I22" s="259"/>
      <c r="J22" s="259">
        <v>24.268415741675074</v>
      </c>
      <c r="K22" s="259">
        <v>28.929851510496675</v>
      </c>
      <c r="L22" s="259">
        <v>19.741422178020883</v>
      </c>
      <c r="M22" s="259"/>
      <c r="N22" s="259">
        <v>20.710973724884081</v>
      </c>
      <c r="O22" s="259">
        <v>24.278647980214345</v>
      </c>
      <c r="P22" s="259">
        <v>17.563636363636366</v>
      </c>
      <c r="Q22" s="259"/>
      <c r="R22" s="259">
        <v>15.618005471275803</v>
      </c>
      <c r="S22" s="259">
        <v>18.331090174966352</v>
      </c>
      <c r="T22" s="259">
        <v>13.288652646175178</v>
      </c>
      <c r="U22" s="259"/>
      <c r="V22" s="259">
        <v>11.864872287833013</v>
      </c>
      <c r="W22" s="259">
        <v>14.321687126219704</v>
      </c>
      <c r="X22" s="259">
        <v>9.9634591961023151</v>
      </c>
      <c r="AA22" s="95"/>
    </row>
    <row r="23" spans="1:71" x14ac:dyDescent="0.3">
      <c r="A23" s="20" t="s">
        <v>139</v>
      </c>
      <c r="B23" s="259">
        <v>0.6097560975609756</v>
      </c>
      <c r="C23" s="259">
        <v>0.7142857142857143</v>
      </c>
      <c r="D23" s="259">
        <v>0</v>
      </c>
      <c r="E23" s="259"/>
      <c r="F23" s="259">
        <v>2.7777777777777777</v>
      </c>
      <c r="G23" s="259">
        <v>2.9411764705882351</v>
      </c>
      <c r="H23" s="259">
        <v>0</v>
      </c>
      <c r="I23" s="259"/>
      <c r="J23" s="259">
        <v>0</v>
      </c>
      <c r="K23" s="259">
        <v>0</v>
      </c>
      <c r="L23" s="259">
        <v>0</v>
      </c>
      <c r="M23" s="259"/>
      <c r="N23" s="259">
        <v>0</v>
      </c>
      <c r="O23" s="259">
        <v>0</v>
      </c>
      <c r="P23" s="259">
        <v>0</v>
      </c>
      <c r="Q23" s="259"/>
      <c r="R23" s="259">
        <v>0</v>
      </c>
      <c r="S23" s="259">
        <v>0</v>
      </c>
      <c r="T23" s="259">
        <v>0</v>
      </c>
      <c r="U23" s="259"/>
      <c r="V23" s="259">
        <v>0</v>
      </c>
      <c r="W23" s="259">
        <v>0</v>
      </c>
      <c r="X23" s="259">
        <v>0</v>
      </c>
      <c r="AA23" s="95"/>
    </row>
    <row r="24" spans="1:71" x14ac:dyDescent="0.3">
      <c r="A24" s="12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AA24" s="95"/>
    </row>
    <row r="25" spans="1:71" x14ac:dyDescent="0.3">
      <c r="A25" s="12" t="s">
        <v>141</v>
      </c>
      <c r="B25" s="260">
        <v>17.946600605560143</v>
      </c>
      <c r="C25" s="260">
        <v>21.382416291364795</v>
      </c>
      <c r="D25" s="260">
        <v>14.917127071823206</v>
      </c>
      <c r="E25" s="260"/>
      <c r="F25" s="260">
        <v>19.139700078926598</v>
      </c>
      <c r="G25" s="260">
        <v>22.429906542056074</v>
      </c>
      <c r="H25" s="260">
        <v>15.76</v>
      </c>
      <c r="I25" s="260"/>
      <c r="J25" s="260">
        <v>25.716987078474631</v>
      </c>
      <c r="K25" s="260">
        <v>30.490133672819859</v>
      </c>
      <c r="L25" s="260">
        <v>21.036204744069913</v>
      </c>
      <c r="M25" s="260"/>
      <c r="N25" s="260">
        <v>21.530636958101233</v>
      </c>
      <c r="O25" s="260">
        <v>25.089974293059125</v>
      </c>
      <c r="P25" s="260">
        <v>18.360805860805861</v>
      </c>
      <c r="Q25" s="260"/>
      <c r="R25" s="260">
        <v>15.884021430822564</v>
      </c>
      <c r="S25" s="260">
        <v>18.668941979522184</v>
      </c>
      <c r="T25" s="260">
        <v>13.495316159250587</v>
      </c>
      <c r="U25" s="260"/>
      <c r="V25" s="260">
        <v>12.713675213675213</v>
      </c>
      <c r="W25" s="260">
        <v>15.37842190016103</v>
      </c>
      <c r="X25" s="260">
        <v>10.600255427841635</v>
      </c>
      <c r="AA25" s="94"/>
    </row>
    <row r="26" spans="1:71" x14ac:dyDescent="0.3">
      <c r="A26" s="20" t="s">
        <v>138</v>
      </c>
      <c r="B26" s="259">
        <v>18.078025330498289</v>
      </c>
      <c r="C26" s="259">
        <v>21.669644629739928</v>
      </c>
      <c r="D26" s="259">
        <v>14.948096885813147</v>
      </c>
      <c r="E26" s="259"/>
      <c r="F26" s="259">
        <v>19.375500400320256</v>
      </c>
      <c r="G26" s="259">
        <v>22.96</v>
      </c>
      <c r="H26" s="259">
        <v>15.785256410256409</v>
      </c>
      <c r="I26" s="259"/>
      <c r="J26" s="259">
        <v>26.045323970635177</v>
      </c>
      <c r="K26" s="259">
        <v>31.184895833333332</v>
      </c>
      <c r="L26" s="259">
        <v>21.102066374452097</v>
      </c>
      <c r="M26" s="259"/>
      <c r="N26" s="259">
        <v>21.70940170940171</v>
      </c>
      <c r="O26" s="259">
        <v>25.483028720626631</v>
      </c>
      <c r="P26" s="259">
        <v>18.394495412844037</v>
      </c>
      <c r="Q26" s="259"/>
      <c r="R26" s="259">
        <v>15.987311657414748</v>
      </c>
      <c r="S26" s="259">
        <v>18.862068965517242</v>
      </c>
      <c r="T26" s="259">
        <v>13.53891336270191</v>
      </c>
      <c r="U26" s="259"/>
      <c r="V26" s="259">
        <v>12.743173300017849</v>
      </c>
      <c r="W26" s="259">
        <v>15.44682571775172</v>
      </c>
      <c r="X26" s="259">
        <v>10.60702875399361</v>
      </c>
      <c r="AA26" s="95"/>
    </row>
    <row r="27" spans="1:71" x14ac:dyDescent="0.3">
      <c r="A27" s="20" t="s">
        <v>139</v>
      </c>
      <c r="B27" s="259">
        <v>0.6097560975609756</v>
      </c>
      <c r="C27" s="259">
        <v>0.7142857142857143</v>
      </c>
      <c r="D27" s="259">
        <v>0</v>
      </c>
      <c r="E27" s="259"/>
      <c r="F27" s="259">
        <v>2.7777777777777777</v>
      </c>
      <c r="G27" s="259">
        <v>2.9411764705882351</v>
      </c>
      <c r="H27" s="259">
        <v>0</v>
      </c>
      <c r="I27" s="259"/>
      <c r="J27" s="259">
        <v>0</v>
      </c>
      <c r="K27" s="259">
        <v>0</v>
      </c>
      <c r="L27" s="259">
        <v>0</v>
      </c>
      <c r="M27" s="259"/>
      <c r="N27" s="259">
        <v>0</v>
      </c>
      <c r="O27" s="259">
        <v>0</v>
      </c>
      <c r="P27" s="259">
        <v>0</v>
      </c>
      <c r="Q27" s="259"/>
      <c r="R27" s="259">
        <v>0</v>
      </c>
      <c r="S27" s="259">
        <v>0</v>
      </c>
      <c r="T27" s="259">
        <v>0</v>
      </c>
      <c r="U27" s="259"/>
      <c r="V27" s="259">
        <v>0</v>
      </c>
      <c r="W27" s="259">
        <v>0</v>
      </c>
      <c r="X27" s="259">
        <v>0</v>
      </c>
      <c r="AA27" s="95"/>
    </row>
    <row r="28" spans="1:71" x14ac:dyDescent="0.3">
      <c r="A28" s="12"/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AA28" s="95"/>
    </row>
    <row r="29" spans="1:71" x14ac:dyDescent="0.3">
      <c r="A29" s="12" t="s">
        <v>142</v>
      </c>
      <c r="B29" s="260">
        <v>13.839959738298942</v>
      </c>
      <c r="C29" s="260">
        <v>16.72107363075807</v>
      </c>
      <c r="D29" s="260">
        <v>11.36079900124844</v>
      </c>
      <c r="E29" s="260"/>
      <c r="F29" s="260">
        <v>15.481832543443918</v>
      </c>
      <c r="G29" s="260">
        <v>21.612903225806452</v>
      </c>
      <c r="H29" s="260">
        <v>9.5975232198142422</v>
      </c>
      <c r="I29" s="260"/>
      <c r="J29" s="260">
        <v>17.569193742478941</v>
      </c>
      <c r="K29" s="260">
        <v>20.623501199040767</v>
      </c>
      <c r="L29" s="260">
        <v>14.492753623188406</v>
      </c>
      <c r="M29" s="260"/>
      <c r="N29" s="260">
        <v>16.928769657724331</v>
      </c>
      <c r="O29" s="260">
        <v>19.765166340508806</v>
      </c>
      <c r="P29" s="260">
        <v>14.385964912280702</v>
      </c>
      <c r="Q29" s="260"/>
      <c r="R29" s="260">
        <v>14.277489925158319</v>
      </c>
      <c r="S29" s="260">
        <v>16.441717791411044</v>
      </c>
      <c r="T29" s="260">
        <v>12.364425162689804</v>
      </c>
      <c r="U29" s="260"/>
      <c r="V29" s="260">
        <v>8.9338892197736754</v>
      </c>
      <c r="W29" s="260">
        <v>10.369318181818182</v>
      </c>
      <c r="X29" s="260">
        <v>7.8974358974358978</v>
      </c>
      <c r="AA29" s="94"/>
    </row>
    <row r="30" spans="1:71" ht="14.5" thickBot="1" x14ac:dyDescent="0.35">
      <c r="A30" s="9" t="s">
        <v>138</v>
      </c>
      <c r="B30" s="259">
        <v>13.839959738298942</v>
      </c>
      <c r="C30" s="259">
        <v>16.72107363075807</v>
      </c>
      <c r="D30" s="259">
        <v>11.36079900124844</v>
      </c>
      <c r="E30" s="259"/>
      <c r="F30" s="259">
        <v>15.481832543443918</v>
      </c>
      <c r="G30" s="259">
        <v>21.612903225806452</v>
      </c>
      <c r="H30" s="259">
        <v>9.5975232198142422</v>
      </c>
      <c r="I30" s="259"/>
      <c r="J30" s="259">
        <v>17.569193742478941</v>
      </c>
      <c r="K30" s="259">
        <v>20.623501199040767</v>
      </c>
      <c r="L30" s="259">
        <v>14.492753623188406</v>
      </c>
      <c r="M30" s="259"/>
      <c r="N30" s="259">
        <v>16.928769657724331</v>
      </c>
      <c r="O30" s="259">
        <v>19.765166340508806</v>
      </c>
      <c r="P30" s="259">
        <v>14.385964912280702</v>
      </c>
      <c r="Q30" s="259"/>
      <c r="R30" s="259">
        <v>14.277489925158319</v>
      </c>
      <c r="S30" s="259">
        <v>16.441717791411044</v>
      </c>
      <c r="T30" s="259">
        <v>12.364425162689804</v>
      </c>
      <c r="U30" s="259"/>
      <c r="V30" s="259">
        <v>8.9338892197736754</v>
      </c>
      <c r="W30" s="259">
        <v>10.369318181818182</v>
      </c>
      <c r="X30" s="259">
        <v>7.8974358974358978</v>
      </c>
      <c r="AA30" s="16"/>
      <c r="AB30" s="16"/>
    </row>
    <row r="31" spans="1:71" x14ac:dyDescent="0.3">
      <c r="A31" s="254" t="s">
        <v>77</v>
      </c>
      <c r="B31" s="19"/>
      <c r="C31" s="19"/>
      <c r="D31" s="19"/>
      <c r="E31" s="19"/>
      <c r="F31" s="19"/>
      <c r="G31" s="19"/>
      <c r="H31" s="19"/>
      <c r="I31" s="19"/>
      <c r="J31" s="115"/>
      <c r="K31" s="115"/>
      <c r="L31" s="115"/>
      <c r="M31" s="19"/>
      <c r="N31" s="115"/>
      <c r="O31" s="116"/>
      <c r="P31" s="19"/>
      <c r="Q31" s="19"/>
      <c r="R31" s="19"/>
      <c r="S31" s="19"/>
      <c r="T31" s="19"/>
      <c r="U31" s="19"/>
      <c r="V31" s="19"/>
      <c r="W31" s="19"/>
      <c r="X31" s="1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</row>
  </sheetData>
  <mergeCells count="13">
    <mergeCell ref="A8:X8"/>
    <mergeCell ref="A20:X20"/>
    <mergeCell ref="V5:X5"/>
    <mergeCell ref="A1:X1"/>
    <mergeCell ref="A2:X2"/>
    <mergeCell ref="A3:X3"/>
    <mergeCell ref="A4:X4"/>
    <mergeCell ref="A5:A6"/>
    <mergeCell ref="B5:D5"/>
    <mergeCell ref="F5:H5"/>
    <mergeCell ref="J5:L5"/>
    <mergeCell ref="N5:P5"/>
    <mergeCell ref="R5:T5"/>
  </mergeCells>
  <conditionalFormatting sqref="A31">
    <cfRule type="cellIs" dxfId="13" priority="1" operator="equal">
      <formula>0</formula>
    </cfRule>
  </conditionalFormatting>
  <hyperlinks>
    <hyperlink ref="Z3" location="Contenido!A1" display="Contenido" xr:uid="{8F25A362-2D1F-4C1A-A034-2978AD593E74}"/>
  </hyperlinks>
  <printOptions horizontalCentered="1"/>
  <pageMargins left="0.39370078740157483" right="0.39370078740157483" top="0.59055118110236227" bottom="0.59055118110236227" header="0.31496062992125984" footer="0.31496062992125984"/>
  <pageSetup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4"/>
  <sheetViews>
    <sheetView showGridLines="0" zoomScale="90" zoomScaleNormal="90" zoomScaleSheetLayoutView="90" workbookViewId="0">
      <selection sqref="A1:X1"/>
    </sheetView>
  </sheetViews>
  <sheetFormatPr baseColWidth="10" defaultColWidth="6.453125" defaultRowHeight="14" x14ac:dyDescent="0.3"/>
  <cols>
    <col min="1" max="1" width="18.7265625" style="9" customWidth="1"/>
    <col min="2" max="15" width="7.81640625" style="10" customWidth="1"/>
    <col min="16" max="16" width="5" style="226" customWidth="1"/>
    <col min="17" max="17" width="13.54296875" style="226" customWidth="1"/>
    <col min="18" max="251" width="11.453125" style="9" customWidth="1"/>
    <col min="252" max="252" width="11.81640625" style="9" customWidth="1"/>
    <col min="253" max="16384" width="6.453125" style="9"/>
  </cols>
  <sheetData>
    <row r="1" spans="1:17" s="3" customFormat="1" x14ac:dyDescent="0.3">
      <c r="A1" s="279" t="s">
        <v>308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26"/>
      <c r="Q1" s="226"/>
    </row>
    <row r="2" spans="1:17" s="3" customFormat="1" x14ac:dyDescent="0.3">
      <c r="A2" s="279" t="s">
        <v>65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26"/>
      <c r="Q2" s="226"/>
    </row>
    <row r="3" spans="1:17" s="3" customFormat="1" x14ac:dyDescent="0.3">
      <c r="A3" s="279" t="s">
        <v>393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26"/>
      <c r="Q3" s="239" t="s">
        <v>305</v>
      </c>
    </row>
    <row r="4" spans="1:17" s="3" customFormat="1" x14ac:dyDescent="0.3">
      <c r="A4" s="279" t="s">
        <v>52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26"/>
      <c r="Q4" s="226"/>
    </row>
    <row r="5" spans="1:17" s="3" customFormat="1" x14ac:dyDescent="0.3">
      <c r="A5" s="279" t="s">
        <v>376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26"/>
      <c r="Q5" s="226"/>
    </row>
    <row r="6" spans="1:17" ht="21.75" customHeight="1" x14ac:dyDescent="0.35">
      <c r="A6" s="242" t="s">
        <v>394</v>
      </c>
      <c r="B6" s="243">
        <v>2010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228">
        <v>2017</v>
      </c>
      <c r="J6" s="228">
        <v>2018</v>
      </c>
      <c r="K6" s="228">
        <v>2019</v>
      </c>
      <c r="L6" s="228">
        <v>2020</v>
      </c>
      <c r="M6" s="228">
        <v>2021</v>
      </c>
      <c r="N6" s="228">
        <v>2022</v>
      </c>
      <c r="O6" s="228">
        <v>2023</v>
      </c>
      <c r="P6" s="9"/>
      <c r="Q6" s="9"/>
    </row>
    <row r="8" spans="1:17" x14ac:dyDescent="0.3">
      <c r="A8" s="281" t="s">
        <v>54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</row>
    <row r="9" spans="1:17" x14ac:dyDescent="0.3">
      <c r="A9" s="66" t="s">
        <v>68</v>
      </c>
      <c r="B9" s="256">
        <f t="shared" ref="B9:K9" si="0">+B11+B16</f>
        <v>29550</v>
      </c>
      <c r="C9" s="256">
        <f t="shared" si="0"/>
        <v>27846</v>
      </c>
      <c r="D9" s="256">
        <f t="shared" si="0"/>
        <v>26366</v>
      </c>
      <c r="E9" s="256">
        <f t="shared" si="0"/>
        <v>23195</v>
      </c>
      <c r="F9" s="256">
        <f t="shared" si="0"/>
        <v>19024</v>
      </c>
      <c r="G9" s="256">
        <f t="shared" si="0"/>
        <v>13658</v>
      </c>
      <c r="H9" s="256">
        <f t="shared" si="0"/>
        <v>14169</v>
      </c>
      <c r="I9" s="256">
        <f t="shared" si="0"/>
        <v>12093</v>
      </c>
      <c r="J9" s="256">
        <f t="shared" si="0"/>
        <v>10579</v>
      </c>
      <c r="K9" s="256">
        <f t="shared" si="0"/>
        <v>3626</v>
      </c>
      <c r="L9" s="256">
        <v>10854</v>
      </c>
      <c r="M9" s="256">
        <v>723</v>
      </c>
      <c r="N9" s="256">
        <v>7349</v>
      </c>
      <c r="O9" s="256">
        <f>O11+O16</f>
        <v>9343</v>
      </c>
    </row>
    <row r="10" spans="1:17" x14ac:dyDescent="0.3">
      <c r="A10" s="66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7" x14ac:dyDescent="0.3">
      <c r="A11" s="17" t="s">
        <v>69</v>
      </c>
      <c r="B11" s="256">
        <f t="shared" ref="B11:E11" si="1">+B12+B13+B14</f>
        <v>19801</v>
      </c>
      <c r="C11" s="256">
        <f t="shared" si="1"/>
        <v>18635</v>
      </c>
      <c r="D11" s="256">
        <f t="shared" si="1"/>
        <v>17262</v>
      </c>
      <c r="E11" s="256">
        <f t="shared" si="1"/>
        <v>15490</v>
      </c>
      <c r="F11" s="256">
        <f t="shared" ref="F11:K11" si="2">+F12+F13+F14</f>
        <v>12190</v>
      </c>
      <c r="G11" s="256">
        <f t="shared" si="2"/>
        <v>8096</v>
      </c>
      <c r="H11" s="256">
        <f t="shared" si="2"/>
        <v>8636</v>
      </c>
      <c r="I11" s="256">
        <f t="shared" si="2"/>
        <v>7752</v>
      </c>
      <c r="J11" s="256">
        <f t="shared" si="2"/>
        <v>7053</v>
      </c>
      <c r="K11" s="256">
        <f t="shared" si="2"/>
        <v>2847</v>
      </c>
      <c r="L11" s="256">
        <v>7538</v>
      </c>
      <c r="M11" s="256">
        <v>523</v>
      </c>
      <c r="N11" s="256">
        <f>SUM(N12:N14)</f>
        <v>5425</v>
      </c>
      <c r="O11" s="256">
        <f t="shared" ref="O11" si="3">SUM(O12:O14)</f>
        <v>5969</v>
      </c>
    </row>
    <row r="12" spans="1:17" x14ac:dyDescent="0.3">
      <c r="A12" s="179" t="s">
        <v>70</v>
      </c>
      <c r="B12" s="255">
        <v>9556</v>
      </c>
      <c r="C12" s="255">
        <v>9440</v>
      </c>
      <c r="D12" s="255">
        <v>9034</v>
      </c>
      <c r="E12" s="255">
        <v>8400</v>
      </c>
      <c r="F12" s="255">
        <v>6292</v>
      </c>
      <c r="G12" s="255">
        <v>2674</v>
      </c>
      <c r="H12" s="255">
        <v>919</v>
      </c>
      <c r="I12" s="255">
        <v>676</v>
      </c>
      <c r="J12" s="255">
        <v>513</v>
      </c>
      <c r="K12" s="255">
        <v>331</v>
      </c>
      <c r="L12" s="255">
        <v>579</v>
      </c>
      <c r="M12" s="255">
        <v>47</v>
      </c>
      <c r="N12" s="255">
        <v>307</v>
      </c>
      <c r="O12" s="255">
        <v>224</v>
      </c>
    </row>
    <row r="13" spans="1:17" x14ac:dyDescent="0.3">
      <c r="A13" s="179" t="s">
        <v>71</v>
      </c>
      <c r="B13" s="255">
        <v>5799</v>
      </c>
      <c r="C13" s="255">
        <v>5066</v>
      </c>
      <c r="D13" s="255">
        <v>4469</v>
      </c>
      <c r="E13" s="255">
        <v>3972</v>
      </c>
      <c r="F13" s="255">
        <v>3391</v>
      </c>
      <c r="G13" s="255">
        <v>3170</v>
      </c>
      <c r="H13" s="255">
        <v>5150</v>
      </c>
      <c r="I13" s="255">
        <v>4828</v>
      </c>
      <c r="J13" s="255">
        <v>4628</v>
      </c>
      <c r="K13" s="255">
        <v>1947</v>
      </c>
      <c r="L13" s="255">
        <v>4448</v>
      </c>
      <c r="M13" s="255">
        <v>331</v>
      </c>
      <c r="N13" s="255">
        <v>2664</v>
      </c>
      <c r="O13" s="255">
        <v>3457</v>
      </c>
    </row>
    <row r="14" spans="1:17" x14ac:dyDescent="0.3">
      <c r="A14" s="179" t="s">
        <v>72</v>
      </c>
      <c r="B14" s="255">
        <v>4446</v>
      </c>
      <c r="C14" s="255">
        <v>4129</v>
      </c>
      <c r="D14" s="255">
        <v>3759</v>
      </c>
      <c r="E14" s="255">
        <v>3118</v>
      </c>
      <c r="F14" s="255">
        <v>2507</v>
      </c>
      <c r="G14" s="255">
        <v>2252</v>
      </c>
      <c r="H14" s="255">
        <v>2567</v>
      </c>
      <c r="I14" s="255">
        <v>2248</v>
      </c>
      <c r="J14" s="255">
        <v>1912</v>
      </c>
      <c r="K14" s="255">
        <v>569</v>
      </c>
      <c r="L14" s="255">
        <v>2511</v>
      </c>
      <c r="M14" s="255">
        <v>145</v>
      </c>
      <c r="N14" s="255">
        <v>2454</v>
      </c>
      <c r="O14" s="255">
        <v>2288</v>
      </c>
    </row>
    <row r="15" spans="1:17" x14ac:dyDescent="0.3">
      <c r="A15" s="17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7" x14ac:dyDescent="0.3">
      <c r="A16" s="17" t="s">
        <v>73</v>
      </c>
      <c r="B16" s="256">
        <f t="shared" ref="B16:E16" si="4">+B17+B18+B19</f>
        <v>9749</v>
      </c>
      <c r="C16" s="256">
        <f t="shared" si="4"/>
        <v>9211</v>
      </c>
      <c r="D16" s="256">
        <f t="shared" si="4"/>
        <v>9104</v>
      </c>
      <c r="E16" s="256">
        <f t="shared" si="4"/>
        <v>7705</v>
      </c>
      <c r="F16" s="256">
        <f t="shared" ref="F16:K16" si="5">+F17+F18+F19</f>
        <v>6834</v>
      </c>
      <c r="G16" s="256">
        <f t="shared" si="5"/>
        <v>5562</v>
      </c>
      <c r="H16" s="256">
        <f t="shared" si="5"/>
        <v>5533</v>
      </c>
      <c r="I16" s="256">
        <f t="shared" si="5"/>
        <v>4341</v>
      </c>
      <c r="J16" s="256">
        <f t="shared" si="5"/>
        <v>3526</v>
      </c>
      <c r="K16" s="256">
        <f t="shared" si="5"/>
        <v>779</v>
      </c>
      <c r="L16" s="256">
        <v>3316</v>
      </c>
      <c r="M16" s="256">
        <v>200</v>
      </c>
      <c r="N16" s="256">
        <f>SUM(N17:N19)</f>
        <v>1924</v>
      </c>
      <c r="O16" s="256">
        <f t="shared" ref="O16" si="6">SUM(O17:O19)</f>
        <v>3374</v>
      </c>
    </row>
    <row r="17" spans="1:28" x14ac:dyDescent="0.3">
      <c r="A17" s="179" t="s">
        <v>74</v>
      </c>
      <c r="B17" s="255">
        <v>5846</v>
      </c>
      <c r="C17" s="255">
        <v>5441</v>
      </c>
      <c r="D17" s="255">
        <v>5085</v>
      </c>
      <c r="E17" s="255">
        <v>4498</v>
      </c>
      <c r="F17" s="255">
        <v>3550</v>
      </c>
      <c r="G17" s="255">
        <v>3021</v>
      </c>
      <c r="H17" s="255">
        <v>2927</v>
      </c>
      <c r="I17" s="255">
        <v>2342</v>
      </c>
      <c r="J17" s="255">
        <v>1986</v>
      </c>
      <c r="K17" s="255">
        <v>433</v>
      </c>
      <c r="L17" s="255">
        <v>1837</v>
      </c>
      <c r="M17" s="255">
        <v>78</v>
      </c>
      <c r="N17" s="255">
        <v>1017</v>
      </c>
      <c r="O17" s="255">
        <v>2018</v>
      </c>
    </row>
    <row r="18" spans="1:28" x14ac:dyDescent="0.3">
      <c r="A18" s="179" t="s">
        <v>75</v>
      </c>
      <c r="B18" s="255">
        <v>3098</v>
      </c>
      <c r="C18" s="255">
        <v>2956</v>
      </c>
      <c r="D18" s="255">
        <v>2962</v>
      </c>
      <c r="E18" s="255">
        <v>2388</v>
      </c>
      <c r="F18" s="255">
        <v>2275</v>
      </c>
      <c r="G18" s="255">
        <v>1802</v>
      </c>
      <c r="H18" s="255">
        <v>1922</v>
      </c>
      <c r="I18" s="255">
        <v>1531</v>
      </c>
      <c r="J18" s="255">
        <v>1202</v>
      </c>
      <c r="K18" s="255">
        <v>259</v>
      </c>
      <c r="L18" s="255">
        <v>1201</v>
      </c>
      <c r="M18" s="255">
        <v>83</v>
      </c>
      <c r="N18" s="255">
        <v>753</v>
      </c>
      <c r="O18" s="255">
        <v>1150</v>
      </c>
    </row>
    <row r="19" spans="1:28" x14ac:dyDescent="0.3">
      <c r="A19" s="179" t="s">
        <v>76</v>
      </c>
      <c r="B19" s="255">
        <v>805</v>
      </c>
      <c r="C19" s="255">
        <v>814</v>
      </c>
      <c r="D19" s="255">
        <v>1057</v>
      </c>
      <c r="E19" s="255">
        <v>819</v>
      </c>
      <c r="F19" s="255">
        <v>1009</v>
      </c>
      <c r="G19" s="255">
        <v>739</v>
      </c>
      <c r="H19" s="255">
        <v>684</v>
      </c>
      <c r="I19" s="255">
        <v>468</v>
      </c>
      <c r="J19" s="255">
        <v>338</v>
      </c>
      <c r="K19" s="255">
        <v>87</v>
      </c>
      <c r="L19" s="255">
        <v>278</v>
      </c>
      <c r="M19" s="255">
        <v>39</v>
      </c>
      <c r="N19" s="255">
        <v>154</v>
      </c>
      <c r="O19" s="255">
        <v>206</v>
      </c>
    </row>
    <row r="21" spans="1:28" x14ac:dyDescent="0.3">
      <c r="A21" s="281" t="s">
        <v>64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</row>
    <row r="22" spans="1:28" s="12" customFormat="1" x14ac:dyDescent="0.3">
      <c r="A22" s="66" t="s">
        <v>68</v>
      </c>
      <c r="B22" s="257">
        <v>6</v>
      </c>
      <c r="C22" s="257">
        <v>5.8</v>
      </c>
      <c r="D22" s="257">
        <v>5.6</v>
      </c>
      <c r="E22" s="257">
        <v>5.0999999999999996</v>
      </c>
      <c r="F22" s="257">
        <v>4.3</v>
      </c>
      <c r="G22" s="257">
        <v>3.1</v>
      </c>
      <c r="H22" s="257">
        <v>3.1853620373367866</v>
      </c>
      <c r="I22" s="257">
        <v>2.7296612809296152</v>
      </c>
      <c r="J22" s="257">
        <v>2.3408906846756743</v>
      </c>
      <c r="K22" s="257">
        <v>0.8</v>
      </c>
      <c r="L22" s="257">
        <v>2.3428393814593207</v>
      </c>
      <c r="M22" s="257">
        <v>0.15789852999307691</v>
      </c>
      <c r="N22" s="257">
        <v>1.6118561019796722</v>
      </c>
      <c r="O22" s="257">
        <v>2.0677215890229061</v>
      </c>
      <c r="P22" s="226"/>
      <c r="Q22" s="226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</row>
    <row r="23" spans="1:28" x14ac:dyDescent="0.3">
      <c r="A23" s="66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R23" s="2"/>
      <c r="S23" s="2"/>
      <c r="T23" s="2"/>
      <c r="V23" s="2"/>
      <c r="W23" s="2"/>
      <c r="X23" s="2"/>
      <c r="Y23" s="2"/>
      <c r="AA23" s="2"/>
      <c r="AB23" s="2"/>
    </row>
    <row r="24" spans="1:28" x14ac:dyDescent="0.3">
      <c r="A24" s="17" t="s">
        <v>69</v>
      </c>
      <c r="B24" s="257">
        <v>8.0736062908040687</v>
      </c>
      <c r="C24" s="257">
        <v>7.7451644831201403</v>
      </c>
      <c r="D24" s="257">
        <v>7.3</v>
      </c>
      <c r="E24" s="257">
        <v>6.8</v>
      </c>
      <c r="F24" s="257">
        <v>5.4</v>
      </c>
      <c r="G24" s="257">
        <v>3.5</v>
      </c>
      <c r="H24" s="257">
        <v>3.8</v>
      </c>
      <c r="I24" s="257">
        <v>3.4029253217678357</v>
      </c>
      <c r="J24" s="257">
        <v>3.0286634460547504</v>
      </c>
      <c r="K24" s="257">
        <v>1.2</v>
      </c>
      <c r="L24" s="257">
        <v>3.1398390509671934</v>
      </c>
      <c r="M24" s="257">
        <v>0.22655600221790961</v>
      </c>
      <c r="N24" s="257">
        <v>2.4627970110496737</v>
      </c>
      <c r="O24" s="257">
        <v>2.7032045359853631</v>
      </c>
    </row>
    <row r="25" spans="1:28" x14ac:dyDescent="0.3">
      <c r="A25" s="179" t="s">
        <v>70</v>
      </c>
      <c r="B25" s="199">
        <v>11.2</v>
      </c>
      <c r="C25" s="199">
        <v>11.3</v>
      </c>
      <c r="D25" s="199">
        <v>11</v>
      </c>
      <c r="E25" s="199">
        <v>10.5</v>
      </c>
      <c r="F25" s="199">
        <v>7.9</v>
      </c>
      <c r="G25" s="199">
        <v>3.5</v>
      </c>
      <c r="H25" s="199">
        <v>1.2328785500596988</v>
      </c>
      <c r="I25" s="199">
        <v>0.95125520657435547</v>
      </c>
      <c r="J25" s="199">
        <v>0.64327632040928928</v>
      </c>
      <c r="K25" s="199">
        <v>0.4</v>
      </c>
      <c r="L25" s="199">
        <v>0.80307359427445979</v>
      </c>
      <c r="M25" s="199">
        <v>6.5893700842598171E-2</v>
      </c>
      <c r="N25" s="199">
        <v>0.42354174714419729</v>
      </c>
      <c r="O25" s="199">
        <v>0.32223261166654676</v>
      </c>
    </row>
    <row r="26" spans="1:28" x14ac:dyDescent="0.3">
      <c r="A26" s="179" t="s">
        <v>71</v>
      </c>
      <c r="B26" s="199">
        <v>7.2</v>
      </c>
      <c r="C26" s="199">
        <v>6.4</v>
      </c>
      <c r="D26" s="199">
        <v>5.8</v>
      </c>
      <c r="E26" s="199">
        <v>5.3</v>
      </c>
      <c r="F26" s="199">
        <v>4.5</v>
      </c>
      <c r="G26" s="199">
        <v>4</v>
      </c>
      <c r="H26" s="199">
        <v>6.3594378997801986</v>
      </c>
      <c r="I26" s="199">
        <v>5.9958769032065771</v>
      </c>
      <c r="J26" s="199">
        <v>5.9989370941190199</v>
      </c>
      <c r="K26" s="199">
        <v>2.2999999999999998</v>
      </c>
      <c r="L26" s="199">
        <v>5.027011143509414</v>
      </c>
      <c r="M26" s="199">
        <v>0.4590145747528116</v>
      </c>
      <c r="N26" s="199">
        <v>3.5143727820798651</v>
      </c>
      <c r="O26" s="199">
        <v>4.433301700479622</v>
      </c>
    </row>
    <row r="27" spans="1:28" x14ac:dyDescent="0.3">
      <c r="A27" s="179" t="s">
        <v>72</v>
      </c>
      <c r="B27" s="199">
        <v>5.6</v>
      </c>
      <c r="C27" s="199">
        <v>5.3</v>
      </c>
      <c r="D27" s="199">
        <v>4.9000000000000004</v>
      </c>
      <c r="E27" s="199">
        <v>4.2</v>
      </c>
      <c r="F27" s="199">
        <v>3.4</v>
      </c>
      <c r="G27" s="199">
        <v>3.1</v>
      </c>
      <c r="H27" s="199">
        <v>3.4362283144142212</v>
      </c>
      <c r="I27" s="199">
        <v>2.9494345167808129</v>
      </c>
      <c r="J27" s="199">
        <v>2.5164516978152145</v>
      </c>
      <c r="K27" s="199">
        <v>0.8</v>
      </c>
      <c r="L27" s="199">
        <v>3.1586494917983292</v>
      </c>
      <c r="M27" s="199">
        <v>0.16588491019334173</v>
      </c>
      <c r="N27" s="199">
        <v>3.4087594282618663</v>
      </c>
      <c r="O27" s="199">
        <v>3.1206099373968548</v>
      </c>
    </row>
    <row r="28" spans="1:28" x14ac:dyDescent="0.3">
      <c r="A28" s="17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</row>
    <row r="29" spans="1:28" x14ac:dyDescent="0.3">
      <c r="A29" s="17" t="s">
        <v>73</v>
      </c>
      <c r="B29" s="257">
        <v>3.8964778619357467</v>
      </c>
      <c r="C29" s="257">
        <v>3.7823505177881049</v>
      </c>
      <c r="D29" s="257">
        <v>3.9</v>
      </c>
      <c r="E29" s="257">
        <v>3.4</v>
      </c>
      <c r="F29" s="257">
        <v>3.1</v>
      </c>
      <c r="G29" s="257">
        <v>2.6</v>
      </c>
      <c r="H29" s="257">
        <v>2.6</v>
      </c>
      <c r="I29" s="257">
        <v>2.0170245983142676</v>
      </c>
      <c r="J29" s="257">
        <v>1.6097002013266561</v>
      </c>
      <c r="K29" s="257">
        <v>0.3</v>
      </c>
      <c r="L29" s="257">
        <v>1.4856098347729472</v>
      </c>
      <c r="M29" s="257">
        <v>8.8089816376777763E-2</v>
      </c>
      <c r="N29" s="257">
        <v>0.81644430865329132</v>
      </c>
      <c r="O29" s="257">
        <v>1.4603658272665103</v>
      </c>
    </row>
    <row r="30" spans="1:28" x14ac:dyDescent="0.3">
      <c r="A30" s="179" t="s">
        <v>74</v>
      </c>
      <c r="B30" s="199">
        <v>6.8</v>
      </c>
      <c r="C30" s="199">
        <v>6.8</v>
      </c>
      <c r="D30" s="199">
        <v>6.5</v>
      </c>
      <c r="E30" s="199">
        <v>5.8</v>
      </c>
      <c r="F30" s="199">
        <v>4.8</v>
      </c>
      <c r="G30" s="199">
        <v>4.0999999999999996</v>
      </c>
      <c r="H30" s="199">
        <v>3.9899127589967285</v>
      </c>
      <c r="I30" s="199">
        <v>3.1483572619239659</v>
      </c>
      <c r="J30" s="199">
        <v>2.606299212598425</v>
      </c>
      <c r="K30" s="199">
        <v>0.6</v>
      </c>
      <c r="L30" s="199">
        <v>2.4892948127269769</v>
      </c>
      <c r="M30" s="199">
        <v>9.8640531141321541E-2</v>
      </c>
      <c r="N30" s="199">
        <v>1.2012189360294812</v>
      </c>
      <c r="O30" s="199">
        <v>2.8226539661225578</v>
      </c>
    </row>
    <row r="31" spans="1:28" x14ac:dyDescent="0.3">
      <c r="A31" s="179" t="s">
        <v>75</v>
      </c>
      <c r="B31" s="199">
        <v>3.7</v>
      </c>
      <c r="C31" s="199">
        <v>3.6</v>
      </c>
      <c r="D31" s="199">
        <v>3.9</v>
      </c>
      <c r="E31" s="199">
        <v>3.2</v>
      </c>
      <c r="F31" s="199">
        <v>3.1</v>
      </c>
      <c r="G31" s="199">
        <v>2.5</v>
      </c>
      <c r="H31" s="199">
        <v>2.6926309890725695</v>
      </c>
      <c r="I31" s="199">
        <v>2.1364778118894781</v>
      </c>
      <c r="J31" s="199">
        <v>1.6561720655304022</v>
      </c>
      <c r="K31" s="199">
        <v>0.3</v>
      </c>
      <c r="L31" s="199">
        <v>1.6057867151567011</v>
      </c>
      <c r="M31" s="199">
        <v>0.1132719208461276</v>
      </c>
      <c r="N31" s="199">
        <v>0.9602877037263754</v>
      </c>
      <c r="O31" s="199">
        <v>1.3898288697669923</v>
      </c>
    </row>
    <row r="32" spans="1:28" ht="14.5" thickBot="1" x14ac:dyDescent="0.35">
      <c r="A32" s="179" t="s">
        <v>76</v>
      </c>
      <c r="B32" s="199">
        <v>1</v>
      </c>
      <c r="C32" s="199">
        <v>1</v>
      </c>
      <c r="D32" s="199">
        <v>1.4</v>
      </c>
      <c r="E32" s="199">
        <v>1.1000000000000001</v>
      </c>
      <c r="F32" s="199">
        <v>1.4</v>
      </c>
      <c r="G32" s="199">
        <v>1</v>
      </c>
      <c r="H32" s="199">
        <v>0.97925525061203444</v>
      </c>
      <c r="I32" s="199">
        <v>0.67659389908920053</v>
      </c>
      <c r="J32" s="199">
        <v>0.48100185000711537</v>
      </c>
      <c r="K32" s="199">
        <v>0.1</v>
      </c>
      <c r="L32" s="199">
        <v>0.37255427499329941</v>
      </c>
      <c r="M32" s="199">
        <v>5.2215126320440217E-2</v>
      </c>
      <c r="N32" s="199">
        <v>0.21218551076083661</v>
      </c>
      <c r="O32" s="199">
        <v>0.26822567414486792</v>
      </c>
    </row>
    <row r="33" spans="1:15" x14ac:dyDescent="0.3">
      <c r="A33" s="19" t="s">
        <v>77</v>
      </c>
      <c r="B33" s="19"/>
      <c r="C33" s="19"/>
      <c r="D33" s="19"/>
      <c r="E33" s="19"/>
      <c r="F33" s="19"/>
      <c r="G33" s="19"/>
      <c r="H33" s="19"/>
      <c r="I33" s="19"/>
      <c r="J33" s="115"/>
      <c r="K33" s="115"/>
      <c r="L33" s="115"/>
      <c r="M33" s="115"/>
      <c r="N33" s="115"/>
      <c r="O33" s="115"/>
    </row>
    <row r="34" spans="1:15" x14ac:dyDescent="0.3">
      <c r="A34" s="12"/>
    </row>
  </sheetData>
  <mergeCells count="7">
    <mergeCell ref="A8:O8"/>
    <mergeCell ref="A21:O21"/>
    <mergeCell ref="A1:O1"/>
    <mergeCell ref="A2:O2"/>
    <mergeCell ref="A3:O3"/>
    <mergeCell ref="A4:O4"/>
    <mergeCell ref="A5:O5"/>
  </mergeCells>
  <hyperlinks>
    <hyperlink ref="Q3" location="Contenido!A1" display="Contenido" xr:uid="{848E78ED-2C8B-4E4C-A2E4-D857AC640F2C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B49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0.81640625" style="12" customWidth="1"/>
    <col min="2" max="4" width="7.7265625" style="62" customWidth="1"/>
    <col min="5" max="5" width="1.7265625" style="62" customWidth="1"/>
    <col min="6" max="8" width="7.7265625" style="62" customWidth="1"/>
    <col min="9" max="9" width="1.7265625" style="62" customWidth="1"/>
    <col min="10" max="12" width="7.7265625" style="62" customWidth="1"/>
    <col min="13" max="13" width="1.7265625" style="62" customWidth="1"/>
    <col min="14" max="16" width="7.7265625" style="62" customWidth="1"/>
    <col min="17" max="17" width="1.7265625" style="62" customWidth="1"/>
    <col min="18" max="20" width="7.7265625" style="62" customWidth="1"/>
    <col min="21" max="21" width="1.7265625" style="62" customWidth="1"/>
    <col min="22" max="24" width="7.7265625" style="62" customWidth="1"/>
    <col min="25" max="25" width="5" style="226" customWidth="1"/>
    <col min="26" max="26" width="13.54296875" style="226" customWidth="1"/>
    <col min="27" max="28" width="7.81640625" style="9" customWidth="1"/>
    <col min="29" max="101" width="11.453125" style="9"/>
    <col min="102" max="102" width="7.81640625" style="9" bestFit="1" customWidth="1"/>
    <col min="103" max="104" width="5.54296875" style="9" bestFit="1" customWidth="1"/>
    <col min="105" max="105" width="5.1796875" style="9" customWidth="1"/>
    <col min="106" max="106" width="2.1796875" style="9" customWidth="1"/>
    <col min="107" max="109" width="5.1796875" style="9" customWidth="1"/>
    <col min="110" max="110" width="1.1796875" style="9" customWidth="1"/>
    <col min="111" max="113" width="5.1796875" style="9" customWidth="1"/>
    <col min="114" max="114" width="1.54296875" style="9" customWidth="1"/>
    <col min="115" max="117" width="5.1796875" style="9" customWidth="1"/>
    <col min="118" max="118" width="1.453125" style="9" customWidth="1"/>
    <col min="119" max="121" width="5.1796875" style="9" customWidth="1"/>
    <col min="122" max="122" width="2" style="9" customWidth="1"/>
    <col min="123" max="125" width="5.1796875" style="9" customWidth="1"/>
    <col min="126" max="126" width="1.81640625" style="9" customWidth="1"/>
    <col min="127" max="129" width="5.1796875" style="9" customWidth="1"/>
    <col min="130" max="16384" width="11.453125" style="9"/>
  </cols>
  <sheetData>
    <row r="1" spans="1:28" s="51" customFormat="1" ht="15.5" x14ac:dyDescent="0.3">
      <c r="A1" s="294" t="s">
        <v>415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26"/>
      <c r="Z1" s="226"/>
    </row>
    <row r="2" spans="1:28" s="51" customFormat="1" ht="15.5" x14ac:dyDescent="0.3">
      <c r="A2" s="294" t="s">
        <v>92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26"/>
      <c r="Z2" s="226"/>
    </row>
    <row r="3" spans="1:28" s="51" customFormat="1" ht="15.5" x14ac:dyDescent="0.3">
      <c r="A3" s="294" t="s">
        <v>146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26"/>
      <c r="Z3" s="239" t="s">
        <v>305</v>
      </c>
      <c r="AA3" s="82"/>
      <c r="AB3" s="82"/>
    </row>
    <row r="4" spans="1:28" s="51" customFormat="1" ht="15.5" x14ac:dyDescent="0.3">
      <c r="A4" s="294" t="s">
        <v>209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26"/>
      <c r="Z4" s="226"/>
    </row>
    <row r="5" spans="1:28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26"/>
      <c r="Z5" s="226"/>
    </row>
    <row r="6" spans="1:28" s="62" customFormat="1" ht="20.25" customHeight="1" x14ac:dyDescent="0.3">
      <c r="A6" s="295" t="s">
        <v>199</v>
      </c>
      <c r="B6" s="291" t="s">
        <v>68</v>
      </c>
      <c r="C6" s="291"/>
      <c r="D6" s="291"/>
      <c r="E6" s="54"/>
      <c r="F6" s="291" t="s">
        <v>80</v>
      </c>
      <c r="G6" s="291"/>
      <c r="H6" s="291"/>
      <c r="I6" s="54"/>
      <c r="J6" s="293" t="s">
        <v>81</v>
      </c>
      <c r="K6" s="293"/>
      <c r="L6" s="293"/>
      <c r="M6" s="54"/>
      <c r="N6" s="291" t="s">
        <v>82</v>
      </c>
      <c r="O6" s="291"/>
      <c r="P6" s="291"/>
      <c r="Q6" s="54"/>
      <c r="R6" s="291" t="s">
        <v>84</v>
      </c>
      <c r="S6" s="291"/>
      <c r="T6" s="291"/>
      <c r="U6" s="54"/>
      <c r="V6" s="291" t="s">
        <v>85</v>
      </c>
      <c r="W6" s="291"/>
      <c r="X6" s="291"/>
      <c r="Y6" s="226"/>
      <c r="Z6" s="151"/>
    </row>
    <row r="7" spans="1:28" s="62" customFormat="1" ht="20.25" customHeight="1" x14ac:dyDescent="0.3">
      <c r="A7" s="296"/>
      <c r="B7" s="7" t="s">
        <v>68</v>
      </c>
      <c r="C7" s="7" t="s">
        <v>136</v>
      </c>
      <c r="D7" s="7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7" t="s">
        <v>68</v>
      </c>
      <c r="O7" s="7" t="s">
        <v>136</v>
      </c>
      <c r="P7" s="7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7" t="s">
        <v>68</v>
      </c>
      <c r="W7" s="7" t="s">
        <v>136</v>
      </c>
      <c r="X7" s="7" t="s">
        <v>137</v>
      </c>
      <c r="Y7" s="226"/>
      <c r="Z7" s="226"/>
    </row>
    <row r="8" spans="1:28" s="62" customFormat="1" x14ac:dyDescent="0.3">
      <c r="Y8" s="226"/>
      <c r="Z8" s="226"/>
    </row>
    <row r="9" spans="1:28" s="62" customFormat="1" x14ac:dyDescent="0.3">
      <c r="A9" s="281" t="s">
        <v>54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26"/>
      <c r="Z9" s="226"/>
    </row>
    <row r="10" spans="1:28" s="62" customFormat="1" x14ac:dyDescent="0.3">
      <c r="A10" s="12" t="s">
        <v>68</v>
      </c>
      <c r="B10" s="256">
        <v>4737</v>
      </c>
      <c r="C10" s="256">
        <v>2645</v>
      </c>
      <c r="D10" s="256">
        <v>2092</v>
      </c>
      <c r="E10" s="256"/>
      <c r="F10" s="256">
        <v>583</v>
      </c>
      <c r="G10" s="256">
        <v>355</v>
      </c>
      <c r="H10" s="256">
        <v>228</v>
      </c>
      <c r="I10" s="256"/>
      <c r="J10" s="256">
        <v>962</v>
      </c>
      <c r="K10" s="256">
        <v>565</v>
      </c>
      <c r="L10" s="256">
        <v>397</v>
      </c>
      <c r="M10" s="256"/>
      <c r="N10" s="256">
        <v>1072</v>
      </c>
      <c r="O10" s="256">
        <v>589</v>
      </c>
      <c r="P10" s="256">
        <v>483</v>
      </c>
      <c r="Q10" s="256"/>
      <c r="R10" s="256">
        <v>1256</v>
      </c>
      <c r="S10" s="256">
        <v>681</v>
      </c>
      <c r="T10" s="256">
        <v>575</v>
      </c>
      <c r="U10" s="256"/>
      <c r="V10" s="256">
        <v>864</v>
      </c>
      <c r="W10" s="256">
        <v>455</v>
      </c>
      <c r="X10" s="256">
        <v>409</v>
      </c>
      <c r="Y10" s="226"/>
      <c r="Z10" s="226"/>
    </row>
    <row r="11" spans="1:28" s="62" customFormat="1" x14ac:dyDescent="0.3">
      <c r="A11" s="14">
        <v>14</v>
      </c>
      <c r="B11" s="255">
        <v>7</v>
      </c>
      <c r="C11" s="255">
        <v>7</v>
      </c>
      <c r="D11" s="255">
        <v>0</v>
      </c>
      <c r="E11" s="255"/>
      <c r="F11" s="255">
        <v>5</v>
      </c>
      <c r="G11" s="255">
        <v>5</v>
      </c>
      <c r="H11" s="255">
        <v>0</v>
      </c>
      <c r="I11" s="255"/>
      <c r="J11" s="255">
        <v>2</v>
      </c>
      <c r="K11" s="255">
        <v>2</v>
      </c>
      <c r="L11" s="255">
        <v>0</v>
      </c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26"/>
      <c r="Z11" s="226"/>
    </row>
    <row r="12" spans="1:28" s="62" customFormat="1" x14ac:dyDescent="0.3">
      <c r="A12" s="14">
        <v>15</v>
      </c>
      <c r="B12" s="255">
        <v>313</v>
      </c>
      <c r="C12" s="255">
        <v>165</v>
      </c>
      <c r="D12" s="255">
        <v>148</v>
      </c>
      <c r="E12" s="255"/>
      <c r="F12" s="255">
        <v>82</v>
      </c>
      <c r="G12" s="255">
        <v>54</v>
      </c>
      <c r="H12" s="255">
        <v>28</v>
      </c>
      <c r="I12" s="255"/>
      <c r="J12" s="255">
        <v>154</v>
      </c>
      <c r="K12" s="255">
        <v>82</v>
      </c>
      <c r="L12" s="255">
        <v>72</v>
      </c>
      <c r="M12" s="255"/>
      <c r="N12" s="255">
        <v>77</v>
      </c>
      <c r="O12" s="255">
        <v>29</v>
      </c>
      <c r="P12" s="255">
        <v>48</v>
      </c>
      <c r="Q12" s="255"/>
      <c r="R12" s="255"/>
      <c r="S12" s="255"/>
      <c r="T12" s="255"/>
      <c r="U12" s="255"/>
      <c r="V12" s="255"/>
      <c r="W12" s="255"/>
      <c r="X12" s="255"/>
      <c r="Y12" s="226"/>
      <c r="Z12" s="226"/>
    </row>
    <row r="13" spans="1:28" s="62" customFormat="1" x14ac:dyDescent="0.3">
      <c r="A13" s="14">
        <v>16</v>
      </c>
      <c r="B13" s="255">
        <v>462</v>
      </c>
      <c r="C13" s="255">
        <v>284</v>
      </c>
      <c r="D13" s="255">
        <v>178</v>
      </c>
      <c r="E13" s="255"/>
      <c r="F13" s="255">
        <v>97</v>
      </c>
      <c r="G13" s="255">
        <v>61</v>
      </c>
      <c r="H13" s="255">
        <v>36</v>
      </c>
      <c r="I13" s="255"/>
      <c r="J13" s="255">
        <v>142</v>
      </c>
      <c r="K13" s="255">
        <v>83</v>
      </c>
      <c r="L13" s="255">
        <v>59</v>
      </c>
      <c r="M13" s="255"/>
      <c r="N13" s="255">
        <v>141</v>
      </c>
      <c r="O13" s="255">
        <v>85</v>
      </c>
      <c r="P13" s="255">
        <v>56</v>
      </c>
      <c r="Q13" s="255"/>
      <c r="R13" s="255">
        <v>82</v>
      </c>
      <c r="S13" s="255">
        <v>55</v>
      </c>
      <c r="T13" s="255">
        <v>27</v>
      </c>
      <c r="U13" s="255"/>
      <c r="V13" s="255"/>
      <c r="W13" s="255"/>
      <c r="X13" s="255"/>
      <c r="Y13" s="226"/>
      <c r="Z13" s="226"/>
    </row>
    <row r="14" spans="1:28" s="62" customFormat="1" x14ac:dyDescent="0.3">
      <c r="A14" s="14">
        <v>17</v>
      </c>
      <c r="B14" s="255">
        <v>521</v>
      </c>
      <c r="C14" s="255">
        <v>288</v>
      </c>
      <c r="D14" s="255">
        <v>233</v>
      </c>
      <c r="E14" s="255"/>
      <c r="F14" s="255">
        <v>36</v>
      </c>
      <c r="G14" s="255">
        <v>19</v>
      </c>
      <c r="H14" s="255">
        <v>17</v>
      </c>
      <c r="I14" s="255"/>
      <c r="J14" s="255">
        <v>111</v>
      </c>
      <c r="K14" s="255">
        <v>68</v>
      </c>
      <c r="L14" s="255">
        <v>43</v>
      </c>
      <c r="M14" s="255"/>
      <c r="N14" s="255">
        <v>117</v>
      </c>
      <c r="O14" s="255">
        <v>64</v>
      </c>
      <c r="P14" s="255">
        <v>53</v>
      </c>
      <c r="Q14" s="255"/>
      <c r="R14" s="255">
        <v>162</v>
      </c>
      <c r="S14" s="255">
        <v>94</v>
      </c>
      <c r="T14" s="255">
        <v>68</v>
      </c>
      <c r="U14" s="255"/>
      <c r="V14" s="255">
        <v>95</v>
      </c>
      <c r="W14" s="255">
        <v>43</v>
      </c>
      <c r="X14" s="255">
        <v>52</v>
      </c>
      <c r="Y14" s="226"/>
      <c r="Z14" s="226"/>
    </row>
    <row r="15" spans="1:28" s="62" customFormat="1" x14ac:dyDescent="0.3">
      <c r="A15" s="14">
        <v>18</v>
      </c>
      <c r="B15" s="255">
        <v>530</v>
      </c>
      <c r="C15" s="255">
        <v>299</v>
      </c>
      <c r="D15" s="255">
        <v>231</v>
      </c>
      <c r="E15" s="255"/>
      <c r="F15" s="255">
        <v>29</v>
      </c>
      <c r="G15" s="255">
        <v>24</v>
      </c>
      <c r="H15" s="255">
        <v>5</v>
      </c>
      <c r="I15" s="255"/>
      <c r="J15" s="255">
        <v>82</v>
      </c>
      <c r="K15" s="255">
        <v>53</v>
      </c>
      <c r="L15" s="255">
        <v>29</v>
      </c>
      <c r="M15" s="255"/>
      <c r="N15" s="255">
        <v>115</v>
      </c>
      <c r="O15" s="255">
        <v>66</v>
      </c>
      <c r="P15" s="255">
        <v>49</v>
      </c>
      <c r="Q15" s="255"/>
      <c r="R15" s="255">
        <v>170</v>
      </c>
      <c r="S15" s="255">
        <v>89</v>
      </c>
      <c r="T15" s="255">
        <v>81</v>
      </c>
      <c r="U15" s="255"/>
      <c r="V15" s="255">
        <v>134</v>
      </c>
      <c r="W15" s="255">
        <v>67</v>
      </c>
      <c r="X15" s="255">
        <v>67</v>
      </c>
      <c r="Y15" s="226"/>
      <c r="Z15" s="226"/>
    </row>
    <row r="16" spans="1:28" s="62" customFormat="1" x14ac:dyDescent="0.3">
      <c r="A16" s="14">
        <v>19</v>
      </c>
      <c r="B16" s="255">
        <v>347</v>
      </c>
      <c r="C16" s="255">
        <v>201</v>
      </c>
      <c r="D16" s="255">
        <v>146</v>
      </c>
      <c r="E16" s="255"/>
      <c r="F16" s="255">
        <v>27</v>
      </c>
      <c r="G16" s="255">
        <v>12</v>
      </c>
      <c r="H16" s="255">
        <v>15</v>
      </c>
      <c r="I16" s="255"/>
      <c r="J16" s="255">
        <v>47</v>
      </c>
      <c r="K16" s="255">
        <v>36</v>
      </c>
      <c r="L16" s="255">
        <v>11</v>
      </c>
      <c r="M16" s="255"/>
      <c r="N16" s="255">
        <v>60</v>
      </c>
      <c r="O16" s="255">
        <v>37</v>
      </c>
      <c r="P16" s="255">
        <v>23</v>
      </c>
      <c r="Q16" s="255"/>
      <c r="R16" s="255">
        <v>129</v>
      </c>
      <c r="S16" s="255">
        <v>71</v>
      </c>
      <c r="T16" s="255">
        <v>58</v>
      </c>
      <c r="U16" s="255"/>
      <c r="V16" s="255">
        <v>84</v>
      </c>
      <c r="W16" s="255">
        <v>45</v>
      </c>
      <c r="X16" s="255">
        <v>39</v>
      </c>
      <c r="Y16" s="226"/>
      <c r="Z16" s="226"/>
    </row>
    <row r="17" spans="1:26" s="62" customFormat="1" x14ac:dyDescent="0.3">
      <c r="A17" s="14">
        <v>20</v>
      </c>
      <c r="B17" s="255">
        <v>324</v>
      </c>
      <c r="C17" s="255">
        <v>183</v>
      </c>
      <c r="D17" s="255">
        <v>141</v>
      </c>
      <c r="E17" s="255"/>
      <c r="F17" s="255">
        <v>31</v>
      </c>
      <c r="G17" s="255">
        <v>21</v>
      </c>
      <c r="H17" s="255">
        <v>10</v>
      </c>
      <c r="I17" s="255"/>
      <c r="J17" s="255">
        <v>40</v>
      </c>
      <c r="K17" s="255">
        <v>23</v>
      </c>
      <c r="L17" s="255">
        <v>17</v>
      </c>
      <c r="M17" s="255"/>
      <c r="N17" s="255">
        <v>79</v>
      </c>
      <c r="O17" s="255">
        <v>49</v>
      </c>
      <c r="P17" s="255">
        <v>30</v>
      </c>
      <c r="Q17" s="255"/>
      <c r="R17" s="255">
        <v>85</v>
      </c>
      <c r="S17" s="255">
        <v>39</v>
      </c>
      <c r="T17" s="255">
        <v>46</v>
      </c>
      <c r="U17" s="255"/>
      <c r="V17" s="255">
        <v>89</v>
      </c>
      <c r="W17" s="255">
        <v>51</v>
      </c>
      <c r="X17" s="255">
        <v>38</v>
      </c>
      <c r="Y17" s="226"/>
      <c r="Z17" s="226"/>
    </row>
    <row r="18" spans="1:26" s="62" customFormat="1" x14ac:dyDescent="0.3">
      <c r="A18" s="14">
        <v>21</v>
      </c>
      <c r="B18" s="255">
        <v>275</v>
      </c>
      <c r="C18" s="255">
        <v>168</v>
      </c>
      <c r="D18" s="255">
        <v>107</v>
      </c>
      <c r="E18" s="255"/>
      <c r="F18" s="255">
        <v>36</v>
      </c>
      <c r="G18" s="255">
        <v>24</v>
      </c>
      <c r="H18" s="255">
        <v>12</v>
      </c>
      <c r="I18" s="255"/>
      <c r="J18" s="255">
        <v>56</v>
      </c>
      <c r="K18" s="255">
        <v>34</v>
      </c>
      <c r="L18" s="255">
        <v>22</v>
      </c>
      <c r="M18" s="255"/>
      <c r="N18" s="255">
        <v>48</v>
      </c>
      <c r="O18" s="255">
        <v>35</v>
      </c>
      <c r="P18" s="255">
        <v>13</v>
      </c>
      <c r="Q18" s="255"/>
      <c r="R18" s="255">
        <v>71</v>
      </c>
      <c r="S18" s="255">
        <v>32</v>
      </c>
      <c r="T18" s="255">
        <v>39</v>
      </c>
      <c r="U18" s="255"/>
      <c r="V18" s="255">
        <v>64</v>
      </c>
      <c r="W18" s="255">
        <v>43</v>
      </c>
      <c r="X18" s="255">
        <v>21</v>
      </c>
      <c r="Y18" s="226"/>
      <c r="Z18" s="226"/>
    </row>
    <row r="19" spans="1:26" s="62" customFormat="1" x14ac:dyDescent="0.3">
      <c r="A19" s="14">
        <v>22</v>
      </c>
      <c r="B19" s="255">
        <v>290</v>
      </c>
      <c r="C19" s="255">
        <v>178</v>
      </c>
      <c r="D19" s="255">
        <v>112</v>
      </c>
      <c r="E19" s="255"/>
      <c r="F19" s="255">
        <v>36</v>
      </c>
      <c r="G19" s="255">
        <v>24</v>
      </c>
      <c r="H19" s="255">
        <v>12</v>
      </c>
      <c r="I19" s="255"/>
      <c r="J19" s="255">
        <v>33</v>
      </c>
      <c r="K19" s="255">
        <v>28</v>
      </c>
      <c r="L19" s="255">
        <v>5</v>
      </c>
      <c r="M19" s="255"/>
      <c r="N19" s="255">
        <v>56</v>
      </c>
      <c r="O19" s="255">
        <v>33</v>
      </c>
      <c r="P19" s="255">
        <v>23</v>
      </c>
      <c r="Q19" s="255"/>
      <c r="R19" s="255">
        <v>101</v>
      </c>
      <c r="S19" s="255">
        <v>58</v>
      </c>
      <c r="T19" s="255">
        <v>43</v>
      </c>
      <c r="U19" s="255"/>
      <c r="V19" s="255">
        <v>64</v>
      </c>
      <c r="W19" s="255">
        <v>35</v>
      </c>
      <c r="X19" s="255">
        <v>29</v>
      </c>
      <c r="Y19" s="226"/>
      <c r="Z19" s="226"/>
    </row>
    <row r="20" spans="1:26" s="62" customFormat="1" x14ac:dyDescent="0.3">
      <c r="A20" s="14">
        <v>23</v>
      </c>
      <c r="B20" s="255">
        <v>213</v>
      </c>
      <c r="C20" s="255">
        <v>135</v>
      </c>
      <c r="D20" s="255">
        <v>78</v>
      </c>
      <c r="E20" s="255"/>
      <c r="F20" s="255">
        <v>24</v>
      </c>
      <c r="G20" s="255">
        <v>17</v>
      </c>
      <c r="H20" s="255">
        <v>7</v>
      </c>
      <c r="I20" s="255"/>
      <c r="J20" s="255">
        <v>56</v>
      </c>
      <c r="K20" s="255">
        <v>23</v>
      </c>
      <c r="L20" s="255">
        <v>33</v>
      </c>
      <c r="M20" s="255"/>
      <c r="N20" s="255">
        <v>44</v>
      </c>
      <c r="O20" s="255">
        <v>29</v>
      </c>
      <c r="P20" s="255">
        <v>15</v>
      </c>
      <c r="Q20" s="255"/>
      <c r="R20" s="255">
        <v>55</v>
      </c>
      <c r="S20" s="255">
        <v>39</v>
      </c>
      <c r="T20" s="255">
        <v>16</v>
      </c>
      <c r="U20" s="255"/>
      <c r="V20" s="255">
        <v>34</v>
      </c>
      <c r="W20" s="255">
        <v>27</v>
      </c>
      <c r="X20" s="255">
        <v>7</v>
      </c>
      <c r="Y20" s="226"/>
      <c r="Z20" s="226"/>
    </row>
    <row r="21" spans="1:26" s="62" customFormat="1" x14ac:dyDescent="0.3">
      <c r="A21" s="14">
        <v>24</v>
      </c>
      <c r="B21" s="255">
        <v>193</v>
      </c>
      <c r="C21" s="255">
        <v>104</v>
      </c>
      <c r="D21" s="255">
        <v>89</v>
      </c>
      <c r="E21" s="255"/>
      <c r="F21" s="255">
        <v>29</v>
      </c>
      <c r="G21" s="255">
        <v>14</v>
      </c>
      <c r="H21" s="255">
        <v>15</v>
      </c>
      <c r="I21" s="255"/>
      <c r="J21" s="255">
        <v>29</v>
      </c>
      <c r="K21" s="255">
        <v>17</v>
      </c>
      <c r="L21" s="255">
        <v>12</v>
      </c>
      <c r="M21" s="255"/>
      <c r="N21" s="255">
        <v>44</v>
      </c>
      <c r="O21" s="255">
        <v>25</v>
      </c>
      <c r="P21" s="255">
        <v>19</v>
      </c>
      <c r="Q21" s="255"/>
      <c r="R21" s="255">
        <v>52</v>
      </c>
      <c r="S21" s="255">
        <v>32</v>
      </c>
      <c r="T21" s="255">
        <v>20</v>
      </c>
      <c r="U21" s="255"/>
      <c r="V21" s="255">
        <v>39</v>
      </c>
      <c r="W21" s="255">
        <v>16</v>
      </c>
      <c r="X21" s="255">
        <v>23</v>
      </c>
      <c r="Y21" s="226"/>
      <c r="Z21" s="226"/>
    </row>
    <row r="22" spans="1:26" s="62" customFormat="1" x14ac:dyDescent="0.3">
      <c r="A22" s="14" t="s">
        <v>152</v>
      </c>
      <c r="B22" s="255">
        <v>606</v>
      </c>
      <c r="C22" s="255">
        <v>363</v>
      </c>
      <c r="D22" s="255">
        <v>243</v>
      </c>
      <c r="E22" s="255"/>
      <c r="F22" s="255">
        <v>85</v>
      </c>
      <c r="G22" s="255">
        <v>63</v>
      </c>
      <c r="H22" s="255">
        <v>22</v>
      </c>
      <c r="I22" s="255"/>
      <c r="J22" s="255">
        <v>102</v>
      </c>
      <c r="K22" s="255">
        <v>62</v>
      </c>
      <c r="L22" s="255">
        <v>40</v>
      </c>
      <c r="M22" s="255"/>
      <c r="N22" s="255">
        <v>121</v>
      </c>
      <c r="O22" s="255">
        <v>70</v>
      </c>
      <c r="P22" s="255">
        <v>51</v>
      </c>
      <c r="Q22" s="255"/>
      <c r="R22" s="255">
        <v>151</v>
      </c>
      <c r="S22" s="255">
        <v>82</v>
      </c>
      <c r="T22" s="255">
        <v>69</v>
      </c>
      <c r="U22" s="255"/>
      <c r="V22" s="255">
        <v>147</v>
      </c>
      <c r="W22" s="255">
        <v>86</v>
      </c>
      <c r="X22" s="255">
        <v>61</v>
      </c>
      <c r="Y22" s="226"/>
      <c r="Z22" s="226"/>
    </row>
    <row r="23" spans="1:26" s="62" customFormat="1" x14ac:dyDescent="0.3">
      <c r="A23" s="14" t="s">
        <v>153</v>
      </c>
      <c r="B23" s="255">
        <v>317</v>
      </c>
      <c r="C23" s="255">
        <v>161</v>
      </c>
      <c r="D23" s="255">
        <v>156</v>
      </c>
      <c r="E23" s="255"/>
      <c r="F23" s="255">
        <v>19</v>
      </c>
      <c r="G23" s="255">
        <v>7</v>
      </c>
      <c r="H23" s="255">
        <v>12</v>
      </c>
      <c r="I23" s="255"/>
      <c r="J23" s="255">
        <v>51</v>
      </c>
      <c r="K23" s="255">
        <v>28</v>
      </c>
      <c r="L23" s="255">
        <v>23</v>
      </c>
      <c r="M23" s="255"/>
      <c r="N23" s="255">
        <v>73</v>
      </c>
      <c r="O23" s="255">
        <v>41</v>
      </c>
      <c r="P23" s="255">
        <v>32</v>
      </c>
      <c r="Q23" s="255"/>
      <c r="R23" s="255">
        <v>110</v>
      </c>
      <c r="S23" s="255">
        <v>58</v>
      </c>
      <c r="T23" s="255">
        <v>52</v>
      </c>
      <c r="U23" s="255"/>
      <c r="V23" s="255">
        <v>64</v>
      </c>
      <c r="W23" s="255">
        <v>27</v>
      </c>
      <c r="X23" s="255">
        <v>37</v>
      </c>
      <c r="Y23" s="226"/>
      <c r="Z23" s="226"/>
    </row>
    <row r="24" spans="1:26" s="62" customFormat="1" x14ac:dyDescent="0.3">
      <c r="A24" s="14" t="s">
        <v>154</v>
      </c>
      <c r="B24" s="255">
        <v>162</v>
      </c>
      <c r="C24" s="255">
        <v>61</v>
      </c>
      <c r="D24" s="255">
        <v>101</v>
      </c>
      <c r="E24" s="255"/>
      <c r="F24" s="255">
        <v>15</v>
      </c>
      <c r="G24" s="255">
        <v>5</v>
      </c>
      <c r="H24" s="255">
        <v>10</v>
      </c>
      <c r="I24" s="255"/>
      <c r="J24" s="255">
        <v>24</v>
      </c>
      <c r="K24" s="255">
        <v>13</v>
      </c>
      <c r="L24" s="255">
        <v>11</v>
      </c>
      <c r="M24" s="255"/>
      <c r="N24" s="255">
        <v>54</v>
      </c>
      <c r="O24" s="255">
        <v>14</v>
      </c>
      <c r="P24" s="255">
        <v>40</v>
      </c>
      <c r="Q24" s="255"/>
      <c r="R24" s="255">
        <v>41</v>
      </c>
      <c r="S24" s="255">
        <v>24</v>
      </c>
      <c r="T24" s="255">
        <v>17</v>
      </c>
      <c r="U24" s="255"/>
      <c r="V24" s="255">
        <v>28</v>
      </c>
      <c r="W24" s="255">
        <v>5</v>
      </c>
      <c r="X24" s="255">
        <v>23</v>
      </c>
      <c r="Y24" s="226"/>
      <c r="Z24" s="226"/>
    </row>
    <row r="25" spans="1:26" s="62" customFormat="1" x14ac:dyDescent="0.3">
      <c r="A25" s="14" t="s">
        <v>155</v>
      </c>
      <c r="B25" s="255">
        <v>99</v>
      </c>
      <c r="C25" s="255">
        <v>33</v>
      </c>
      <c r="D25" s="255">
        <v>66</v>
      </c>
      <c r="E25" s="255"/>
      <c r="F25" s="255">
        <v>10</v>
      </c>
      <c r="G25" s="255">
        <v>0</v>
      </c>
      <c r="H25" s="255">
        <v>10</v>
      </c>
      <c r="I25" s="255"/>
      <c r="J25" s="255">
        <v>24</v>
      </c>
      <c r="K25" s="255">
        <v>11</v>
      </c>
      <c r="L25" s="255">
        <v>13</v>
      </c>
      <c r="M25" s="255"/>
      <c r="N25" s="255">
        <v>29</v>
      </c>
      <c r="O25" s="255">
        <v>12</v>
      </c>
      <c r="P25" s="255">
        <v>17</v>
      </c>
      <c r="Q25" s="255"/>
      <c r="R25" s="255">
        <v>22</v>
      </c>
      <c r="S25" s="255">
        <v>5</v>
      </c>
      <c r="T25" s="255">
        <v>17</v>
      </c>
      <c r="U25" s="255"/>
      <c r="V25" s="255">
        <v>14</v>
      </c>
      <c r="W25" s="255">
        <v>5</v>
      </c>
      <c r="X25" s="255">
        <v>9</v>
      </c>
      <c r="Y25" s="226"/>
      <c r="Z25" s="226"/>
    </row>
    <row r="26" spans="1:26" s="62" customFormat="1" x14ac:dyDescent="0.3">
      <c r="A26" s="14" t="s">
        <v>177</v>
      </c>
      <c r="B26" s="255">
        <v>44</v>
      </c>
      <c r="C26" s="255">
        <v>10</v>
      </c>
      <c r="D26" s="255">
        <v>34</v>
      </c>
      <c r="E26" s="255"/>
      <c r="F26" s="255">
        <v>10</v>
      </c>
      <c r="G26" s="255">
        <v>0</v>
      </c>
      <c r="H26" s="255">
        <v>10</v>
      </c>
      <c r="I26" s="255"/>
      <c r="J26" s="255">
        <v>7</v>
      </c>
      <c r="K26" s="255">
        <v>2</v>
      </c>
      <c r="L26" s="255">
        <v>5</v>
      </c>
      <c r="M26" s="255"/>
      <c r="N26" s="255">
        <v>8</v>
      </c>
      <c r="O26" s="255">
        <v>0</v>
      </c>
      <c r="P26" s="255">
        <v>8</v>
      </c>
      <c r="Q26" s="255"/>
      <c r="R26" s="255">
        <v>11</v>
      </c>
      <c r="S26" s="255">
        <v>3</v>
      </c>
      <c r="T26" s="255">
        <v>8</v>
      </c>
      <c r="U26" s="255"/>
      <c r="V26" s="255">
        <v>8</v>
      </c>
      <c r="W26" s="255">
        <v>5</v>
      </c>
      <c r="X26" s="255">
        <v>3</v>
      </c>
      <c r="Y26" s="226"/>
      <c r="Z26" s="226"/>
    </row>
    <row r="27" spans="1:26" ht="15" customHeight="1" x14ac:dyDescent="0.3">
      <c r="A27" s="14" t="s">
        <v>157</v>
      </c>
      <c r="B27" s="255">
        <v>34</v>
      </c>
      <c r="C27" s="255">
        <v>5</v>
      </c>
      <c r="D27" s="255">
        <v>29</v>
      </c>
      <c r="E27" s="255"/>
      <c r="F27" s="255">
        <v>12</v>
      </c>
      <c r="G27" s="255">
        <v>5</v>
      </c>
      <c r="H27" s="255">
        <v>7</v>
      </c>
      <c r="I27" s="255"/>
      <c r="J27" s="255">
        <v>2</v>
      </c>
      <c r="K27" s="255">
        <v>0</v>
      </c>
      <c r="L27" s="255">
        <v>2</v>
      </c>
      <c r="M27" s="255"/>
      <c r="N27" s="255">
        <v>6</v>
      </c>
      <c r="O27" s="255">
        <v>0</v>
      </c>
      <c r="P27" s="255">
        <v>6</v>
      </c>
      <c r="Q27" s="255"/>
      <c r="R27" s="255">
        <v>14</v>
      </c>
      <c r="S27" s="255">
        <v>0</v>
      </c>
      <c r="T27" s="255">
        <v>14</v>
      </c>
      <c r="U27" s="255"/>
      <c r="V27" s="255">
        <v>0</v>
      </c>
      <c r="W27" s="255">
        <v>0</v>
      </c>
      <c r="X27" s="255">
        <v>0</v>
      </c>
    </row>
    <row r="28" spans="1:26" x14ac:dyDescent="0.3">
      <c r="A28" s="72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</row>
    <row r="29" spans="1:26" s="62" customFormat="1" x14ac:dyDescent="0.3">
      <c r="A29" s="281" t="s">
        <v>64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26"/>
      <c r="Z29" s="226"/>
    </row>
    <row r="30" spans="1:26" x14ac:dyDescent="0.3">
      <c r="A30" s="12" t="s">
        <v>68</v>
      </c>
      <c r="B30" s="260">
        <v>17.064735761374688</v>
      </c>
      <c r="C30" s="260">
        <v>20.391642895690389</v>
      </c>
      <c r="D30" s="260">
        <v>14.146605355693806</v>
      </c>
      <c r="E30" s="260"/>
      <c r="F30" s="260">
        <v>18.40858856962425</v>
      </c>
      <c r="G30" s="260">
        <v>22.271016311166875</v>
      </c>
      <c r="H30" s="260">
        <v>14.49459631277813</v>
      </c>
      <c r="I30" s="260"/>
      <c r="J30" s="260">
        <v>24.025974025974026</v>
      </c>
      <c r="K30" s="260">
        <v>28.420523138832998</v>
      </c>
      <c r="L30" s="260">
        <v>19.692460317460316</v>
      </c>
      <c r="M30" s="260"/>
      <c r="N30" s="260">
        <v>20.575815738963531</v>
      </c>
      <c r="O30" s="260">
        <v>23.982084690553744</v>
      </c>
      <c r="P30" s="260">
        <v>17.538126361655774</v>
      </c>
      <c r="Q30" s="260"/>
      <c r="R30" s="260">
        <v>15.538785104540393</v>
      </c>
      <c r="S30" s="260">
        <v>18.184245660881174</v>
      </c>
      <c r="T30" s="260">
        <v>13.254956201014293</v>
      </c>
      <c r="U30" s="260"/>
      <c r="V30" s="260">
        <v>11.843728581220015</v>
      </c>
      <c r="W30" s="260">
        <v>14.272271016311166</v>
      </c>
      <c r="X30" s="260">
        <v>9.9586072559045533</v>
      </c>
    </row>
    <row r="31" spans="1:26" x14ac:dyDescent="0.3">
      <c r="A31" s="14">
        <v>14</v>
      </c>
      <c r="B31" s="259">
        <v>6.0344827586206895</v>
      </c>
      <c r="C31" s="259">
        <v>12.068965517241379</v>
      </c>
      <c r="D31" s="259">
        <v>0</v>
      </c>
      <c r="E31" s="259"/>
      <c r="F31" s="259">
        <v>11.627906976744185</v>
      </c>
      <c r="G31" s="259">
        <v>26.315789473684209</v>
      </c>
      <c r="H31" s="259">
        <v>0</v>
      </c>
      <c r="I31" s="259"/>
      <c r="J31" s="259">
        <v>5.8823529411764701</v>
      </c>
      <c r="K31" s="259">
        <v>8.695652173913043</v>
      </c>
      <c r="L31" s="259">
        <v>0</v>
      </c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</row>
    <row r="32" spans="1:26" x14ac:dyDescent="0.3">
      <c r="A32" s="14">
        <v>15</v>
      </c>
      <c r="B32" s="259">
        <v>21.020819341840159</v>
      </c>
      <c r="C32" s="259">
        <v>22.14765100671141</v>
      </c>
      <c r="D32" s="259">
        <v>19.892473118279568</v>
      </c>
      <c r="E32" s="259"/>
      <c r="F32" s="259">
        <v>21.079691516709513</v>
      </c>
      <c r="G32" s="259">
        <v>23.175965665236049</v>
      </c>
      <c r="H32" s="259">
        <v>17.948717948717949</v>
      </c>
      <c r="I32" s="259"/>
      <c r="J32" s="259">
        <v>42.777777777777779</v>
      </c>
      <c r="K32" s="259">
        <v>42.051282051282051</v>
      </c>
      <c r="L32" s="259">
        <v>43.636363636363633</v>
      </c>
      <c r="M32" s="259"/>
      <c r="N32" s="259">
        <v>20.478723404255319</v>
      </c>
      <c r="O32" s="259">
        <v>16.76300578034682</v>
      </c>
      <c r="P32" s="259">
        <v>23.645320197044335</v>
      </c>
      <c r="Q32" s="259"/>
      <c r="R32" s="259"/>
      <c r="S32" s="259"/>
      <c r="T32" s="259"/>
      <c r="U32" s="259"/>
      <c r="V32" s="259"/>
      <c r="W32" s="259"/>
      <c r="X32" s="259"/>
    </row>
    <row r="33" spans="1:24" x14ac:dyDescent="0.3">
      <c r="A33" s="14">
        <v>16</v>
      </c>
      <c r="B33" s="259">
        <v>21.095890410958905</v>
      </c>
      <c r="C33" s="259">
        <v>26.199261992619927</v>
      </c>
      <c r="D33" s="259">
        <v>16.094032549728752</v>
      </c>
      <c r="E33" s="259"/>
      <c r="F33" s="259">
        <v>36.466165413533837</v>
      </c>
      <c r="G33" s="259">
        <v>40.131578947368425</v>
      </c>
      <c r="H33" s="259">
        <v>31.578947368421051</v>
      </c>
      <c r="I33" s="259"/>
      <c r="J33" s="259">
        <v>32.946635730858468</v>
      </c>
      <c r="K33" s="259">
        <v>33.200000000000003</v>
      </c>
      <c r="L33" s="259">
        <v>32.596685082872931</v>
      </c>
      <c r="M33" s="259"/>
      <c r="N33" s="259">
        <v>28.893442622950822</v>
      </c>
      <c r="O33" s="259">
        <v>32.319391634980988</v>
      </c>
      <c r="P33" s="259">
        <v>24.888888888888889</v>
      </c>
      <c r="Q33" s="259"/>
      <c r="R33" s="259">
        <v>14.721723518850988</v>
      </c>
      <c r="S33" s="259">
        <v>22.267206477732792</v>
      </c>
      <c r="T33" s="259">
        <v>8.7096774193548381</v>
      </c>
      <c r="U33" s="259"/>
      <c r="V33" s="259"/>
      <c r="W33" s="259"/>
      <c r="X33" s="259"/>
    </row>
    <row r="34" spans="1:24" x14ac:dyDescent="0.3">
      <c r="A34" s="14">
        <v>17</v>
      </c>
      <c r="B34" s="259">
        <v>21.059013742926435</v>
      </c>
      <c r="C34" s="259">
        <v>22.085889570552148</v>
      </c>
      <c r="D34" s="259">
        <v>19.914529914529915</v>
      </c>
      <c r="E34" s="259"/>
      <c r="F34" s="259">
        <v>18.652849740932641</v>
      </c>
      <c r="G34" s="259">
        <v>17.592592592592592</v>
      </c>
      <c r="H34" s="259">
        <v>20</v>
      </c>
      <c r="I34" s="259"/>
      <c r="J34" s="259">
        <v>32.173913043478258</v>
      </c>
      <c r="K34" s="259">
        <v>33.170731707317074</v>
      </c>
      <c r="L34" s="259">
        <v>30.714285714285715</v>
      </c>
      <c r="M34" s="259"/>
      <c r="N34" s="259">
        <v>22.762645914396888</v>
      </c>
      <c r="O34" s="259">
        <v>21.262458471760798</v>
      </c>
      <c r="P34" s="259">
        <v>24.88262910798122</v>
      </c>
      <c r="Q34" s="259"/>
      <c r="R34" s="259">
        <v>22.40663900414938</v>
      </c>
      <c r="S34" s="259">
        <v>24.802110817941951</v>
      </c>
      <c r="T34" s="259">
        <v>19.767441860465116</v>
      </c>
      <c r="U34" s="259"/>
      <c r="V34" s="259">
        <v>13.590844062947067</v>
      </c>
      <c r="W34" s="259">
        <v>13.826366559485532</v>
      </c>
      <c r="X34" s="259">
        <v>13.402061855670103</v>
      </c>
    </row>
    <row r="35" spans="1:24" x14ac:dyDescent="0.3">
      <c r="A35" s="14">
        <v>18</v>
      </c>
      <c r="B35" s="259">
        <v>24.548402037980548</v>
      </c>
      <c r="C35" s="259">
        <v>25.42517006802721</v>
      </c>
      <c r="D35" s="259">
        <v>23.499491353001016</v>
      </c>
      <c r="E35" s="259"/>
      <c r="F35" s="259">
        <v>18.354430379746837</v>
      </c>
      <c r="G35" s="259">
        <v>23.762376237623762</v>
      </c>
      <c r="H35" s="259">
        <v>8.7719298245614024</v>
      </c>
      <c r="I35" s="259"/>
      <c r="J35" s="259">
        <v>40.39408866995074</v>
      </c>
      <c r="K35" s="259">
        <v>41.732283464566926</v>
      </c>
      <c r="L35" s="259">
        <v>38.15789473684211</v>
      </c>
      <c r="M35" s="259"/>
      <c r="N35" s="259">
        <v>31.593406593406591</v>
      </c>
      <c r="O35" s="259">
        <v>34.020618556701031</v>
      </c>
      <c r="P35" s="259">
        <v>28.823529411764703</v>
      </c>
      <c r="Q35" s="259"/>
      <c r="R35" s="259">
        <v>23.676880222841227</v>
      </c>
      <c r="S35" s="259">
        <v>22.474747474747474</v>
      </c>
      <c r="T35" s="259">
        <v>25.155279503105589</v>
      </c>
      <c r="U35" s="259"/>
      <c r="V35" s="259">
        <v>18.715083798882681</v>
      </c>
      <c r="W35" s="259">
        <v>18.715083798882681</v>
      </c>
      <c r="X35" s="259">
        <v>18.715083798882681</v>
      </c>
    </row>
    <row r="36" spans="1:24" x14ac:dyDescent="0.3">
      <c r="A36" s="14">
        <v>19</v>
      </c>
      <c r="B36" s="259">
        <v>20.162696106914584</v>
      </c>
      <c r="C36" s="259">
        <v>21.337579617834397</v>
      </c>
      <c r="D36" s="259">
        <v>18.741976893453145</v>
      </c>
      <c r="E36" s="259"/>
      <c r="F36" s="259">
        <v>22.881355932203391</v>
      </c>
      <c r="G36" s="259">
        <v>16.666666666666664</v>
      </c>
      <c r="H36" s="259">
        <v>32.608695652173914</v>
      </c>
      <c r="I36" s="259"/>
      <c r="J36" s="259">
        <v>27.325581395348834</v>
      </c>
      <c r="K36" s="259">
        <v>31.304347826086961</v>
      </c>
      <c r="L36" s="259">
        <v>19.298245614035086</v>
      </c>
      <c r="M36" s="259"/>
      <c r="N36" s="259">
        <v>24.489795918367346</v>
      </c>
      <c r="O36" s="259">
        <v>25.517241379310345</v>
      </c>
      <c r="P36" s="259">
        <v>23</v>
      </c>
      <c r="Q36" s="259"/>
      <c r="R36" s="259">
        <v>22.711267605633804</v>
      </c>
      <c r="S36" s="259">
        <v>23.355263157894736</v>
      </c>
      <c r="T36" s="259">
        <v>21.969696969696969</v>
      </c>
      <c r="U36" s="259"/>
      <c r="V36" s="259">
        <v>13.592233009708737</v>
      </c>
      <c r="W36" s="259">
        <v>14.705882352941178</v>
      </c>
      <c r="X36" s="259">
        <v>12.5</v>
      </c>
    </row>
    <row r="37" spans="1:24" x14ac:dyDescent="0.3">
      <c r="A37" s="14">
        <v>20</v>
      </c>
      <c r="B37" s="259">
        <v>22.881355932203391</v>
      </c>
      <c r="C37" s="259">
        <v>22.048192771084338</v>
      </c>
      <c r="D37" s="259">
        <v>24.061433447098977</v>
      </c>
      <c r="E37" s="259"/>
      <c r="F37" s="259">
        <v>21.98581560283688</v>
      </c>
      <c r="G37" s="259">
        <v>22.826086956521738</v>
      </c>
      <c r="H37" s="259">
        <v>20.408163265306122</v>
      </c>
      <c r="I37" s="259"/>
      <c r="J37" s="259">
        <v>26.315789473684209</v>
      </c>
      <c r="K37" s="259">
        <v>22.549019607843139</v>
      </c>
      <c r="L37" s="259">
        <v>34</v>
      </c>
      <c r="M37" s="259"/>
      <c r="N37" s="259">
        <v>36.744186046511629</v>
      </c>
      <c r="O37" s="259">
        <v>39.837398373983739</v>
      </c>
      <c r="P37" s="259">
        <v>32.608695652173914</v>
      </c>
      <c r="Q37" s="259"/>
      <c r="R37" s="259">
        <v>20.631067961165048</v>
      </c>
      <c r="S37" s="259">
        <v>16.455696202531644</v>
      </c>
      <c r="T37" s="259">
        <v>26.285714285714285</v>
      </c>
      <c r="U37" s="259"/>
      <c r="V37" s="259">
        <v>17.943548387096776</v>
      </c>
      <c r="W37" s="259">
        <v>18.478260869565215</v>
      </c>
      <c r="X37" s="259">
        <v>17.272727272727273</v>
      </c>
    </row>
    <row r="38" spans="1:24" x14ac:dyDescent="0.3">
      <c r="A38" s="14">
        <v>21</v>
      </c>
      <c r="B38" s="259">
        <v>19.812680115273775</v>
      </c>
      <c r="C38" s="259">
        <v>21.96078431372549</v>
      </c>
      <c r="D38" s="259">
        <v>17.174959871589085</v>
      </c>
      <c r="E38" s="259"/>
      <c r="F38" s="259">
        <v>26.277372262773724</v>
      </c>
      <c r="G38" s="259">
        <v>28.915662650602407</v>
      </c>
      <c r="H38" s="259">
        <v>22.222222222222221</v>
      </c>
      <c r="I38" s="259"/>
      <c r="J38" s="259">
        <v>30.107526881720432</v>
      </c>
      <c r="K38" s="259">
        <v>33.333333333333329</v>
      </c>
      <c r="L38" s="259">
        <v>26.190476190476193</v>
      </c>
      <c r="M38" s="259"/>
      <c r="N38" s="259">
        <v>20.600858369098713</v>
      </c>
      <c r="O38" s="259">
        <v>25.547445255474454</v>
      </c>
      <c r="P38" s="259">
        <v>13.541666666666666</v>
      </c>
      <c r="Q38" s="259"/>
      <c r="R38" s="259">
        <v>15.777777777777777</v>
      </c>
      <c r="S38" s="259">
        <v>13.333333333333334</v>
      </c>
      <c r="T38" s="259">
        <v>18.571428571428573</v>
      </c>
      <c r="U38" s="259"/>
      <c r="V38" s="259">
        <v>16.753926701570681</v>
      </c>
      <c r="W38" s="259">
        <v>21.182266009852217</v>
      </c>
      <c r="X38" s="259">
        <v>11.731843575418994</v>
      </c>
    </row>
    <row r="39" spans="1:24" x14ac:dyDescent="0.3">
      <c r="A39" s="14">
        <v>22</v>
      </c>
      <c r="B39" s="259">
        <v>22.239263803680981</v>
      </c>
      <c r="C39" s="259">
        <v>25.985401459854014</v>
      </c>
      <c r="D39" s="259">
        <v>18.093699515347332</v>
      </c>
      <c r="E39" s="259"/>
      <c r="F39" s="259">
        <v>28.799999999999997</v>
      </c>
      <c r="G39" s="259">
        <v>28.571428571428569</v>
      </c>
      <c r="H39" s="259">
        <v>29.268292682926827</v>
      </c>
      <c r="I39" s="259"/>
      <c r="J39" s="259">
        <v>17.741935483870968</v>
      </c>
      <c r="K39" s="259">
        <v>27.722772277227726</v>
      </c>
      <c r="L39" s="259">
        <v>5.8823529411764701</v>
      </c>
      <c r="M39" s="259"/>
      <c r="N39" s="259">
        <v>27.184466019417474</v>
      </c>
      <c r="O39" s="259">
        <v>31.132075471698112</v>
      </c>
      <c r="P39" s="259">
        <v>23</v>
      </c>
      <c r="Q39" s="259"/>
      <c r="R39" s="259">
        <v>24.220623501199039</v>
      </c>
      <c r="S39" s="259">
        <v>26.36363636363636</v>
      </c>
      <c r="T39" s="259">
        <v>21.82741116751269</v>
      </c>
      <c r="U39" s="259"/>
      <c r="V39" s="259">
        <v>17.297297297297298</v>
      </c>
      <c r="W39" s="259">
        <v>20.114942528735632</v>
      </c>
      <c r="X39" s="259">
        <v>14.795918367346939</v>
      </c>
    </row>
    <row r="40" spans="1:24" x14ac:dyDescent="0.3">
      <c r="A40" s="14">
        <v>23</v>
      </c>
      <c r="B40" s="259">
        <v>17.91421362489487</v>
      </c>
      <c r="C40" s="259">
        <v>23.037542662116042</v>
      </c>
      <c r="D40" s="259">
        <v>12.935323383084576</v>
      </c>
      <c r="E40" s="259"/>
      <c r="F40" s="259">
        <v>18.604651162790699</v>
      </c>
      <c r="G40" s="259">
        <v>22.972972972972975</v>
      </c>
      <c r="H40" s="259">
        <v>12.727272727272727</v>
      </c>
      <c r="I40" s="259"/>
      <c r="J40" s="259">
        <v>30.76923076923077</v>
      </c>
      <c r="K40" s="259">
        <v>24.210526315789473</v>
      </c>
      <c r="L40" s="259">
        <v>37.931034482758619</v>
      </c>
      <c r="M40" s="259"/>
      <c r="N40" s="259">
        <v>22.916666666666664</v>
      </c>
      <c r="O40" s="259">
        <v>30.851063829787233</v>
      </c>
      <c r="P40" s="259">
        <v>15.306122448979592</v>
      </c>
      <c r="Q40" s="259"/>
      <c r="R40" s="259">
        <v>15.027322404371585</v>
      </c>
      <c r="S40" s="259">
        <v>21.787709497206702</v>
      </c>
      <c r="T40" s="259">
        <v>8.5561497326203195</v>
      </c>
      <c r="U40" s="259"/>
      <c r="V40" s="259">
        <v>10.625</v>
      </c>
      <c r="W40" s="259">
        <v>18.75</v>
      </c>
      <c r="X40" s="259">
        <v>3.9772727272727271</v>
      </c>
    </row>
    <row r="41" spans="1:24" x14ac:dyDescent="0.3">
      <c r="A41" s="14">
        <v>24</v>
      </c>
      <c r="B41" s="259">
        <v>19.165839126117177</v>
      </c>
      <c r="C41" s="259">
        <v>20.3125</v>
      </c>
      <c r="D41" s="259">
        <v>17.979797979797979</v>
      </c>
      <c r="E41" s="259"/>
      <c r="F41" s="259">
        <v>19.594594594594593</v>
      </c>
      <c r="G41" s="259">
        <v>19.17808219178082</v>
      </c>
      <c r="H41" s="259">
        <v>20</v>
      </c>
      <c r="I41" s="259"/>
      <c r="J41" s="259">
        <v>17.791411042944784</v>
      </c>
      <c r="K41" s="259">
        <v>21.518987341772153</v>
      </c>
      <c r="L41" s="259">
        <v>14.285714285714285</v>
      </c>
      <c r="M41" s="259"/>
      <c r="N41" s="259">
        <v>23.913043478260871</v>
      </c>
      <c r="O41" s="259">
        <v>26.595744680851062</v>
      </c>
      <c r="P41" s="259">
        <v>21.111111111111111</v>
      </c>
      <c r="Q41" s="259"/>
      <c r="R41" s="259">
        <v>18.245614035087719</v>
      </c>
      <c r="S41" s="259">
        <v>19.393939393939394</v>
      </c>
      <c r="T41" s="259">
        <v>16.666666666666664</v>
      </c>
      <c r="U41" s="259"/>
      <c r="V41" s="259">
        <v>17.180616740088105</v>
      </c>
      <c r="W41" s="259">
        <v>15.841584158415841</v>
      </c>
      <c r="X41" s="259">
        <v>18.253968253968253</v>
      </c>
    </row>
    <row r="42" spans="1:24" x14ac:dyDescent="0.3">
      <c r="A42" s="14" t="s">
        <v>152</v>
      </c>
      <c r="B42" s="259">
        <v>14.602409638554217</v>
      </c>
      <c r="C42" s="259">
        <v>18.195488721804512</v>
      </c>
      <c r="D42" s="259">
        <v>11.276102088167054</v>
      </c>
      <c r="E42" s="259"/>
      <c r="F42" s="259">
        <v>18.640350877192983</v>
      </c>
      <c r="G42" s="259">
        <v>26.694915254237291</v>
      </c>
      <c r="H42" s="259">
        <v>10</v>
      </c>
      <c r="I42" s="259"/>
      <c r="J42" s="259">
        <v>18.312387791741472</v>
      </c>
      <c r="K42" s="259">
        <v>22.627737226277372</v>
      </c>
      <c r="L42" s="259">
        <v>14.134275618374559</v>
      </c>
      <c r="M42" s="259"/>
      <c r="N42" s="259">
        <v>15.942028985507244</v>
      </c>
      <c r="O42" s="259">
        <v>18.71657754010695</v>
      </c>
      <c r="P42" s="259">
        <v>13.246753246753245</v>
      </c>
      <c r="Q42" s="259"/>
      <c r="R42" s="259">
        <v>12.48966087675765</v>
      </c>
      <c r="S42" s="259">
        <v>14.335664335664337</v>
      </c>
      <c r="T42" s="259">
        <v>10.832025117739404</v>
      </c>
      <c r="U42" s="259"/>
      <c r="V42" s="259">
        <v>12.574850299401197</v>
      </c>
      <c r="W42" s="259">
        <v>15.955473098330241</v>
      </c>
      <c r="X42" s="259">
        <v>9.6825396825396837</v>
      </c>
    </row>
    <row r="43" spans="1:24" x14ac:dyDescent="0.3">
      <c r="A43" s="14" t="s">
        <v>153</v>
      </c>
      <c r="B43" s="259">
        <v>10.731211916046039</v>
      </c>
      <c r="C43" s="259">
        <v>14.235190097259062</v>
      </c>
      <c r="D43" s="259">
        <v>8.5573230938014255</v>
      </c>
      <c r="E43" s="259"/>
      <c r="F43" s="259">
        <v>5.9006211180124222</v>
      </c>
      <c r="G43" s="259">
        <v>5.5555555555555554</v>
      </c>
      <c r="H43" s="259">
        <v>6.1224489795918364</v>
      </c>
      <c r="I43" s="259"/>
      <c r="J43" s="259">
        <v>13.212435233160621</v>
      </c>
      <c r="K43" s="259">
        <v>19.17808219178082</v>
      </c>
      <c r="L43" s="259">
        <v>9.5833333333333339</v>
      </c>
      <c r="M43" s="259"/>
      <c r="N43" s="259">
        <v>12.829525483304041</v>
      </c>
      <c r="O43" s="259">
        <v>19.431279620853083</v>
      </c>
      <c r="P43" s="259">
        <v>8.938547486033519</v>
      </c>
      <c r="Q43" s="259"/>
      <c r="R43" s="259">
        <v>12.702078521939955</v>
      </c>
      <c r="S43" s="259">
        <v>17.261904761904763</v>
      </c>
      <c r="T43" s="259">
        <v>9.8113207547169825</v>
      </c>
      <c r="U43" s="259"/>
      <c r="V43" s="259">
        <v>7.8914919852034524</v>
      </c>
      <c r="W43" s="259">
        <v>8.6538461538461533</v>
      </c>
      <c r="X43" s="259">
        <v>7.414829659318638</v>
      </c>
    </row>
    <row r="44" spans="1:24" x14ac:dyDescent="0.3">
      <c r="A44" s="14" t="s">
        <v>154</v>
      </c>
      <c r="B44" s="259">
        <v>7.59493670886076</v>
      </c>
      <c r="C44" s="259">
        <v>9.4573643410852704</v>
      </c>
      <c r="D44" s="259">
        <v>6.7876344086021501</v>
      </c>
      <c r="E44" s="259"/>
      <c r="F44" s="259">
        <v>6.2761506276150625</v>
      </c>
      <c r="G44" s="259">
        <v>6.5789473684210522</v>
      </c>
      <c r="H44" s="259">
        <v>6.1349693251533743</v>
      </c>
      <c r="I44" s="259"/>
      <c r="J44" s="259">
        <v>7.4534161490683228</v>
      </c>
      <c r="K44" s="259">
        <v>14.285714285714285</v>
      </c>
      <c r="L44" s="259">
        <v>4.7619047619047619</v>
      </c>
      <c r="M44" s="259"/>
      <c r="N44" s="259">
        <v>12.18961625282167</v>
      </c>
      <c r="O44" s="259">
        <v>10.606060606060606</v>
      </c>
      <c r="P44" s="259">
        <v>12.861736334405144</v>
      </c>
      <c r="Q44" s="259"/>
      <c r="R44" s="259">
        <v>6.9139966273187179</v>
      </c>
      <c r="S44" s="259">
        <v>11.881188118811881</v>
      </c>
      <c r="T44" s="259">
        <v>4.3478260869565215</v>
      </c>
      <c r="U44" s="259"/>
      <c r="V44" s="259">
        <v>5.2238805970149249</v>
      </c>
      <c r="W44" s="259">
        <v>3.4722222222222223</v>
      </c>
      <c r="X44" s="259">
        <v>5.8673469387755102</v>
      </c>
    </row>
    <row r="45" spans="1:24" x14ac:dyDescent="0.3">
      <c r="A45" s="14" t="s">
        <v>155</v>
      </c>
      <c r="B45" s="259">
        <v>8.7843833185448101</v>
      </c>
      <c r="C45" s="259">
        <v>11.498257839721255</v>
      </c>
      <c r="D45" s="259">
        <v>7.8571428571428568</v>
      </c>
      <c r="E45" s="259"/>
      <c r="F45" s="259">
        <v>6.7114093959731544</v>
      </c>
      <c r="G45" s="259">
        <v>0</v>
      </c>
      <c r="H45" s="259">
        <v>8.5470085470085468</v>
      </c>
      <c r="I45" s="259"/>
      <c r="J45" s="259">
        <v>12.56544502617801</v>
      </c>
      <c r="K45" s="259">
        <v>20.37037037037037</v>
      </c>
      <c r="L45" s="259">
        <v>9.4890510948905096</v>
      </c>
      <c r="M45" s="259"/>
      <c r="N45" s="259">
        <v>12.831858407079647</v>
      </c>
      <c r="O45" s="259">
        <v>21.818181818181817</v>
      </c>
      <c r="P45" s="259">
        <v>9.9415204678362574</v>
      </c>
      <c r="Q45" s="259"/>
      <c r="R45" s="259">
        <v>7.4829931972789119</v>
      </c>
      <c r="S45" s="259">
        <v>7.042253521126761</v>
      </c>
      <c r="T45" s="259">
        <v>7.623318385650224</v>
      </c>
      <c r="U45" s="259"/>
      <c r="V45" s="259">
        <v>5.2434456928838955</v>
      </c>
      <c r="W45" s="259">
        <v>6.666666666666667</v>
      </c>
      <c r="X45" s="259">
        <v>4.6875</v>
      </c>
    </row>
    <row r="46" spans="1:24" x14ac:dyDescent="0.3">
      <c r="A46" s="14" t="s">
        <v>177</v>
      </c>
      <c r="B46" s="259">
        <v>8.0733944954128454</v>
      </c>
      <c r="C46" s="259">
        <v>7.4626865671641784</v>
      </c>
      <c r="D46" s="259">
        <v>8.2725060827250605</v>
      </c>
      <c r="E46" s="259"/>
      <c r="F46" s="259">
        <v>13.157894736842104</v>
      </c>
      <c r="G46" s="259">
        <v>0</v>
      </c>
      <c r="H46" s="259">
        <v>17.241379310344829</v>
      </c>
      <c r="I46" s="259"/>
      <c r="J46" s="259">
        <v>8.75</v>
      </c>
      <c r="K46" s="259">
        <v>14.285714285714285</v>
      </c>
      <c r="L46" s="259">
        <v>7.5757575757575761</v>
      </c>
      <c r="M46" s="259"/>
      <c r="N46" s="259">
        <v>7.8431372549019605</v>
      </c>
      <c r="O46" s="259">
        <v>0</v>
      </c>
      <c r="P46" s="259">
        <v>9.8765432098765427</v>
      </c>
      <c r="Q46" s="259"/>
      <c r="R46" s="259">
        <v>7.3825503355704702</v>
      </c>
      <c r="S46" s="259">
        <v>8.5714285714285712</v>
      </c>
      <c r="T46" s="259">
        <v>7.0175438596491224</v>
      </c>
      <c r="U46" s="259"/>
      <c r="V46" s="259">
        <v>5.7971014492753623</v>
      </c>
      <c r="W46" s="259">
        <v>10.869565217391305</v>
      </c>
      <c r="X46" s="259">
        <v>3.2608695652173911</v>
      </c>
    </row>
    <row r="47" spans="1:24" ht="14.5" thickBot="1" x14ac:dyDescent="0.35">
      <c r="A47" s="14" t="s">
        <v>157</v>
      </c>
      <c r="B47" s="259">
        <v>8.8772845953002602</v>
      </c>
      <c r="C47" s="259">
        <v>5.8823529411764701</v>
      </c>
      <c r="D47" s="259">
        <v>9.7315436241610733</v>
      </c>
      <c r="E47" s="259"/>
      <c r="F47" s="259">
        <v>17.647058823529413</v>
      </c>
      <c r="G47" s="259">
        <v>41.666666666666671</v>
      </c>
      <c r="H47" s="259">
        <v>12.5</v>
      </c>
      <c r="I47" s="259"/>
      <c r="J47" s="259">
        <v>4</v>
      </c>
      <c r="K47" s="259">
        <v>0</v>
      </c>
      <c r="L47" s="259">
        <v>5.1282051282051277</v>
      </c>
      <c r="M47" s="259"/>
      <c r="N47" s="259">
        <v>10.909090909090908</v>
      </c>
      <c r="O47" s="259">
        <v>0</v>
      </c>
      <c r="P47" s="259">
        <v>15.789473684210526</v>
      </c>
      <c r="Q47" s="259"/>
      <c r="R47" s="259">
        <v>12.5</v>
      </c>
      <c r="S47" s="259">
        <v>0</v>
      </c>
      <c r="T47" s="259">
        <v>14.893617021276595</v>
      </c>
      <c r="U47" s="259"/>
      <c r="V47" s="259">
        <v>0</v>
      </c>
      <c r="W47" s="259">
        <v>0</v>
      </c>
      <c r="X47" s="259">
        <v>0</v>
      </c>
    </row>
    <row r="48" spans="1:24" ht="15" customHeight="1" x14ac:dyDescent="0.3">
      <c r="A48" s="98" t="s">
        <v>292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</row>
    <row r="49" spans="1:24" x14ac:dyDescent="0.3">
      <c r="A49" s="77" t="s">
        <v>77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</row>
  </sheetData>
  <mergeCells count="14">
    <mergeCell ref="A1:X1"/>
    <mergeCell ref="A3:X3"/>
    <mergeCell ref="A4:X4"/>
    <mergeCell ref="A5:X5"/>
    <mergeCell ref="A2:X2"/>
    <mergeCell ref="R6:T6"/>
    <mergeCell ref="V6:X6"/>
    <mergeCell ref="A9:X9"/>
    <mergeCell ref="A29:X29"/>
    <mergeCell ref="A6:A7"/>
    <mergeCell ref="B6:D6"/>
    <mergeCell ref="F6:H6"/>
    <mergeCell ref="J6:L6"/>
    <mergeCell ref="N6:P6"/>
  </mergeCells>
  <hyperlinks>
    <hyperlink ref="Z3" location="Contenido!A1" display="Contenido" xr:uid="{FEFE12E3-ECF6-4EBD-8E28-5BCE779DF05B}"/>
  </hyperlinks>
  <printOptions horizontalCentered="1"/>
  <pageMargins left="0.39370078740157483" right="0.39370078740157483" top="0.59055118110236227" bottom="0.59055118110236227" header="0.31496062992125984" footer="0.31496062992125984"/>
  <pageSetup scale="72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39F8D-EA68-42D9-A20F-3F54C42F7AB6}">
  <sheetPr>
    <pageSetUpPr fitToPage="1"/>
  </sheetPr>
  <dimension ref="A1:Z66"/>
  <sheetViews>
    <sheetView showGridLines="0" zoomScale="90" zoomScaleNormal="90" zoomScaleSheetLayoutView="80" workbookViewId="0">
      <selection sqref="A1:X1"/>
    </sheetView>
  </sheetViews>
  <sheetFormatPr baseColWidth="10" defaultColWidth="11.453125" defaultRowHeight="14" x14ac:dyDescent="0.3"/>
  <cols>
    <col min="1" max="1" width="20.8164062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1.7265625" style="9" customWidth="1"/>
    <col min="18" max="20" width="7.7265625" style="9" customWidth="1"/>
    <col min="21" max="21" width="1.7265625" style="9" customWidth="1"/>
    <col min="22" max="24" width="7.7265625" style="9" customWidth="1"/>
    <col min="25" max="25" width="5" style="226" customWidth="1"/>
    <col min="26" max="26" width="13.54296875" style="226" customWidth="1"/>
    <col min="27" max="28" width="7.81640625" style="9" customWidth="1"/>
    <col min="29" max="83" width="11.453125" style="9"/>
    <col min="84" max="84" width="16.1796875" style="9" customWidth="1"/>
    <col min="85" max="85" width="6" style="9" customWidth="1"/>
    <col min="86" max="86" width="6" style="9" bestFit="1" customWidth="1"/>
    <col min="87" max="87" width="5.54296875" style="9" bestFit="1" customWidth="1"/>
    <col min="88" max="88" width="1.54296875" style="9" customWidth="1"/>
    <col min="89" max="89" width="6" style="9" bestFit="1" customWidth="1"/>
    <col min="90" max="91" width="5" style="9" customWidth="1"/>
    <col min="92" max="92" width="1.54296875" style="9" customWidth="1"/>
    <col min="93" max="95" width="5" style="9" customWidth="1"/>
    <col min="96" max="96" width="1.54296875" style="9" customWidth="1"/>
    <col min="97" max="99" width="5.1796875" style="9" bestFit="1" customWidth="1"/>
    <col min="100" max="100" width="1.54296875" style="9" customWidth="1"/>
    <col min="101" max="103" width="5.1796875" style="9" bestFit="1" customWidth="1"/>
    <col min="104" max="104" width="1.54296875" style="9" customWidth="1"/>
    <col min="105" max="107" width="5.1796875" style="9" bestFit="1" customWidth="1"/>
    <col min="108" max="108" width="1.54296875" style="9" customWidth="1"/>
    <col min="109" max="109" width="4.81640625" style="9" bestFit="1" customWidth="1"/>
    <col min="110" max="111" width="4.453125" style="9" customWidth="1"/>
    <col min="112" max="112" width="8.81640625" style="9" customWidth="1"/>
    <col min="113" max="113" width="12" style="9" customWidth="1"/>
    <col min="114" max="116" width="6" style="9" customWidth="1"/>
    <col min="117" max="117" width="1.54296875" style="9" customWidth="1"/>
    <col min="118" max="118" width="6.1796875" style="9" customWidth="1"/>
    <col min="119" max="120" width="5.1796875" style="9" customWidth="1"/>
    <col min="121" max="121" width="1.54296875" style="9" customWidth="1"/>
    <col min="122" max="124" width="5" style="9" customWidth="1"/>
    <col min="125" max="125" width="1.54296875" style="9" customWidth="1"/>
    <col min="126" max="128" width="5" style="9" customWidth="1"/>
    <col min="129" max="129" width="1.54296875" style="9" customWidth="1"/>
    <col min="130" max="132" width="5" style="9" customWidth="1"/>
    <col min="133" max="133" width="1.54296875" style="9" customWidth="1"/>
    <col min="134" max="136" width="5.1796875" style="9" customWidth="1"/>
    <col min="137" max="137" width="1.54296875" style="9" customWidth="1"/>
    <col min="138" max="139" width="5" style="9" customWidth="1"/>
    <col min="140" max="140" width="5.453125" style="9" customWidth="1"/>
    <col min="141" max="16384" width="11.453125" style="9"/>
  </cols>
  <sheetData>
    <row r="1" spans="1:26" s="51" customFormat="1" ht="15.5" x14ac:dyDescent="0.3">
      <c r="A1" s="294" t="s">
        <v>421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26"/>
      <c r="Z1" s="226"/>
    </row>
    <row r="2" spans="1:26" s="51" customFormat="1" ht="15.5" x14ac:dyDescent="0.3">
      <c r="A2" s="294" t="s">
        <v>92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26"/>
      <c r="Z2" s="226"/>
    </row>
    <row r="3" spans="1:26" s="51" customFormat="1" ht="15.5" x14ac:dyDescent="0.3">
      <c r="A3" s="294" t="s">
        <v>160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26"/>
      <c r="Z3" s="239" t="s">
        <v>305</v>
      </c>
    </row>
    <row r="4" spans="1:26" s="51" customFormat="1" ht="15.5" x14ac:dyDescent="0.3">
      <c r="A4" s="294" t="s">
        <v>52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26"/>
      <c r="Z4" s="226"/>
    </row>
    <row r="5" spans="1:26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26"/>
      <c r="Z5" s="226"/>
    </row>
    <row r="6" spans="1:26" ht="20.25" customHeight="1" x14ac:dyDescent="0.3">
      <c r="A6" s="292" t="s">
        <v>105</v>
      </c>
      <c r="B6" s="291" t="s">
        <v>68</v>
      </c>
      <c r="C6" s="291"/>
      <c r="D6" s="291"/>
      <c r="E6" s="54"/>
      <c r="F6" s="291" t="s">
        <v>80</v>
      </c>
      <c r="G6" s="291"/>
      <c r="H6" s="291"/>
      <c r="I6" s="54"/>
      <c r="J6" s="293" t="s">
        <v>81</v>
      </c>
      <c r="K6" s="293"/>
      <c r="L6" s="293"/>
      <c r="M6" s="54"/>
      <c r="N6" s="291" t="s">
        <v>82</v>
      </c>
      <c r="O6" s="291"/>
      <c r="P6" s="291"/>
      <c r="Q6" s="54"/>
      <c r="R6" s="291" t="s">
        <v>84</v>
      </c>
      <c r="S6" s="291"/>
      <c r="T6" s="291"/>
      <c r="U6" s="54"/>
      <c r="V6" s="291" t="s">
        <v>85</v>
      </c>
      <c r="W6" s="291"/>
      <c r="X6" s="291"/>
    </row>
    <row r="7" spans="1:26" ht="20.25" customHeight="1" x14ac:dyDescent="0.3">
      <c r="A7" s="292"/>
      <c r="B7" s="7" t="s">
        <v>68</v>
      </c>
      <c r="C7" s="7" t="s">
        <v>136</v>
      </c>
      <c r="D7" s="7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7" t="s">
        <v>68</v>
      </c>
      <c r="O7" s="7" t="s">
        <v>136</v>
      </c>
      <c r="P7" s="7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7" t="s">
        <v>68</v>
      </c>
      <c r="W7" s="7" t="s">
        <v>136</v>
      </c>
      <c r="X7" s="7" t="s">
        <v>137</v>
      </c>
    </row>
    <row r="8" spans="1:26" x14ac:dyDescent="0.3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6" s="12" customFormat="1" x14ac:dyDescent="0.3">
      <c r="A9" s="68" t="s">
        <v>68</v>
      </c>
      <c r="B9" s="256">
        <f>SUM(B10:B31)</f>
        <v>4737</v>
      </c>
      <c r="C9" s="256">
        <f>SUM(C10:C31)</f>
        <v>2645</v>
      </c>
      <c r="D9" s="256">
        <f>SUM(D10:D31)</f>
        <v>2092</v>
      </c>
      <c r="E9" s="256"/>
      <c r="F9" s="256">
        <f>SUM(F10:F31)</f>
        <v>583</v>
      </c>
      <c r="G9" s="256">
        <f>SUM(G10:G31)</f>
        <v>355</v>
      </c>
      <c r="H9" s="256">
        <f>SUM(H10:H31)</f>
        <v>228</v>
      </c>
      <c r="I9" s="256"/>
      <c r="J9" s="256">
        <f>SUM(J10:J31)</f>
        <v>962</v>
      </c>
      <c r="K9" s="256">
        <f>SUM(K10:K31)</f>
        <v>565</v>
      </c>
      <c r="L9" s="256">
        <f>SUM(L10:L31)</f>
        <v>397</v>
      </c>
      <c r="M9" s="256"/>
      <c r="N9" s="256">
        <f>SUM(N10:N31)</f>
        <v>1072</v>
      </c>
      <c r="O9" s="256">
        <f>SUM(O10:O31)</f>
        <v>589</v>
      </c>
      <c r="P9" s="256">
        <f>SUM(P10:P31)</f>
        <v>483</v>
      </c>
      <c r="Q9" s="256"/>
      <c r="R9" s="256">
        <f>SUM(R10:R31)</f>
        <v>1256</v>
      </c>
      <c r="S9" s="256">
        <f>SUM(S10:S31)</f>
        <v>681</v>
      </c>
      <c r="T9" s="256">
        <f>SUM(T10:T31)</f>
        <v>575</v>
      </c>
      <c r="U9" s="256"/>
      <c r="V9" s="256">
        <f>SUM(V10:V31)</f>
        <v>864</v>
      </c>
      <c r="W9" s="256">
        <f t="shared" ref="W9:X9" si="0">SUM(W10:W31)</f>
        <v>455</v>
      </c>
      <c r="X9" s="256">
        <f t="shared" si="0"/>
        <v>409</v>
      </c>
      <c r="Y9" s="226"/>
      <c r="Z9" s="226"/>
    </row>
    <row r="10" spans="1:26" x14ac:dyDescent="0.3">
      <c r="A10" s="177" t="s">
        <v>106</v>
      </c>
      <c r="B10" s="255">
        <v>55</v>
      </c>
      <c r="C10" s="255">
        <v>23</v>
      </c>
      <c r="D10" s="255">
        <v>32</v>
      </c>
      <c r="E10" s="255"/>
      <c r="F10" s="255">
        <v>5</v>
      </c>
      <c r="G10" s="255">
        <v>2</v>
      </c>
      <c r="H10" s="255">
        <v>3</v>
      </c>
      <c r="I10" s="255"/>
      <c r="J10" s="255">
        <v>5</v>
      </c>
      <c r="K10" s="255">
        <v>3</v>
      </c>
      <c r="L10" s="255">
        <v>2</v>
      </c>
      <c r="M10" s="255"/>
      <c r="N10" s="255">
        <v>10</v>
      </c>
      <c r="O10" s="255">
        <v>5</v>
      </c>
      <c r="P10" s="255">
        <v>5</v>
      </c>
      <c r="Q10" s="255"/>
      <c r="R10" s="255">
        <v>16</v>
      </c>
      <c r="S10" s="255">
        <v>6</v>
      </c>
      <c r="T10" s="255">
        <v>10</v>
      </c>
      <c r="U10" s="255"/>
      <c r="V10" s="255">
        <v>19</v>
      </c>
      <c r="W10" s="255">
        <v>7</v>
      </c>
      <c r="X10" s="255">
        <v>12</v>
      </c>
    </row>
    <row r="11" spans="1:26" x14ac:dyDescent="0.3">
      <c r="A11" s="177" t="s">
        <v>107</v>
      </c>
      <c r="B11" s="255">
        <v>223</v>
      </c>
      <c r="C11" s="255">
        <v>120</v>
      </c>
      <c r="D11" s="255">
        <v>103</v>
      </c>
      <c r="E11" s="255"/>
      <c r="F11" s="255">
        <v>49</v>
      </c>
      <c r="G11" s="255">
        <v>28</v>
      </c>
      <c r="H11" s="255">
        <v>21</v>
      </c>
      <c r="I11" s="255"/>
      <c r="J11" s="255">
        <v>58</v>
      </c>
      <c r="K11" s="255">
        <v>35</v>
      </c>
      <c r="L11" s="255">
        <v>23</v>
      </c>
      <c r="M11" s="255"/>
      <c r="N11" s="255">
        <v>58</v>
      </c>
      <c r="O11" s="255">
        <v>29</v>
      </c>
      <c r="P11" s="255">
        <v>29</v>
      </c>
      <c r="Q11" s="255"/>
      <c r="R11" s="255">
        <v>46</v>
      </c>
      <c r="S11" s="255">
        <v>20</v>
      </c>
      <c r="T11" s="255">
        <v>26</v>
      </c>
      <c r="U11" s="255"/>
      <c r="V11" s="255">
        <v>12</v>
      </c>
      <c r="W11" s="255">
        <v>8</v>
      </c>
      <c r="X11" s="255">
        <v>4</v>
      </c>
    </row>
    <row r="12" spans="1:26" x14ac:dyDescent="0.3">
      <c r="A12" s="177" t="s">
        <v>109</v>
      </c>
      <c r="B12" s="255">
        <v>140</v>
      </c>
      <c r="C12" s="255">
        <v>71</v>
      </c>
      <c r="D12" s="255">
        <v>69</v>
      </c>
      <c r="E12" s="255"/>
      <c r="F12" s="255">
        <v>29</v>
      </c>
      <c r="G12" s="255">
        <v>16</v>
      </c>
      <c r="H12" s="255">
        <v>13</v>
      </c>
      <c r="I12" s="255"/>
      <c r="J12" s="255">
        <v>23</v>
      </c>
      <c r="K12" s="255">
        <v>12</v>
      </c>
      <c r="L12" s="255">
        <v>11</v>
      </c>
      <c r="M12" s="255"/>
      <c r="N12" s="255">
        <v>42</v>
      </c>
      <c r="O12" s="255">
        <v>21</v>
      </c>
      <c r="P12" s="255">
        <v>21</v>
      </c>
      <c r="Q12" s="255"/>
      <c r="R12" s="255">
        <v>31</v>
      </c>
      <c r="S12" s="255">
        <v>16</v>
      </c>
      <c r="T12" s="255">
        <v>15</v>
      </c>
      <c r="U12" s="255"/>
      <c r="V12" s="255">
        <v>15</v>
      </c>
      <c r="W12" s="255">
        <v>6</v>
      </c>
      <c r="X12" s="255">
        <v>9</v>
      </c>
    </row>
    <row r="13" spans="1:26" x14ac:dyDescent="0.3">
      <c r="A13" s="177" t="s">
        <v>110</v>
      </c>
      <c r="B13" s="255">
        <v>130</v>
      </c>
      <c r="C13" s="255">
        <v>81</v>
      </c>
      <c r="D13" s="255">
        <v>49</v>
      </c>
      <c r="E13" s="255"/>
      <c r="F13" s="255">
        <v>7</v>
      </c>
      <c r="G13" s="255">
        <v>6</v>
      </c>
      <c r="H13" s="255">
        <v>1</v>
      </c>
      <c r="I13" s="255"/>
      <c r="J13" s="255">
        <v>26</v>
      </c>
      <c r="K13" s="255">
        <v>16</v>
      </c>
      <c r="L13" s="255">
        <v>10</v>
      </c>
      <c r="M13" s="255"/>
      <c r="N13" s="255">
        <v>32</v>
      </c>
      <c r="O13" s="255">
        <v>23</v>
      </c>
      <c r="P13" s="255">
        <v>9</v>
      </c>
      <c r="Q13" s="255"/>
      <c r="R13" s="255">
        <v>37</v>
      </c>
      <c r="S13" s="255">
        <v>23</v>
      </c>
      <c r="T13" s="255">
        <v>14</v>
      </c>
      <c r="U13" s="255"/>
      <c r="V13" s="255">
        <v>28</v>
      </c>
      <c r="W13" s="255">
        <v>13</v>
      </c>
      <c r="X13" s="255">
        <v>15</v>
      </c>
    </row>
    <row r="14" spans="1:26" x14ac:dyDescent="0.3">
      <c r="A14" s="177" t="s">
        <v>111</v>
      </c>
      <c r="B14" s="255">
        <v>348</v>
      </c>
      <c r="C14" s="255">
        <v>214</v>
      </c>
      <c r="D14" s="255">
        <v>134</v>
      </c>
      <c r="E14" s="255"/>
      <c r="F14" s="255">
        <v>38</v>
      </c>
      <c r="G14" s="255">
        <v>21</v>
      </c>
      <c r="H14" s="255">
        <v>17</v>
      </c>
      <c r="I14" s="255"/>
      <c r="J14" s="255">
        <v>60</v>
      </c>
      <c r="K14" s="255">
        <v>34</v>
      </c>
      <c r="L14" s="255">
        <v>26</v>
      </c>
      <c r="M14" s="255"/>
      <c r="N14" s="255">
        <v>77</v>
      </c>
      <c r="O14" s="255">
        <v>54</v>
      </c>
      <c r="P14" s="255">
        <v>23</v>
      </c>
      <c r="Q14" s="255"/>
      <c r="R14" s="255">
        <v>101</v>
      </c>
      <c r="S14" s="255">
        <v>59</v>
      </c>
      <c r="T14" s="255">
        <v>42</v>
      </c>
      <c r="U14" s="255"/>
      <c r="V14" s="255">
        <v>72</v>
      </c>
      <c r="W14" s="255">
        <v>46</v>
      </c>
      <c r="X14" s="255">
        <v>26</v>
      </c>
    </row>
    <row r="15" spans="1:26" x14ac:dyDescent="0.3">
      <c r="A15" s="177" t="s">
        <v>113</v>
      </c>
      <c r="B15" s="255">
        <v>476</v>
      </c>
      <c r="C15" s="255">
        <v>265</v>
      </c>
      <c r="D15" s="255">
        <v>211</v>
      </c>
      <c r="E15" s="255"/>
      <c r="F15" s="255">
        <v>66</v>
      </c>
      <c r="G15" s="255">
        <v>38</v>
      </c>
      <c r="H15" s="255">
        <v>28</v>
      </c>
      <c r="I15" s="255"/>
      <c r="J15" s="255">
        <v>145</v>
      </c>
      <c r="K15" s="255">
        <v>93</v>
      </c>
      <c r="L15" s="255">
        <v>52</v>
      </c>
      <c r="M15" s="255"/>
      <c r="N15" s="255">
        <v>130</v>
      </c>
      <c r="O15" s="255">
        <v>62</v>
      </c>
      <c r="P15" s="255">
        <v>68</v>
      </c>
      <c r="Q15" s="255"/>
      <c r="R15" s="255">
        <v>90</v>
      </c>
      <c r="S15" s="255">
        <v>45</v>
      </c>
      <c r="T15" s="255">
        <v>45</v>
      </c>
      <c r="U15" s="255"/>
      <c r="V15" s="255">
        <v>45</v>
      </c>
      <c r="W15" s="255">
        <v>27</v>
      </c>
      <c r="X15" s="255">
        <v>18</v>
      </c>
    </row>
    <row r="16" spans="1:26" x14ac:dyDescent="0.3">
      <c r="A16" s="177" t="s">
        <v>114</v>
      </c>
      <c r="B16" s="255">
        <v>468</v>
      </c>
      <c r="C16" s="255">
        <v>269</v>
      </c>
      <c r="D16" s="255">
        <v>199</v>
      </c>
      <c r="E16" s="255"/>
      <c r="F16" s="255">
        <v>62</v>
      </c>
      <c r="G16" s="255">
        <v>40</v>
      </c>
      <c r="H16" s="255">
        <v>22</v>
      </c>
      <c r="I16" s="255"/>
      <c r="J16" s="255">
        <v>92</v>
      </c>
      <c r="K16" s="255">
        <v>62</v>
      </c>
      <c r="L16" s="255">
        <v>30</v>
      </c>
      <c r="M16" s="255"/>
      <c r="N16" s="255">
        <v>106</v>
      </c>
      <c r="O16" s="255">
        <v>64</v>
      </c>
      <c r="P16" s="255">
        <v>42</v>
      </c>
      <c r="Q16" s="255"/>
      <c r="R16" s="255">
        <v>136</v>
      </c>
      <c r="S16" s="255">
        <v>66</v>
      </c>
      <c r="T16" s="255">
        <v>70</v>
      </c>
      <c r="U16" s="255"/>
      <c r="V16" s="255">
        <v>72</v>
      </c>
      <c r="W16" s="255">
        <v>37</v>
      </c>
      <c r="X16" s="255">
        <v>35</v>
      </c>
    </row>
    <row r="17" spans="1:24" x14ac:dyDescent="0.3">
      <c r="A17" s="177" t="s">
        <v>117</v>
      </c>
      <c r="B17" s="255">
        <v>613</v>
      </c>
      <c r="C17" s="255">
        <v>307</v>
      </c>
      <c r="D17" s="255">
        <v>306</v>
      </c>
      <c r="E17" s="255"/>
      <c r="F17" s="255">
        <v>57</v>
      </c>
      <c r="G17" s="255">
        <v>35</v>
      </c>
      <c r="H17" s="255">
        <v>22</v>
      </c>
      <c r="I17" s="255"/>
      <c r="J17" s="255">
        <v>146</v>
      </c>
      <c r="K17" s="255">
        <v>74</v>
      </c>
      <c r="L17" s="255">
        <v>72</v>
      </c>
      <c r="M17" s="255"/>
      <c r="N17" s="255">
        <v>114</v>
      </c>
      <c r="O17" s="255">
        <v>63</v>
      </c>
      <c r="P17" s="255">
        <v>51</v>
      </c>
      <c r="Q17" s="255"/>
      <c r="R17" s="255">
        <v>173</v>
      </c>
      <c r="S17" s="255">
        <v>83</v>
      </c>
      <c r="T17" s="255">
        <v>90</v>
      </c>
      <c r="U17" s="255"/>
      <c r="V17" s="255">
        <v>123</v>
      </c>
      <c r="W17" s="255">
        <v>52</v>
      </c>
      <c r="X17" s="255">
        <v>71</v>
      </c>
    </row>
    <row r="18" spans="1:24" x14ac:dyDescent="0.3">
      <c r="A18" s="177" t="s">
        <v>118</v>
      </c>
      <c r="B18" s="255">
        <v>67</v>
      </c>
      <c r="C18" s="255">
        <v>30</v>
      </c>
      <c r="D18" s="255">
        <v>37</v>
      </c>
      <c r="E18" s="255"/>
      <c r="F18" s="255">
        <v>7</v>
      </c>
      <c r="G18" s="255">
        <v>3</v>
      </c>
      <c r="H18" s="255">
        <v>4</v>
      </c>
      <c r="I18" s="255"/>
      <c r="J18" s="255">
        <v>11</v>
      </c>
      <c r="K18" s="255">
        <v>4</v>
      </c>
      <c r="L18" s="255">
        <v>7</v>
      </c>
      <c r="M18" s="255"/>
      <c r="N18" s="255">
        <v>16</v>
      </c>
      <c r="O18" s="255">
        <v>7</v>
      </c>
      <c r="P18" s="255">
        <v>9</v>
      </c>
      <c r="Q18" s="255"/>
      <c r="R18" s="255">
        <v>24</v>
      </c>
      <c r="S18" s="255">
        <v>12</v>
      </c>
      <c r="T18" s="255">
        <v>12</v>
      </c>
      <c r="U18" s="255"/>
      <c r="V18" s="255">
        <v>9</v>
      </c>
      <c r="W18" s="255">
        <v>4</v>
      </c>
      <c r="X18" s="255">
        <v>5</v>
      </c>
    </row>
    <row r="19" spans="1:24" x14ac:dyDescent="0.3">
      <c r="A19" s="177" t="s">
        <v>119</v>
      </c>
      <c r="B19" s="255">
        <v>79</v>
      </c>
      <c r="C19" s="255">
        <v>40</v>
      </c>
      <c r="D19" s="255">
        <v>39</v>
      </c>
      <c r="E19" s="255"/>
      <c r="F19" s="255">
        <v>15</v>
      </c>
      <c r="G19" s="255">
        <v>8</v>
      </c>
      <c r="H19" s="255">
        <v>7</v>
      </c>
      <c r="I19" s="255"/>
      <c r="J19" s="255">
        <v>13</v>
      </c>
      <c r="K19" s="255">
        <v>6</v>
      </c>
      <c r="L19" s="255">
        <v>7</v>
      </c>
      <c r="M19" s="255"/>
      <c r="N19" s="255">
        <v>20</v>
      </c>
      <c r="O19" s="255">
        <v>12</v>
      </c>
      <c r="P19" s="255">
        <v>8</v>
      </c>
      <c r="Q19" s="255"/>
      <c r="R19" s="255">
        <v>19</v>
      </c>
      <c r="S19" s="255">
        <v>8</v>
      </c>
      <c r="T19" s="255">
        <v>11</v>
      </c>
      <c r="U19" s="255"/>
      <c r="V19" s="255">
        <v>12</v>
      </c>
      <c r="W19" s="255">
        <v>6</v>
      </c>
      <c r="X19" s="255">
        <v>6</v>
      </c>
    </row>
    <row r="20" spans="1:24" x14ac:dyDescent="0.3">
      <c r="A20" s="177" t="s">
        <v>120</v>
      </c>
      <c r="B20" s="255">
        <v>184</v>
      </c>
      <c r="C20" s="255">
        <v>107</v>
      </c>
      <c r="D20" s="255">
        <v>77</v>
      </c>
      <c r="E20" s="255"/>
      <c r="F20" s="255">
        <v>30</v>
      </c>
      <c r="G20" s="255">
        <v>20</v>
      </c>
      <c r="H20" s="255">
        <v>10</v>
      </c>
      <c r="I20" s="255"/>
      <c r="J20" s="255">
        <v>20</v>
      </c>
      <c r="K20" s="255">
        <v>14</v>
      </c>
      <c r="L20" s="255">
        <v>6</v>
      </c>
      <c r="M20" s="255"/>
      <c r="N20" s="255">
        <v>32</v>
      </c>
      <c r="O20" s="255">
        <v>13</v>
      </c>
      <c r="P20" s="255">
        <v>19</v>
      </c>
      <c r="Q20" s="255"/>
      <c r="R20" s="255">
        <v>64</v>
      </c>
      <c r="S20" s="255">
        <v>37</v>
      </c>
      <c r="T20" s="255">
        <v>27</v>
      </c>
      <c r="U20" s="255"/>
      <c r="V20" s="255">
        <v>38</v>
      </c>
      <c r="W20" s="255">
        <v>23</v>
      </c>
      <c r="X20" s="255">
        <v>15</v>
      </c>
    </row>
    <row r="21" spans="1:24" x14ac:dyDescent="0.3">
      <c r="A21" s="177" t="s">
        <v>121</v>
      </c>
      <c r="B21" s="255">
        <v>226</v>
      </c>
      <c r="C21" s="255">
        <v>119</v>
      </c>
      <c r="D21" s="255">
        <v>107</v>
      </c>
      <c r="E21" s="255"/>
      <c r="F21" s="255">
        <v>24</v>
      </c>
      <c r="G21" s="255">
        <v>16</v>
      </c>
      <c r="H21" s="255">
        <v>8</v>
      </c>
      <c r="I21" s="255"/>
      <c r="J21" s="255">
        <v>40</v>
      </c>
      <c r="K21" s="255">
        <v>20</v>
      </c>
      <c r="L21" s="255">
        <v>20</v>
      </c>
      <c r="M21" s="255"/>
      <c r="N21" s="255">
        <v>44</v>
      </c>
      <c r="O21" s="255">
        <v>28</v>
      </c>
      <c r="P21" s="255">
        <v>16</v>
      </c>
      <c r="Q21" s="255"/>
      <c r="R21" s="255">
        <v>81</v>
      </c>
      <c r="S21" s="255">
        <v>41</v>
      </c>
      <c r="T21" s="255">
        <v>40</v>
      </c>
      <c r="U21" s="255"/>
      <c r="V21" s="255">
        <v>37</v>
      </c>
      <c r="W21" s="255">
        <v>14</v>
      </c>
      <c r="X21" s="255">
        <v>23</v>
      </c>
    </row>
    <row r="22" spans="1:24" x14ac:dyDescent="0.3">
      <c r="A22" s="177" t="s">
        <v>122</v>
      </c>
      <c r="B22" s="255">
        <v>1</v>
      </c>
      <c r="C22" s="255">
        <v>1</v>
      </c>
      <c r="D22" s="255">
        <v>0</v>
      </c>
      <c r="E22" s="255"/>
      <c r="F22" s="255">
        <v>0</v>
      </c>
      <c r="G22" s="255">
        <v>0</v>
      </c>
      <c r="H22" s="255">
        <v>0</v>
      </c>
      <c r="I22" s="255"/>
      <c r="J22" s="255">
        <v>0</v>
      </c>
      <c r="K22" s="255">
        <v>0</v>
      </c>
      <c r="L22" s="255">
        <v>0</v>
      </c>
      <c r="M22" s="255"/>
      <c r="N22" s="255">
        <v>0</v>
      </c>
      <c r="O22" s="255">
        <v>0</v>
      </c>
      <c r="P22" s="255">
        <v>0</v>
      </c>
      <c r="Q22" s="255"/>
      <c r="R22" s="255">
        <v>1</v>
      </c>
      <c r="S22" s="255">
        <v>1</v>
      </c>
      <c r="T22" s="255">
        <v>0</v>
      </c>
      <c r="U22" s="255"/>
      <c r="V22" s="255">
        <v>0</v>
      </c>
      <c r="W22" s="255">
        <v>0</v>
      </c>
      <c r="X22" s="255">
        <v>0</v>
      </c>
    </row>
    <row r="23" spans="1:24" x14ac:dyDescent="0.3">
      <c r="A23" s="177" t="s">
        <v>123</v>
      </c>
      <c r="B23" s="255">
        <v>10</v>
      </c>
      <c r="C23" s="255">
        <v>6</v>
      </c>
      <c r="D23" s="255">
        <v>4</v>
      </c>
      <c r="E23" s="255"/>
      <c r="F23" s="255">
        <v>0</v>
      </c>
      <c r="G23" s="255">
        <v>0</v>
      </c>
      <c r="H23" s="255">
        <v>0</v>
      </c>
      <c r="I23" s="255"/>
      <c r="J23" s="255">
        <v>0</v>
      </c>
      <c r="K23" s="255">
        <v>0</v>
      </c>
      <c r="L23" s="255">
        <v>0</v>
      </c>
      <c r="M23" s="255"/>
      <c r="N23" s="255">
        <v>1</v>
      </c>
      <c r="O23" s="255">
        <v>1</v>
      </c>
      <c r="P23" s="255">
        <v>0</v>
      </c>
      <c r="Q23" s="255"/>
      <c r="R23" s="255">
        <v>4</v>
      </c>
      <c r="S23" s="255">
        <v>3</v>
      </c>
      <c r="T23" s="255">
        <v>1</v>
      </c>
      <c r="U23" s="255"/>
      <c r="V23" s="255">
        <v>5</v>
      </c>
      <c r="W23" s="255">
        <v>2</v>
      </c>
      <c r="X23" s="255">
        <v>3</v>
      </c>
    </row>
    <row r="24" spans="1:24" x14ac:dyDescent="0.3">
      <c r="A24" s="177" t="s">
        <v>124</v>
      </c>
      <c r="B24" s="255">
        <v>83</v>
      </c>
      <c r="C24" s="255">
        <v>45</v>
      </c>
      <c r="D24" s="255">
        <v>38</v>
      </c>
      <c r="E24" s="255"/>
      <c r="F24" s="255">
        <v>7</v>
      </c>
      <c r="G24" s="255">
        <v>4</v>
      </c>
      <c r="H24" s="255">
        <v>3</v>
      </c>
      <c r="I24" s="255"/>
      <c r="J24" s="255">
        <v>11</v>
      </c>
      <c r="K24" s="255">
        <v>7</v>
      </c>
      <c r="L24" s="255">
        <v>4</v>
      </c>
      <c r="M24" s="255"/>
      <c r="N24" s="255">
        <v>13</v>
      </c>
      <c r="O24" s="255">
        <v>7</v>
      </c>
      <c r="P24" s="255">
        <v>6</v>
      </c>
      <c r="Q24" s="255"/>
      <c r="R24" s="255">
        <v>22</v>
      </c>
      <c r="S24" s="255">
        <v>13</v>
      </c>
      <c r="T24" s="255">
        <v>9</v>
      </c>
      <c r="U24" s="255"/>
      <c r="V24" s="255">
        <v>30</v>
      </c>
      <c r="W24" s="255">
        <v>14</v>
      </c>
      <c r="X24" s="255">
        <v>16</v>
      </c>
    </row>
    <row r="25" spans="1:24" x14ac:dyDescent="0.3">
      <c r="A25" s="177" t="s">
        <v>125</v>
      </c>
      <c r="B25" s="255">
        <v>36</v>
      </c>
      <c r="C25" s="255">
        <v>22</v>
      </c>
      <c r="D25" s="255">
        <v>14</v>
      </c>
      <c r="E25" s="255"/>
      <c r="F25" s="255">
        <v>3</v>
      </c>
      <c r="G25" s="255">
        <v>2</v>
      </c>
      <c r="H25" s="255">
        <v>1</v>
      </c>
      <c r="I25" s="255"/>
      <c r="J25" s="255">
        <v>5</v>
      </c>
      <c r="K25" s="255">
        <v>2</v>
      </c>
      <c r="L25" s="255">
        <v>3</v>
      </c>
      <c r="M25" s="255"/>
      <c r="N25" s="255">
        <v>6</v>
      </c>
      <c r="O25" s="255">
        <v>3</v>
      </c>
      <c r="P25" s="255">
        <v>3</v>
      </c>
      <c r="Q25" s="255"/>
      <c r="R25" s="255">
        <v>9</v>
      </c>
      <c r="S25" s="255">
        <v>6</v>
      </c>
      <c r="T25" s="255">
        <v>3</v>
      </c>
      <c r="U25" s="255"/>
      <c r="V25" s="255">
        <v>13</v>
      </c>
      <c r="W25" s="255">
        <v>9</v>
      </c>
      <c r="X25" s="255">
        <v>4</v>
      </c>
    </row>
    <row r="26" spans="1:24" x14ac:dyDescent="0.3">
      <c r="A26" s="177" t="s">
        <v>126</v>
      </c>
      <c r="B26" s="255">
        <v>513</v>
      </c>
      <c r="C26" s="255">
        <v>299</v>
      </c>
      <c r="D26" s="255">
        <v>214</v>
      </c>
      <c r="E26" s="255"/>
      <c r="F26" s="255">
        <v>50</v>
      </c>
      <c r="G26" s="255">
        <v>33</v>
      </c>
      <c r="H26" s="255">
        <v>17</v>
      </c>
      <c r="I26" s="255"/>
      <c r="J26" s="255">
        <v>111</v>
      </c>
      <c r="K26" s="255">
        <v>65</v>
      </c>
      <c r="L26" s="255">
        <v>46</v>
      </c>
      <c r="M26" s="255"/>
      <c r="N26" s="255">
        <v>118</v>
      </c>
      <c r="O26" s="255">
        <v>57</v>
      </c>
      <c r="P26" s="255">
        <v>61</v>
      </c>
      <c r="Q26" s="255"/>
      <c r="R26" s="255">
        <v>146</v>
      </c>
      <c r="S26" s="255">
        <v>89</v>
      </c>
      <c r="T26" s="255">
        <v>57</v>
      </c>
      <c r="U26" s="255"/>
      <c r="V26" s="255">
        <v>88</v>
      </c>
      <c r="W26" s="255">
        <v>55</v>
      </c>
      <c r="X26" s="255">
        <v>33</v>
      </c>
    </row>
    <row r="27" spans="1:24" x14ac:dyDescent="0.3">
      <c r="A27" s="177" t="s">
        <v>127</v>
      </c>
      <c r="B27" s="255">
        <v>343</v>
      </c>
      <c r="C27" s="255">
        <v>186</v>
      </c>
      <c r="D27" s="255">
        <v>157</v>
      </c>
      <c r="E27" s="255"/>
      <c r="F27" s="255">
        <v>47</v>
      </c>
      <c r="G27" s="255">
        <v>25</v>
      </c>
      <c r="H27" s="255">
        <v>22</v>
      </c>
      <c r="I27" s="255"/>
      <c r="J27" s="255">
        <v>67</v>
      </c>
      <c r="K27" s="255">
        <v>43</v>
      </c>
      <c r="L27" s="255">
        <v>24</v>
      </c>
      <c r="M27" s="255"/>
      <c r="N27" s="255">
        <v>73</v>
      </c>
      <c r="O27" s="255">
        <v>40</v>
      </c>
      <c r="P27" s="255">
        <v>33</v>
      </c>
      <c r="Q27" s="255"/>
      <c r="R27" s="255">
        <v>76</v>
      </c>
      <c r="S27" s="255">
        <v>43</v>
      </c>
      <c r="T27" s="255">
        <v>33</v>
      </c>
      <c r="U27" s="255"/>
      <c r="V27" s="255">
        <v>80</v>
      </c>
      <c r="W27" s="255">
        <v>35</v>
      </c>
      <c r="X27" s="255">
        <v>45</v>
      </c>
    </row>
    <row r="28" spans="1:24" x14ac:dyDescent="0.3">
      <c r="A28" s="177" t="s">
        <v>128</v>
      </c>
      <c r="B28" s="255">
        <v>302</v>
      </c>
      <c r="C28" s="255">
        <v>187</v>
      </c>
      <c r="D28" s="255">
        <v>115</v>
      </c>
      <c r="E28" s="255"/>
      <c r="F28" s="255">
        <v>40</v>
      </c>
      <c r="G28" s="255">
        <v>29</v>
      </c>
      <c r="H28" s="255">
        <v>11</v>
      </c>
      <c r="I28" s="255"/>
      <c r="J28" s="255">
        <v>52</v>
      </c>
      <c r="K28" s="255">
        <v>32</v>
      </c>
      <c r="L28" s="255">
        <v>20</v>
      </c>
      <c r="M28" s="255"/>
      <c r="N28" s="255">
        <v>77</v>
      </c>
      <c r="O28" s="255">
        <v>45</v>
      </c>
      <c r="P28" s="255">
        <v>32</v>
      </c>
      <c r="Q28" s="255"/>
      <c r="R28" s="255">
        <v>78</v>
      </c>
      <c r="S28" s="255">
        <v>51</v>
      </c>
      <c r="T28" s="255">
        <v>27</v>
      </c>
      <c r="U28" s="255"/>
      <c r="V28" s="255">
        <v>55</v>
      </c>
      <c r="W28" s="255">
        <v>30</v>
      </c>
      <c r="X28" s="255">
        <v>25</v>
      </c>
    </row>
    <row r="29" spans="1:24" x14ac:dyDescent="0.3">
      <c r="A29" s="177" t="s">
        <v>130</v>
      </c>
      <c r="B29" s="255">
        <v>250</v>
      </c>
      <c r="C29" s="255">
        <v>142</v>
      </c>
      <c r="D29" s="255">
        <v>108</v>
      </c>
      <c r="E29" s="255"/>
      <c r="F29" s="255">
        <v>29</v>
      </c>
      <c r="G29" s="255">
        <v>16</v>
      </c>
      <c r="H29" s="255">
        <v>13</v>
      </c>
      <c r="I29" s="255"/>
      <c r="J29" s="255">
        <v>45</v>
      </c>
      <c r="K29" s="255">
        <v>24</v>
      </c>
      <c r="L29" s="255">
        <v>21</v>
      </c>
      <c r="M29" s="255"/>
      <c r="N29" s="255">
        <v>64</v>
      </c>
      <c r="O29" s="255">
        <v>38</v>
      </c>
      <c r="P29" s="255">
        <v>26</v>
      </c>
      <c r="Q29" s="255"/>
      <c r="R29" s="255">
        <v>54</v>
      </c>
      <c r="S29" s="255">
        <v>30</v>
      </c>
      <c r="T29" s="255">
        <v>24</v>
      </c>
      <c r="U29" s="255"/>
      <c r="V29" s="255">
        <v>58</v>
      </c>
      <c r="W29" s="255">
        <v>34</v>
      </c>
      <c r="X29" s="255">
        <v>24</v>
      </c>
    </row>
    <row r="30" spans="1:24" x14ac:dyDescent="0.3">
      <c r="A30" s="177" t="s">
        <v>131</v>
      </c>
      <c r="B30" s="255">
        <v>181</v>
      </c>
      <c r="C30" s="255">
        <v>106</v>
      </c>
      <c r="D30" s="255">
        <v>75</v>
      </c>
      <c r="E30" s="255"/>
      <c r="F30" s="255">
        <v>18</v>
      </c>
      <c r="G30" s="255">
        <v>13</v>
      </c>
      <c r="H30" s="255">
        <v>5</v>
      </c>
      <c r="I30" s="255"/>
      <c r="J30" s="255">
        <v>32</v>
      </c>
      <c r="K30" s="255">
        <v>19</v>
      </c>
      <c r="L30" s="255">
        <v>13</v>
      </c>
      <c r="M30" s="255"/>
      <c r="N30" s="255">
        <v>33</v>
      </c>
      <c r="O30" s="255">
        <v>14</v>
      </c>
      <c r="P30" s="255">
        <v>19</v>
      </c>
      <c r="Q30" s="255"/>
      <c r="R30" s="255">
        <v>47</v>
      </c>
      <c r="S30" s="255">
        <v>28</v>
      </c>
      <c r="T30" s="255">
        <v>19</v>
      </c>
      <c r="U30" s="255"/>
      <c r="V30" s="255">
        <v>51</v>
      </c>
      <c r="W30" s="255">
        <v>32</v>
      </c>
      <c r="X30" s="255">
        <v>19</v>
      </c>
    </row>
    <row r="31" spans="1:24" ht="14.5" thickBot="1" x14ac:dyDescent="0.35">
      <c r="A31" s="177" t="s">
        <v>132</v>
      </c>
      <c r="B31" s="255">
        <v>9</v>
      </c>
      <c r="C31" s="255">
        <v>5</v>
      </c>
      <c r="D31" s="255">
        <v>4</v>
      </c>
      <c r="E31" s="255"/>
      <c r="F31" s="255">
        <v>0</v>
      </c>
      <c r="G31" s="255">
        <v>0</v>
      </c>
      <c r="H31" s="255">
        <v>0</v>
      </c>
      <c r="I31" s="255"/>
      <c r="J31" s="255">
        <v>0</v>
      </c>
      <c r="K31" s="255">
        <v>0</v>
      </c>
      <c r="L31" s="255">
        <v>0</v>
      </c>
      <c r="M31" s="255"/>
      <c r="N31" s="255">
        <v>6</v>
      </c>
      <c r="O31" s="255">
        <v>3</v>
      </c>
      <c r="P31" s="255">
        <v>3</v>
      </c>
      <c r="Q31" s="255"/>
      <c r="R31" s="255">
        <v>1</v>
      </c>
      <c r="S31" s="255">
        <v>1</v>
      </c>
      <c r="T31" s="255">
        <v>0</v>
      </c>
      <c r="U31" s="255"/>
      <c r="V31" s="255">
        <v>2</v>
      </c>
      <c r="W31" s="255">
        <v>1</v>
      </c>
      <c r="X31" s="255">
        <v>1</v>
      </c>
    </row>
    <row r="32" spans="1:24" x14ac:dyDescent="0.3">
      <c r="A32" s="254" t="s">
        <v>77</v>
      </c>
      <c r="B32" s="19"/>
      <c r="C32" s="19"/>
      <c r="D32" s="19"/>
      <c r="E32" s="19"/>
      <c r="F32" s="19"/>
      <c r="G32" s="19"/>
      <c r="H32" s="19"/>
      <c r="I32" s="19"/>
      <c r="J32" s="115"/>
      <c r="K32" s="115"/>
      <c r="L32" s="115"/>
      <c r="M32" s="19"/>
      <c r="N32" s="115"/>
      <c r="O32" s="116"/>
      <c r="P32" s="19"/>
      <c r="Q32" s="19"/>
      <c r="R32" s="19"/>
      <c r="S32" s="19"/>
      <c r="T32" s="19"/>
      <c r="U32" s="19"/>
      <c r="V32" s="19"/>
      <c r="W32" s="19"/>
      <c r="X32" s="19"/>
    </row>
    <row r="33" spans="1:26" x14ac:dyDescent="0.3">
      <c r="B33" s="71"/>
      <c r="C33" s="71"/>
      <c r="D33" s="71"/>
      <c r="E33" s="71"/>
      <c r="F33" s="71"/>
      <c r="G33" s="71"/>
      <c r="H33" s="70"/>
      <c r="I33" s="71"/>
      <c r="J33" s="71"/>
      <c r="K33" s="71"/>
      <c r="L33" s="70"/>
      <c r="M33" s="71"/>
      <c r="N33" s="71"/>
      <c r="O33" s="71"/>
      <c r="P33" s="70"/>
      <c r="Q33" s="71"/>
      <c r="R33" s="71"/>
      <c r="S33" s="71"/>
      <c r="T33" s="70"/>
      <c r="U33" s="71"/>
      <c r="V33" s="71"/>
      <c r="W33" s="71"/>
      <c r="X33" s="70"/>
    </row>
    <row r="34" spans="1:26" x14ac:dyDescent="0.3">
      <c r="A34" s="66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</row>
    <row r="35" spans="1:26" s="51" customFormat="1" ht="15.5" x14ac:dyDescent="0.3">
      <c r="A35" s="294" t="s">
        <v>423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26"/>
      <c r="Z35" s="226"/>
    </row>
    <row r="36" spans="1:26" s="51" customFormat="1" ht="15.5" x14ac:dyDescent="0.3">
      <c r="A36" s="294" t="s">
        <v>387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26"/>
      <c r="Z36" s="226"/>
    </row>
    <row r="37" spans="1:26" s="51" customFormat="1" ht="15.5" x14ac:dyDescent="0.3">
      <c r="A37" s="294" t="s">
        <v>160</v>
      </c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26"/>
      <c r="Z37" s="239" t="s">
        <v>305</v>
      </c>
    </row>
    <row r="38" spans="1:26" s="51" customFormat="1" ht="15.5" x14ac:dyDescent="0.3">
      <c r="A38" s="294" t="s">
        <v>52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26"/>
      <c r="Z38" s="226"/>
    </row>
    <row r="39" spans="1:26" s="51" customFormat="1" ht="15.5" x14ac:dyDescent="0.3">
      <c r="A39" s="294" t="s">
        <v>397</v>
      </c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26"/>
      <c r="Z39" s="226"/>
    </row>
    <row r="40" spans="1:26" ht="20.25" customHeight="1" x14ac:dyDescent="0.3">
      <c r="A40" s="292" t="s">
        <v>105</v>
      </c>
      <c r="B40" s="291" t="s">
        <v>68</v>
      </c>
      <c r="C40" s="291"/>
      <c r="D40" s="291"/>
      <c r="E40" s="54"/>
      <c r="F40" s="291" t="s">
        <v>80</v>
      </c>
      <c r="G40" s="291"/>
      <c r="H40" s="291"/>
      <c r="I40" s="54"/>
      <c r="J40" s="293" t="s">
        <v>81</v>
      </c>
      <c r="K40" s="293"/>
      <c r="L40" s="293"/>
      <c r="M40" s="54"/>
      <c r="N40" s="291" t="s">
        <v>82</v>
      </c>
      <c r="O40" s="291"/>
      <c r="P40" s="291"/>
      <c r="Q40" s="54"/>
      <c r="R40" s="291" t="s">
        <v>84</v>
      </c>
      <c r="S40" s="291"/>
      <c r="T40" s="291"/>
      <c r="U40" s="54"/>
      <c r="V40" s="291" t="s">
        <v>85</v>
      </c>
      <c r="W40" s="291"/>
      <c r="X40" s="291"/>
    </row>
    <row r="41" spans="1:26" ht="20.25" customHeight="1" x14ac:dyDescent="0.3">
      <c r="A41" s="292"/>
      <c r="B41" s="7" t="s">
        <v>68</v>
      </c>
      <c r="C41" s="7" t="s">
        <v>136</v>
      </c>
      <c r="D41" s="7" t="s">
        <v>137</v>
      </c>
      <c r="E41" s="7"/>
      <c r="F41" s="7" t="s">
        <v>68</v>
      </c>
      <c r="G41" s="7" t="s">
        <v>136</v>
      </c>
      <c r="H41" s="7" t="s">
        <v>137</v>
      </c>
      <c r="I41" s="7"/>
      <c r="J41" s="244" t="s">
        <v>68</v>
      </c>
      <c r="K41" s="7" t="s">
        <v>136</v>
      </c>
      <c r="L41" s="7" t="s">
        <v>137</v>
      </c>
      <c r="M41" s="7"/>
      <c r="N41" s="7" t="s">
        <v>68</v>
      </c>
      <c r="O41" s="7" t="s">
        <v>136</v>
      </c>
      <c r="P41" s="7" t="s">
        <v>137</v>
      </c>
      <c r="Q41" s="7"/>
      <c r="R41" s="7" t="s">
        <v>68</v>
      </c>
      <c r="S41" s="7" t="s">
        <v>136</v>
      </c>
      <c r="T41" s="7" t="s">
        <v>137</v>
      </c>
      <c r="U41" s="7"/>
      <c r="V41" s="7" t="s">
        <v>68</v>
      </c>
      <c r="W41" s="7" t="s">
        <v>136</v>
      </c>
      <c r="X41" s="7" t="s">
        <v>137</v>
      </c>
    </row>
    <row r="42" spans="1:26" x14ac:dyDescent="0.3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</row>
    <row r="43" spans="1:26" s="12" customFormat="1" x14ac:dyDescent="0.3">
      <c r="A43" s="68" t="s">
        <v>68</v>
      </c>
      <c r="B43" s="260">
        <v>17.064735761374688</v>
      </c>
      <c r="C43" s="260">
        <v>20.391642895690389</v>
      </c>
      <c r="D43" s="260">
        <v>14.146605355693806</v>
      </c>
      <c r="E43" s="260"/>
      <c r="F43" s="260">
        <v>18.40858856962425</v>
      </c>
      <c r="G43" s="260">
        <v>22.271016311166875</v>
      </c>
      <c r="H43" s="260">
        <v>14.49459631277813</v>
      </c>
      <c r="I43" s="260"/>
      <c r="J43" s="260">
        <v>24.025974025974026</v>
      </c>
      <c r="K43" s="260">
        <v>28.420523138832998</v>
      </c>
      <c r="L43" s="260">
        <v>19.692460317460316</v>
      </c>
      <c r="M43" s="260"/>
      <c r="N43" s="260">
        <v>20.575815738963531</v>
      </c>
      <c r="O43" s="260">
        <v>23.982084690553744</v>
      </c>
      <c r="P43" s="260">
        <v>17.538126361655774</v>
      </c>
      <c r="Q43" s="260"/>
      <c r="R43" s="260">
        <v>15.538785104540393</v>
      </c>
      <c r="S43" s="260">
        <v>18.184245660881174</v>
      </c>
      <c r="T43" s="260">
        <v>13.254956201014293</v>
      </c>
      <c r="U43" s="260"/>
      <c r="V43" s="260">
        <v>11.843728581220015</v>
      </c>
      <c r="W43" s="260">
        <v>14.272271016311166</v>
      </c>
      <c r="X43" s="260">
        <v>9.9586072559045533</v>
      </c>
      <c r="Y43" s="226"/>
      <c r="Z43" s="226"/>
    </row>
    <row r="44" spans="1:26" x14ac:dyDescent="0.3">
      <c r="A44" s="177" t="s">
        <v>106</v>
      </c>
      <c r="B44" s="259">
        <v>10.7421875</v>
      </c>
      <c r="C44" s="259">
        <v>10.222222222222223</v>
      </c>
      <c r="D44" s="259">
        <v>11.149825783972126</v>
      </c>
      <c r="E44" s="259"/>
      <c r="F44" s="259">
        <v>5.9523809523809517</v>
      </c>
      <c r="G44" s="259">
        <v>4.7619047619047619</v>
      </c>
      <c r="H44" s="259">
        <v>7.1428571428571423</v>
      </c>
      <c r="I44" s="259"/>
      <c r="J44" s="259">
        <v>5.3191489361702127</v>
      </c>
      <c r="K44" s="259">
        <v>6.8181818181818175</v>
      </c>
      <c r="L44" s="259">
        <v>4</v>
      </c>
      <c r="M44" s="259"/>
      <c r="N44" s="259">
        <v>9.5238095238095237</v>
      </c>
      <c r="O44" s="259">
        <v>11.363636363636363</v>
      </c>
      <c r="P44" s="259">
        <v>8.1967213114754092</v>
      </c>
      <c r="Q44" s="259"/>
      <c r="R44" s="259">
        <v>12.8</v>
      </c>
      <c r="S44" s="259">
        <v>10.526315789473683</v>
      </c>
      <c r="T44" s="259">
        <v>14.705882352941178</v>
      </c>
      <c r="U44" s="259"/>
      <c r="V44" s="259">
        <v>18.269230769230766</v>
      </c>
      <c r="W44" s="259">
        <v>18.421052631578945</v>
      </c>
      <c r="X44" s="259">
        <v>18.181818181818183</v>
      </c>
    </row>
    <row r="45" spans="1:26" x14ac:dyDescent="0.3">
      <c r="A45" s="177" t="s">
        <v>107</v>
      </c>
      <c r="B45" s="259">
        <v>16.229985443959244</v>
      </c>
      <c r="C45" s="259">
        <v>17.391304347826086</v>
      </c>
      <c r="D45" s="259">
        <v>15.058479532163743</v>
      </c>
      <c r="E45" s="259"/>
      <c r="F45" s="259">
        <v>22.37442922374429</v>
      </c>
      <c r="G45" s="259">
        <v>20.8955223880597</v>
      </c>
      <c r="H45" s="259">
        <v>24.705882352941178</v>
      </c>
      <c r="I45" s="259"/>
      <c r="J45" s="259">
        <v>24.267782426778243</v>
      </c>
      <c r="K45" s="259">
        <v>26.717557251908396</v>
      </c>
      <c r="L45" s="259">
        <v>21.296296296296298</v>
      </c>
      <c r="M45" s="259"/>
      <c r="N45" s="259">
        <v>21.969696969696969</v>
      </c>
      <c r="O45" s="259">
        <v>22.65625</v>
      </c>
      <c r="P45" s="259">
        <v>21.323529411764707</v>
      </c>
      <c r="Q45" s="259"/>
      <c r="R45" s="259">
        <v>11.586901763224182</v>
      </c>
      <c r="S45" s="259">
        <v>10.471204188481675</v>
      </c>
      <c r="T45" s="259">
        <v>12.621359223300971</v>
      </c>
      <c r="U45" s="259"/>
      <c r="V45" s="259">
        <v>4.7058823529411766</v>
      </c>
      <c r="W45" s="259">
        <v>7.5471698113207548</v>
      </c>
      <c r="X45" s="259">
        <v>2.6845637583892619</v>
      </c>
    </row>
    <row r="46" spans="1:26" x14ac:dyDescent="0.3">
      <c r="A46" s="177" t="s">
        <v>109</v>
      </c>
      <c r="B46" s="259">
        <v>14.17004048582996</v>
      </c>
      <c r="C46" s="259">
        <v>18.441558441558442</v>
      </c>
      <c r="D46" s="259">
        <v>11.442786069651742</v>
      </c>
      <c r="E46" s="259"/>
      <c r="F46" s="259">
        <v>20.863309352517987</v>
      </c>
      <c r="G46" s="259">
        <v>26.229508196721312</v>
      </c>
      <c r="H46" s="259">
        <v>16.666666666666664</v>
      </c>
      <c r="I46" s="259"/>
      <c r="J46" s="259">
        <v>14.465408805031446</v>
      </c>
      <c r="K46" s="259">
        <v>20.33898305084746</v>
      </c>
      <c r="L46" s="259">
        <v>11</v>
      </c>
      <c r="M46" s="259"/>
      <c r="N46" s="259">
        <v>22.105263157894736</v>
      </c>
      <c r="O46" s="259">
        <v>30.882352941176471</v>
      </c>
      <c r="P46" s="259">
        <v>17.21311475409836</v>
      </c>
      <c r="Q46" s="259"/>
      <c r="R46" s="259">
        <v>11.524163568773234</v>
      </c>
      <c r="S46" s="259">
        <v>15.384615384615385</v>
      </c>
      <c r="T46" s="259">
        <v>9.0909090909090917</v>
      </c>
      <c r="U46" s="259"/>
      <c r="V46" s="259">
        <v>6.4935064935064926</v>
      </c>
      <c r="W46" s="259">
        <v>6.4516129032258061</v>
      </c>
      <c r="X46" s="259">
        <v>6.5217391304347823</v>
      </c>
    </row>
    <row r="47" spans="1:26" x14ac:dyDescent="0.3">
      <c r="A47" s="177" t="s">
        <v>110</v>
      </c>
      <c r="B47" s="259">
        <v>27.484143763213531</v>
      </c>
      <c r="C47" s="259">
        <v>35.840707964601769</v>
      </c>
      <c r="D47" s="259">
        <v>19.838056680161944</v>
      </c>
      <c r="E47" s="259"/>
      <c r="F47" s="259">
        <v>15.555555555555555</v>
      </c>
      <c r="G47" s="259">
        <v>24</v>
      </c>
      <c r="H47" s="259">
        <v>5</v>
      </c>
      <c r="I47" s="259"/>
      <c r="J47" s="259">
        <v>35.61643835616438</v>
      </c>
      <c r="K47" s="259">
        <v>55.172413793103445</v>
      </c>
      <c r="L47" s="259">
        <v>22.727272727272727</v>
      </c>
      <c r="M47" s="259"/>
      <c r="N47" s="259">
        <v>37.209302325581397</v>
      </c>
      <c r="O47" s="259">
        <v>48.936170212765958</v>
      </c>
      <c r="P47" s="259">
        <v>23.076923076923077</v>
      </c>
      <c r="Q47" s="259"/>
      <c r="R47" s="259">
        <v>29.365079365079367</v>
      </c>
      <c r="S47" s="259">
        <v>34.328358208955223</v>
      </c>
      <c r="T47" s="259">
        <v>23.728813559322035</v>
      </c>
      <c r="U47" s="259"/>
      <c r="V47" s="259">
        <v>19.58041958041958</v>
      </c>
      <c r="W47" s="259">
        <v>22.413793103448278</v>
      </c>
      <c r="X47" s="259">
        <v>17.647058823529413</v>
      </c>
    </row>
    <row r="48" spans="1:26" x14ac:dyDescent="0.3">
      <c r="A48" s="177" t="s">
        <v>111</v>
      </c>
      <c r="B48" s="259">
        <v>16.539923954372622</v>
      </c>
      <c r="C48" s="259">
        <v>21.104536489151872</v>
      </c>
      <c r="D48" s="259">
        <v>12.293577981651376</v>
      </c>
      <c r="E48" s="259"/>
      <c r="F48" s="259">
        <v>20.87912087912088</v>
      </c>
      <c r="G48" s="259">
        <v>24.137931034482758</v>
      </c>
      <c r="H48" s="259">
        <v>17.894736842105264</v>
      </c>
      <c r="I48" s="259"/>
      <c r="J48" s="259">
        <v>22.641509433962266</v>
      </c>
      <c r="K48" s="259">
        <v>24.46043165467626</v>
      </c>
      <c r="L48" s="259">
        <v>20.634920634920633</v>
      </c>
      <c r="M48" s="259"/>
      <c r="N48" s="259">
        <v>20.698924731182796</v>
      </c>
      <c r="O48" s="259">
        <v>28.571428571428569</v>
      </c>
      <c r="P48" s="259">
        <v>12.568306010928962</v>
      </c>
      <c r="Q48" s="259"/>
      <c r="R48" s="259">
        <v>15.658914728682172</v>
      </c>
      <c r="S48" s="259">
        <v>19.407894736842106</v>
      </c>
      <c r="T48" s="259">
        <v>12.316715542521994</v>
      </c>
      <c r="U48" s="259"/>
      <c r="V48" s="259">
        <v>11.25</v>
      </c>
      <c r="W48" s="259">
        <v>15.593220338983052</v>
      </c>
      <c r="X48" s="259">
        <v>7.5362318840579716</v>
      </c>
    </row>
    <row r="49" spans="1:24" x14ac:dyDescent="0.3">
      <c r="A49" s="177" t="s">
        <v>113</v>
      </c>
      <c r="B49" s="259">
        <v>18.174875906834671</v>
      </c>
      <c r="C49" s="259">
        <v>21.183053557154278</v>
      </c>
      <c r="D49" s="259">
        <v>15.423976608187134</v>
      </c>
      <c r="E49" s="259"/>
      <c r="F49" s="259">
        <v>15.789473684210526</v>
      </c>
      <c r="G49" s="259">
        <v>18.811881188118811</v>
      </c>
      <c r="H49" s="259">
        <v>12.962962962962962</v>
      </c>
      <c r="I49" s="259"/>
      <c r="J49" s="259">
        <v>31.868131868131865</v>
      </c>
      <c r="K49" s="259">
        <v>39.24050632911392</v>
      </c>
      <c r="L49" s="259">
        <v>23.853211009174313</v>
      </c>
      <c r="M49" s="259"/>
      <c r="N49" s="259">
        <v>25.440313111545986</v>
      </c>
      <c r="O49" s="259">
        <v>27.074235807860266</v>
      </c>
      <c r="P49" s="259">
        <v>24.113475177304963</v>
      </c>
      <c r="Q49" s="259"/>
      <c r="R49" s="259">
        <v>13.636363636363635</v>
      </c>
      <c r="S49" s="259">
        <v>14.018691588785046</v>
      </c>
      <c r="T49" s="259">
        <v>13.274336283185843</v>
      </c>
      <c r="U49" s="259"/>
      <c r="V49" s="259">
        <v>7.8260869565217401</v>
      </c>
      <c r="W49" s="259">
        <v>10.305343511450381</v>
      </c>
      <c r="X49" s="259">
        <v>5.7507987220447285</v>
      </c>
    </row>
    <row r="50" spans="1:24" x14ac:dyDescent="0.3">
      <c r="A50" s="177" t="s">
        <v>114</v>
      </c>
      <c r="B50" s="259">
        <v>23.283582089552237</v>
      </c>
      <c r="C50" s="259">
        <v>27.144298688193739</v>
      </c>
      <c r="D50" s="259">
        <v>19.528949950932287</v>
      </c>
      <c r="E50" s="259"/>
      <c r="F50" s="259">
        <v>26.609442060085836</v>
      </c>
      <c r="G50" s="259">
        <v>35.714285714285715</v>
      </c>
      <c r="H50" s="259">
        <v>18.181818181818183</v>
      </c>
      <c r="I50" s="259"/>
      <c r="J50" s="259">
        <v>29.581993569131832</v>
      </c>
      <c r="K50" s="259">
        <v>37.349397590361441</v>
      </c>
      <c r="L50" s="259">
        <v>20.689655172413794</v>
      </c>
      <c r="M50" s="259"/>
      <c r="N50" s="259">
        <v>27.249357326478147</v>
      </c>
      <c r="O50" s="259">
        <v>32.653061224489797</v>
      </c>
      <c r="P50" s="259">
        <v>21.761658031088082</v>
      </c>
      <c r="Q50" s="259"/>
      <c r="R50" s="259">
        <v>23.652173913043477</v>
      </c>
      <c r="S50" s="259">
        <v>23.655913978494624</v>
      </c>
      <c r="T50" s="259">
        <v>23.648648648648649</v>
      </c>
      <c r="U50" s="259"/>
      <c r="V50" s="259">
        <v>14.342629482071715</v>
      </c>
      <c r="W50" s="259">
        <v>15.546218487394958</v>
      </c>
      <c r="X50" s="259">
        <v>13.257575757575758</v>
      </c>
    </row>
    <row r="51" spans="1:24" x14ac:dyDescent="0.3">
      <c r="A51" s="177" t="s">
        <v>117</v>
      </c>
      <c r="B51" s="259">
        <v>18.325859491778772</v>
      </c>
      <c r="C51" s="259">
        <v>20.984278879015722</v>
      </c>
      <c r="D51" s="259">
        <v>16.259298618490966</v>
      </c>
      <c r="E51" s="259"/>
      <c r="F51" s="259">
        <v>15.119363395225463</v>
      </c>
      <c r="G51" s="259">
        <v>20.23121387283237</v>
      </c>
      <c r="H51" s="259">
        <v>10.784313725490197</v>
      </c>
      <c r="I51" s="259"/>
      <c r="J51" s="259">
        <v>27.087198515769945</v>
      </c>
      <c r="K51" s="259">
        <v>29.959514170040485</v>
      </c>
      <c r="L51" s="259">
        <v>24.657534246575342</v>
      </c>
      <c r="M51" s="259"/>
      <c r="N51" s="259">
        <v>17.511520737327189</v>
      </c>
      <c r="O51" s="259">
        <v>21.875</v>
      </c>
      <c r="P51" s="259">
        <v>14.049586776859504</v>
      </c>
      <c r="Q51" s="259"/>
      <c r="R51" s="259">
        <v>16.27469426152399</v>
      </c>
      <c r="S51" s="259">
        <v>17.887931034482758</v>
      </c>
      <c r="T51" s="259">
        <v>15.025041736227045</v>
      </c>
      <c r="U51" s="259"/>
      <c r="V51" s="259">
        <v>17.2027972027972</v>
      </c>
      <c r="W51" s="259">
        <v>17.869415807560138</v>
      </c>
      <c r="X51" s="259">
        <v>16.745283018867923</v>
      </c>
    </row>
    <row r="52" spans="1:24" x14ac:dyDescent="0.3">
      <c r="A52" s="177" t="s">
        <v>118</v>
      </c>
      <c r="B52" s="259">
        <v>12.316176470588236</v>
      </c>
      <c r="C52" s="259">
        <v>11.952191235059761</v>
      </c>
      <c r="D52" s="259">
        <v>12.627986348122866</v>
      </c>
      <c r="E52" s="259"/>
      <c r="F52" s="259">
        <v>15.555555555555555</v>
      </c>
      <c r="G52" s="259">
        <v>13.636363636363635</v>
      </c>
      <c r="H52" s="259">
        <v>17.391304347826086</v>
      </c>
      <c r="I52" s="259"/>
      <c r="J52" s="259">
        <v>18.64406779661017</v>
      </c>
      <c r="K52" s="259">
        <v>15.384615384615385</v>
      </c>
      <c r="L52" s="259">
        <v>21.212121212121211</v>
      </c>
      <c r="M52" s="259"/>
      <c r="N52" s="259">
        <v>15.09433962264151</v>
      </c>
      <c r="O52" s="259">
        <v>13.461538461538462</v>
      </c>
      <c r="P52" s="259">
        <v>16.666666666666664</v>
      </c>
      <c r="Q52" s="259"/>
      <c r="R52" s="259">
        <v>14.457831325301203</v>
      </c>
      <c r="S52" s="259">
        <v>15.384615384615385</v>
      </c>
      <c r="T52" s="259">
        <v>13.636363636363635</v>
      </c>
      <c r="U52" s="259"/>
      <c r="V52" s="259">
        <v>5.3571428571428568</v>
      </c>
      <c r="W52" s="259">
        <v>5.4794520547945202</v>
      </c>
      <c r="X52" s="259">
        <v>5.2631578947368416</v>
      </c>
    </row>
    <row r="53" spans="1:24" x14ac:dyDescent="0.3">
      <c r="A53" s="177" t="s">
        <v>119</v>
      </c>
      <c r="B53" s="259">
        <v>4.2291220556745186</v>
      </c>
      <c r="C53" s="259">
        <v>4.5506257110352673</v>
      </c>
      <c r="D53" s="259">
        <v>3.9433771486349847</v>
      </c>
      <c r="E53" s="259"/>
      <c r="F53" s="259">
        <v>5.859375</v>
      </c>
      <c r="G53" s="259">
        <v>6.5040650406504072</v>
      </c>
      <c r="H53" s="259">
        <v>5.2631578947368416</v>
      </c>
      <c r="I53" s="259"/>
      <c r="J53" s="259">
        <v>4.5454545454545459</v>
      </c>
      <c r="K53" s="259">
        <v>4.10958904109589</v>
      </c>
      <c r="L53" s="259">
        <v>5</v>
      </c>
      <c r="M53" s="259"/>
      <c r="N53" s="259">
        <v>5.2631578947368416</v>
      </c>
      <c r="O53" s="259">
        <v>6.6298342541436464</v>
      </c>
      <c r="P53" s="259">
        <v>4.0201005025125625</v>
      </c>
      <c r="Q53" s="259"/>
      <c r="R53" s="259">
        <v>3.3216783216783217</v>
      </c>
      <c r="S53" s="259">
        <v>3.2</v>
      </c>
      <c r="T53" s="259">
        <v>3.4161490683229814</v>
      </c>
      <c r="U53" s="259"/>
      <c r="V53" s="259">
        <v>3.2085561497326207</v>
      </c>
      <c r="W53" s="259">
        <v>3.3519553072625698</v>
      </c>
      <c r="X53" s="259">
        <v>3.0769230769230771</v>
      </c>
    </row>
    <row r="54" spans="1:24" x14ac:dyDescent="0.3">
      <c r="A54" s="177" t="s">
        <v>120</v>
      </c>
      <c r="B54" s="259">
        <v>14.408770555990602</v>
      </c>
      <c r="C54" s="259">
        <v>19.454545454545453</v>
      </c>
      <c r="D54" s="259">
        <v>10.591471801925723</v>
      </c>
      <c r="E54" s="259"/>
      <c r="F54" s="259">
        <v>26.315789473684209</v>
      </c>
      <c r="G54" s="259">
        <v>35.714285714285715</v>
      </c>
      <c r="H54" s="259">
        <v>17.241379310344829</v>
      </c>
      <c r="I54" s="259"/>
      <c r="J54" s="259">
        <v>13.333333333333334</v>
      </c>
      <c r="K54" s="259">
        <v>19.17808219178082</v>
      </c>
      <c r="L54" s="259">
        <v>7.7922077922077921</v>
      </c>
      <c r="M54" s="259"/>
      <c r="N54" s="259">
        <v>13.445378151260504</v>
      </c>
      <c r="O54" s="259">
        <v>13.684210526315791</v>
      </c>
      <c r="P54" s="259">
        <v>13.286713286713287</v>
      </c>
      <c r="Q54" s="259"/>
      <c r="R54" s="259">
        <v>16.5374677002584</v>
      </c>
      <c r="S54" s="259">
        <v>21.637426900584796</v>
      </c>
      <c r="T54" s="259">
        <v>12.5</v>
      </c>
      <c r="U54" s="259"/>
      <c r="V54" s="259">
        <v>9.7938144329896915</v>
      </c>
      <c r="W54" s="259">
        <v>14.838709677419354</v>
      </c>
      <c r="X54" s="259">
        <v>6.4377682403433472</v>
      </c>
    </row>
    <row r="55" spans="1:24" x14ac:dyDescent="0.3">
      <c r="A55" s="177" t="s">
        <v>121</v>
      </c>
      <c r="B55" s="259">
        <v>18.403908794788272</v>
      </c>
      <c r="C55" s="259">
        <v>23.471400394477318</v>
      </c>
      <c r="D55" s="259">
        <v>14.840499306518723</v>
      </c>
      <c r="E55" s="259"/>
      <c r="F55" s="259">
        <v>22.222222222222221</v>
      </c>
      <c r="G55" s="259">
        <v>29.629629629629626</v>
      </c>
      <c r="H55" s="259">
        <v>14.814814814814813</v>
      </c>
      <c r="I55" s="259"/>
      <c r="J55" s="259">
        <v>22.222222222222221</v>
      </c>
      <c r="K55" s="259">
        <v>24.096385542168676</v>
      </c>
      <c r="L55" s="259">
        <v>20.618556701030926</v>
      </c>
      <c r="M55" s="259"/>
      <c r="N55" s="259">
        <v>17.670682730923694</v>
      </c>
      <c r="O55" s="259">
        <v>28.28282828282828</v>
      </c>
      <c r="P55" s="259">
        <v>10.666666666666668</v>
      </c>
      <c r="Q55" s="259"/>
      <c r="R55" s="259">
        <v>21.542553191489361</v>
      </c>
      <c r="S55" s="259">
        <v>27.333333333333332</v>
      </c>
      <c r="T55" s="259">
        <v>17.699115044247787</v>
      </c>
      <c r="U55" s="259"/>
      <c r="V55" s="259">
        <v>11.746031746031745</v>
      </c>
      <c r="W55" s="259">
        <v>11.570247933884298</v>
      </c>
      <c r="X55" s="259">
        <v>11.855670103092782</v>
      </c>
    </row>
    <row r="56" spans="1:24" x14ac:dyDescent="0.3">
      <c r="A56" s="177" t="s">
        <v>122</v>
      </c>
      <c r="B56" s="259">
        <v>0.61728395061728392</v>
      </c>
      <c r="C56" s="259">
        <v>1.098901098901099</v>
      </c>
      <c r="D56" s="259">
        <v>0</v>
      </c>
      <c r="E56" s="259"/>
      <c r="F56" s="259">
        <v>0</v>
      </c>
      <c r="G56" s="259">
        <v>0</v>
      </c>
      <c r="H56" s="259">
        <v>0</v>
      </c>
      <c r="I56" s="259"/>
      <c r="J56" s="259">
        <v>0</v>
      </c>
      <c r="K56" s="259">
        <v>0</v>
      </c>
      <c r="L56" s="259">
        <v>0</v>
      </c>
      <c r="M56" s="259"/>
      <c r="N56" s="259">
        <v>0</v>
      </c>
      <c r="O56" s="259">
        <v>0</v>
      </c>
      <c r="P56" s="259">
        <v>0</v>
      </c>
      <c r="Q56" s="259"/>
      <c r="R56" s="259">
        <v>2.0408163265306123</v>
      </c>
      <c r="S56" s="259">
        <v>3.7037037037037033</v>
      </c>
      <c r="T56" s="259">
        <v>0</v>
      </c>
      <c r="U56" s="259"/>
      <c r="V56" s="259">
        <v>0</v>
      </c>
      <c r="W56" s="259">
        <v>0</v>
      </c>
      <c r="X56" s="259">
        <v>0</v>
      </c>
    </row>
    <row r="57" spans="1:24" x14ac:dyDescent="0.3">
      <c r="A57" s="177" t="s">
        <v>123</v>
      </c>
      <c r="B57" s="259">
        <v>6.9930069930069934</v>
      </c>
      <c r="C57" s="259">
        <v>10.344827586206897</v>
      </c>
      <c r="D57" s="259">
        <v>4.7058823529411766</v>
      </c>
      <c r="E57" s="259"/>
      <c r="F57" s="259">
        <v>0</v>
      </c>
      <c r="G57" s="259">
        <v>0</v>
      </c>
      <c r="H57" s="259">
        <v>0</v>
      </c>
      <c r="I57" s="259"/>
      <c r="J57" s="259">
        <v>0</v>
      </c>
      <c r="K57" s="259">
        <v>0</v>
      </c>
      <c r="L57" s="259">
        <v>0</v>
      </c>
      <c r="M57" s="259"/>
      <c r="N57" s="259">
        <v>5.2631578947368416</v>
      </c>
      <c r="O57" s="259">
        <v>9.0909090909090917</v>
      </c>
      <c r="P57" s="259">
        <v>0</v>
      </c>
      <c r="Q57" s="259"/>
      <c r="R57" s="259">
        <v>7.4074074074074066</v>
      </c>
      <c r="S57" s="259">
        <v>12.5</v>
      </c>
      <c r="T57" s="259">
        <v>3.3333333333333335</v>
      </c>
      <c r="U57" s="259"/>
      <c r="V57" s="259">
        <v>11.904761904761903</v>
      </c>
      <c r="W57" s="259">
        <v>16.666666666666664</v>
      </c>
      <c r="X57" s="259">
        <v>10</v>
      </c>
    </row>
    <row r="58" spans="1:24" x14ac:dyDescent="0.3">
      <c r="A58" s="177" t="s">
        <v>124</v>
      </c>
      <c r="B58" s="259">
        <v>17.364016736401673</v>
      </c>
      <c r="C58" s="259">
        <v>19.313304721030043</v>
      </c>
      <c r="D58" s="259">
        <v>15.510204081632653</v>
      </c>
      <c r="E58" s="259"/>
      <c r="F58" s="259">
        <v>21.875</v>
      </c>
      <c r="G58" s="259">
        <v>22.222222222222221</v>
      </c>
      <c r="H58" s="259">
        <v>21.428571428571427</v>
      </c>
      <c r="I58" s="259"/>
      <c r="J58" s="259">
        <v>19.298245614035086</v>
      </c>
      <c r="K58" s="259">
        <v>25.925925925925924</v>
      </c>
      <c r="L58" s="259">
        <v>13.333333333333334</v>
      </c>
      <c r="M58" s="259"/>
      <c r="N58" s="259">
        <v>19.117647058823529</v>
      </c>
      <c r="O58" s="259">
        <v>16.666666666666664</v>
      </c>
      <c r="P58" s="259">
        <v>23.076923076923077</v>
      </c>
      <c r="Q58" s="259"/>
      <c r="R58" s="259">
        <v>13.414634146341465</v>
      </c>
      <c r="S58" s="259">
        <v>15.476190476190476</v>
      </c>
      <c r="T58" s="259">
        <v>11.25</v>
      </c>
      <c r="U58" s="259"/>
      <c r="V58" s="259">
        <v>19.108280254777071</v>
      </c>
      <c r="W58" s="259">
        <v>22.58064516129032</v>
      </c>
      <c r="X58" s="259">
        <v>16.842105263157894</v>
      </c>
    </row>
    <row r="59" spans="1:24" x14ac:dyDescent="0.3">
      <c r="A59" s="177" t="s">
        <v>125</v>
      </c>
      <c r="B59" s="259">
        <v>8.3720930232558146</v>
      </c>
      <c r="C59" s="259">
        <v>11.458333333333332</v>
      </c>
      <c r="D59" s="259">
        <v>5.8823529411764701</v>
      </c>
      <c r="E59" s="259"/>
      <c r="F59" s="259">
        <v>6.25</v>
      </c>
      <c r="G59" s="259">
        <v>7.6923076923076925</v>
      </c>
      <c r="H59" s="259">
        <v>4.5454545454545459</v>
      </c>
      <c r="I59" s="259"/>
      <c r="J59" s="259">
        <v>11.363636363636363</v>
      </c>
      <c r="K59" s="259">
        <v>11.76470588235294</v>
      </c>
      <c r="L59" s="259">
        <v>11.111111111111111</v>
      </c>
      <c r="M59" s="259"/>
      <c r="N59" s="259">
        <v>9.67741935483871</v>
      </c>
      <c r="O59" s="259">
        <v>8.5714285714285712</v>
      </c>
      <c r="P59" s="259">
        <v>11.111111111111111</v>
      </c>
      <c r="Q59" s="259"/>
      <c r="R59" s="259">
        <v>6.3380281690140841</v>
      </c>
      <c r="S59" s="259">
        <v>11.320754716981133</v>
      </c>
      <c r="T59" s="259">
        <v>3.3707865168539324</v>
      </c>
      <c r="U59" s="259"/>
      <c r="V59" s="259">
        <v>9.7014925373134329</v>
      </c>
      <c r="W59" s="259">
        <v>14.754098360655737</v>
      </c>
      <c r="X59" s="259">
        <v>5.4794520547945202</v>
      </c>
    </row>
    <row r="60" spans="1:24" x14ac:dyDescent="0.3">
      <c r="A60" s="177" t="s">
        <v>126</v>
      </c>
      <c r="B60" s="259">
        <v>22.8</v>
      </c>
      <c r="C60" s="259">
        <v>26</v>
      </c>
      <c r="D60" s="259">
        <v>19.454545454545453</v>
      </c>
      <c r="E60" s="259"/>
      <c r="F60" s="259">
        <v>18.726591760299627</v>
      </c>
      <c r="G60" s="259">
        <v>20.625</v>
      </c>
      <c r="H60" s="259">
        <v>15.887850467289718</v>
      </c>
      <c r="I60" s="259"/>
      <c r="J60" s="259">
        <v>35.01577287066246</v>
      </c>
      <c r="K60" s="259">
        <v>37.142857142857146</v>
      </c>
      <c r="L60" s="259">
        <v>32.394366197183103</v>
      </c>
      <c r="M60" s="259"/>
      <c r="N60" s="259">
        <v>31.635388739946379</v>
      </c>
      <c r="O60" s="259">
        <v>29.230769230769234</v>
      </c>
      <c r="P60" s="259">
        <v>34.269662921348313</v>
      </c>
      <c r="Q60" s="259"/>
      <c r="R60" s="259">
        <v>21.345029239766081</v>
      </c>
      <c r="S60" s="259">
        <v>25.722543352601157</v>
      </c>
      <c r="T60" s="259">
        <v>16.863905325443788</v>
      </c>
      <c r="U60" s="259"/>
      <c r="V60" s="259">
        <v>14.449917898193759</v>
      </c>
      <c r="W60" s="259">
        <v>20.072992700729927</v>
      </c>
      <c r="X60" s="259">
        <v>9.8507462686567173</v>
      </c>
    </row>
    <row r="61" spans="1:24" x14ac:dyDescent="0.3">
      <c r="A61" s="177" t="s">
        <v>127</v>
      </c>
      <c r="B61" s="259">
        <v>19.22645739910314</v>
      </c>
      <c r="C61" s="259">
        <v>23.308270676691727</v>
      </c>
      <c r="D61" s="259">
        <v>15.922920892494929</v>
      </c>
      <c r="E61" s="259"/>
      <c r="F61" s="259">
        <v>24.102564102564102</v>
      </c>
      <c r="G61" s="259">
        <v>26.595744680851062</v>
      </c>
      <c r="H61" s="259">
        <v>21.782178217821784</v>
      </c>
      <c r="I61" s="259"/>
      <c r="J61" s="259">
        <v>26.693227091633464</v>
      </c>
      <c r="K61" s="259">
        <v>34.126984126984127</v>
      </c>
      <c r="L61" s="259">
        <v>19.2</v>
      </c>
      <c r="M61" s="259"/>
      <c r="N61" s="259">
        <v>19.72972972972973</v>
      </c>
      <c r="O61" s="259">
        <v>22.727272727272727</v>
      </c>
      <c r="P61" s="259">
        <v>17.010309278350515</v>
      </c>
      <c r="Q61" s="259"/>
      <c r="R61" s="259">
        <v>17.002237136465325</v>
      </c>
      <c r="S61" s="259">
        <v>21.938775510204081</v>
      </c>
      <c r="T61" s="259">
        <v>13.147410358565736</v>
      </c>
      <c r="U61" s="259"/>
      <c r="V61" s="259">
        <v>15.355086372360843</v>
      </c>
      <c r="W61" s="259">
        <v>16.990291262135923</v>
      </c>
      <c r="X61" s="259">
        <v>14.285714285714285</v>
      </c>
    </row>
    <row r="62" spans="1:24" x14ac:dyDescent="0.3">
      <c r="A62" s="177" t="s">
        <v>128</v>
      </c>
      <c r="B62" s="259">
        <v>26.67844522968198</v>
      </c>
      <c r="C62" s="259">
        <v>31.85689948892675</v>
      </c>
      <c r="D62" s="259">
        <v>21.100917431192663</v>
      </c>
      <c r="E62" s="259"/>
      <c r="F62" s="259">
        <v>33.333333333333329</v>
      </c>
      <c r="G62" s="259">
        <v>44.61538461538462</v>
      </c>
      <c r="H62" s="259">
        <v>20</v>
      </c>
      <c r="I62" s="259"/>
      <c r="J62" s="259">
        <v>37.956204379562038</v>
      </c>
      <c r="K62" s="259">
        <v>43.243243243243242</v>
      </c>
      <c r="L62" s="259">
        <v>31.746031746031743</v>
      </c>
      <c r="M62" s="259"/>
      <c r="N62" s="259">
        <v>39.487179487179489</v>
      </c>
      <c r="O62" s="259">
        <v>39.473684210526315</v>
      </c>
      <c r="P62" s="259">
        <v>39.506172839506171</v>
      </c>
      <c r="Q62" s="259"/>
      <c r="R62" s="259">
        <v>21.910112359550563</v>
      </c>
      <c r="S62" s="259">
        <v>27.868852459016392</v>
      </c>
      <c r="T62" s="259">
        <v>15.606936416184972</v>
      </c>
      <c r="U62" s="259"/>
      <c r="V62" s="259">
        <v>16.97530864197531</v>
      </c>
      <c r="W62" s="259">
        <v>19.867549668874172</v>
      </c>
      <c r="X62" s="259">
        <v>14.450867052023122</v>
      </c>
    </row>
    <row r="63" spans="1:24" x14ac:dyDescent="0.3">
      <c r="A63" s="177" t="s">
        <v>130</v>
      </c>
      <c r="B63" s="259">
        <v>14.310246136233543</v>
      </c>
      <c r="C63" s="259">
        <v>17.974683544303797</v>
      </c>
      <c r="D63" s="259">
        <v>11.285266457680251</v>
      </c>
      <c r="E63" s="259"/>
      <c r="F63" s="259">
        <v>15.760869565217392</v>
      </c>
      <c r="G63" s="259">
        <v>18.823529411764707</v>
      </c>
      <c r="H63" s="259">
        <v>13.131313131313133</v>
      </c>
      <c r="I63" s="259"/>
      <c r="J63" s="259">
        <v>21.5311004784689</v>
      </c>
      <c r="K63" s="259">
        <v>26.666666666666668</v>
      </c>
      <c r="L63" s="259">
        <v>17.647058823529413</v>
      </c>
      <c r="M63" s="259"/>
      <c r="N63" s="259">
        <v>19.393939393939394</v>
      </c>
      <c r="O63" s="259">
        <v>27.142857142857142</v>
      </c>
      <c r="P63" s="259">
        <v>13.684210526315791</v>
      </c>
      <c r="Q63" s="259"/>
      <c r="R63" s="259">
        <v>12.244897959183673</v>
      </c>
      <c r="S63" s="259">
        <v>14.354066985645932</v>
      </c>
      <c r="T63" s="259">
        <v>10.344827586206897</v>
      </c>
      <c r="U63" s="259"/>
      <c r="V63" s="259">
        <v>9.9485420240137223</v>
      </c>
      <c r="W63" s="259">
        <v>12.781954887218044</v>
      </c>
      <c r="X63" s="259">
        <v>7.5709779179810726</v>
      </c>
    </row>
    <row r="64" spans="1:24" x14ac:dyDescent="0.3">
      <c r="A64" s="177" t="s">
        <v>131</v>
      </c>
      <c r="B64" s="259">
        <v>15.391156462585034</v>
      </c>
      <c r="C64" s="259">
        <v>18.307426597582037</v>
      </c>
      <c r="D64" s="259">
        <v>12.562814070351758</v>
      </c>
      <c r="E64" s="259"/>
      <c r="F64" s="259">
        <v>25.352112676056336</v>
      </c>
      <c r="G64" s="259">
        <v>30.952380952380953</v>
      </c>
      <c r="H64" s="259">
        <v>17.241379310344829</v>
      </c>
      <c r="I64" s="259"/>
      <c r="J64" s="259">
        <v>24.806201550387598</v>
      </c>
      <c r="K64" s="259">
        <v>26.760563380281688</v>
      </c>
      <c r="L64" s="259">
        <v>22.413793103448278</v>
      </c>
      <c r="M64" s="259"/>
      <c r="N64" s="259">
        <v>16.417910447761194</v>
      </c>
      <c r="O64" s="259">
        <v>14.893617021276595</v>
      </c>
      <c r="P64" s="259">
        <v>17.75700934579439</v>
      </c>
      <c r="Q64" s="259"/>
      <c r="R64" s="259">
        <v>13.583815028901732</v>
      </c>
      <c r="S64" s="259">
        <v>17.177914110429448</v>
      </c>
      <c r="T64" s="259">
        <v>10.382513661202186</v>
      </c>
      <c r="U64" s="259"/>
      <c r="V64" s="259">
        <v>11.888111888111888</v>
      </c>
      <c r="W64" s="259">
        <v>15.311004784688995</v>
      </c>
      <c r="X64" s="259">
        <v>8.6363636363636367</v>
      </c>
    </row>
    <row r="65" spans="1:24" ht="14.5" thickBot="1" x14ac:dyDescent="0.35">
      <c r="A65" s="177" t="s">
        <v>132</v>
      </c>
      <c r="B65" s="259">
        <v>7.8260869565217401</v>
      </c>
      <c r="C65" s="259">
        <v>8.1967213114754092</v>
      </c>
      <c r="D65" s="259">
        <v>7.4074074074074066</v>
      </c>
      <c r="E65" s="259"/>
      <c r="F65" s="259">
        <v>0</v>
      </c>
      <c r="G65" s="259">
        <v>0</v>
      </c>
      <c r="H65" s="259">
        <v>0</v>
      </c>
      <c r="I65" s="259"/>
      <c r="J65" s="259">
        <v>0</v>
      </c>
      <c r="K65" s="259">
        <v>0</v>
      </c>
      <c r="L65" s="259">
        <v>0</v>
      </c>
      <c r="M65" s="259"/>
      <c r="N65" s="259">
        <v>23.076923076923077</v>
      </c>
      <c r="O65" s="259">
        <v>17.647058823529413</v>
      </c>
      <c r="P65" s="259">
        <v>33.333333333333329</v>
      </c>
      <c r="Q65" s="259"/>
      <c r="R65" s="259">
        <v>2.5641025641025639</v>
      </c>
      <c r="S65" s="259">
        <v>4.1666666666666661</v>
      </c>
      <c r="T65" s="259">
        <v>0</v>
      </c>
      <c r="U65" s="259"/>
      <c r="V65" s="259">
        <v>6.25</v>
      </c>
      <c r="W65" s="259">
        <v>9.0909090909090917</v>
      </c>
      <c r="X65" s="259">
        <v>4.7619047619047619</v>
      </c>
    </row>
    <row r="66" spans="1:24" x14ac:dyDescent="0.3">
      <c r="A66" s="254" t="s">
        <v>77</v>
      </c>
      <c r="B66" s="19"/>
      <c r="C66" s="19"/>
      <c r="D66" s="19"/>
      <c r="E66" s="19"/>
      <c r="F66" s="19"/>
      <c r="G66" s="19"/>
      <c r="H66" s="19"/>
      <c r="I66" s="19"/>
      <c r="J66" s="115"/>
      <c r="K66" s="115"/>
      <c r="L66" s="115"/>
      <c r="M66" s="19"/>
      <c r="N66" s="115"/>
      <c r="O66" s="116"/>
      <c r="P66" s="19"/>
      <c r="Q66" s="19"/>
      <c r="R66" s="19"/>
      <c r="S66" s="19"/>
      <c r="T66" s="19"/>
      <c r="U66" s="19"/>
      <c r="V66" s="19"/>
      <c r="W66" s="19"/>
      <c r="X66" s="19"/>
    </row>
  </sheetData>
  <mergeCells count="24">
    <mergeCell ref="A37:X37"/>
    <mergeCell ref="A38:X38"/>
    <mergeCell ref="A39:X39"/>
    <mergeCell ref="A40:A41"/>
    <mergeCell ref="B40:D40"/>
    <mergeCell ref="F40:H40"/>
    <mergeCell ref="J40:L40"/>
    <mergeCell ref="N40:P40"/>
    <mergeCell ref="R40:T40"/>
    <mergeCell ref="V40:X40"/>
    <mergeCell ref="A1:X1"/>
    <mergeCell ref="A2:X2"/>
    <mergeCell ref="A3:X3"/>
    <mergeCell ref="A4:X4"/>
    <mergeCell ref="A5:X5"/>
    <mergeCell ref="R6:T6"/>
    <mergeCell ref="V6:X6"/>
    <mergeCell ref="A35:X35"/>
    <mergeCell ref="A36:X36"/>
    <mergeCell ref="A6:A7"/>
    <mergeCell ref="B6:D6"/>
    <mergeCell ref="F6:H6"/>
    <mergeCell ref="J6:L6"/>
    <mergeCell ref="N6:P6"/>
  </mergeCells>
  <conditionalFormatting sqref="A32">
    <cfRule type="cellIs" dxfId="12" priority="2" operator="equal">
      <formula>0</formula>
    </cfRule>
  </conditionalFormatting>
  <conditionalFormatting sqref="A66">
    <cfRule type="cellIs" dxfId="11" priority="1" operator="equal">
      <formula>0</formula>
    </cfRule>
  </conditionalFormatting>
  <hyperlinks>
    <hyperlink ref="Z3" location="Contenido!A1" display="Contenido" xr:uid="{E3232D81-7483-42C8-BE12-21E12FF864AB}"/>
    <hyperlink ref="Z37" location="Contenido!A1" display="Contenido" xr:uid="{52ECFD21-68AE-49AE-8B61-37474592A708}"/>
  </hyperlinks>
  <printOptions horizontalCentered="1"/>
  <pageMargins left="0.39370078740157483" right="0.39370078740157483" top="0.59055118110236227" bottom="0.59055118110236227" header="0.31496062992125984" footer="0.31496062992125984"/>
  <pageSetup scale="77" fitToHeight="0" orientation="landscape" r:id="rId1"/>
  <rowBreaks count="1" manualBreakCount="1">
    <brk id="34" max="2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AB79-F874-4D45-B3FB-DEDE81464F40}">
  <sheetPr>
    <pageSetUpPr fitToPage="1"/>
  </sheetPr>
  <dimension ref="A1:Z70"/>
  <sheetViews>
    <sheetView showGridLines="0" zoomScale="90" zoomScaleNormal="90" zoomScaleSheetLayoutView="80" workbookViewId="0">
      <selection sqref="A1:X1"/>
    </sheetView>
  </sheetViews>
  <sheetFormatPr baseColWidth="10" defaultColWidth="11.453125" defaultRowHeight="14" x14ac:dyDescent="0.3"/>
  <cols>
    <col min="1" max="1" width="20.81640625" style="56" customWidth="1"/>
    <col min="2" max="4" width="7.7265625" style="65" customWidth="1"/>
    <col min="5" max="5" width="1.7265625" style="65" customWidth="1"/>
    <col min="6" max="8" width="7.7265625" style="65" customWidth="1"/>
    <col min="9" max="9" width="1.7265625" style="65" customWidth="1"/>
    <col min="10" max="12" width="7.7265625" style="65" customWidth="1"/>
    <col min="13" max="13" width="1.7265625" style="65" customWidth="1"/>
    <col min="14" max="16" width="7.7265625" style="65" customWidth="1"/>
    <col min="17" max="17" width="1.7265625" style="65" customWidth="1"/>
    <col min="18" max="20" width="7.7265625" style="65" customWidth="1"/>
    <col min="21" max="21" width="1.7265625" style="65" customWidth="1"/>
    <col min="22" max="24" width="7.7265625" style="65" customWidth="1"/>
    <col min="25" max="25" width="5" style="226" customWidth="1"/>
    <col min="26" max="26" width="13.54296875" style="226" customWidth="1"/>
    <col min="27" max="28" width="7.81640625" style="9" customWidth="1"/>
    <col min="29" max="29" width="5.453125" style="9" bestFit="1" customWidth="1"/>
    <col min="30" max="31" width="5.54296875" style="9" bestFit="1" customWidth="1"/>
    <col min="32" max="32" width="5.1796875" style="9" bestFit="1" customWidth="1"/>
    <col min="33" max="33" width="5.453125" style="9" bestFit="1" customWidth="1"/>
    <col min="34" max="34" width="5.54296875" style="9" bestFit="1" customWidth="1"/>
    <col min="35" max="35" width="5.1796875" style="9" customWidth="1"/>
    <col min="36" max="36" width="5.1796875" style="9" bestFit="1" customWidth="1"/>
    <col min="37" max="37" width="5.453125" style="9" bestFit="1" customWidth="1"/>
    <col min="38" max="38" width="5.54296875" style="9" bestFit="1" customWidth="1"/>
    <col min="39" max="39" width="5" style="9" customWidth="1"/>
    <col min="40" max="40" width="5.1796875" style="9" bestFit="1" customWidth="1"/>
    <col min="41" max="41" width="5.453125" style="9" bestFit="1" customWidth="1"/>
    <col min="42" max="42" width="5.54296875" style="9" bestFit="1" customWidth="1"/>
    <col min="43" max="43" width="5" style="9" customWidth="1"/>
    <col min="44" max="44" width="5.1796875" style="9" bestFit="1" customWidth="1"/>
    <col min="45" max="45" width="5.453125" style="9" bestFit="1" customWidth="1"/>
    <col min="46" max="46" width="5.54296875" style="9" bestFit="1" customWidth="1"/>
    <col min="47" max="47" width="5" style="9" customWidth="1"/>
    <col min="48" max="48" width="5.1796875" style="9" bestFit="1" customWidth="1"/>
    <col min="49" max="49" width="5.453125" style="9" bestFit="1" customWidth="1"/>
    <col min="50" max="50" width="5.54296875" style="9" bestFit="1" customWidth="1"/>
    <col min="51" max="52" width="5.1796875" style="9" customWidth="1"/>
    <col min="53" max="53" width="5.453125" style="9" customWidth="1"/>
    <col min="54" max="55" width="5" style="9" customWidth="1"/>
    <col min="56" max="56" width="5.453125" style="9" customWidth="1"/>
    <col min="57" max="16384" width="11.453125" style="9"/>
  </cols>
  <sheetData>
    <row r="1" spans="1:26" s="51" customFormat="1" ht="15.5" x14ac:dyDescent="0.3">
      <c r="A1" s="294" t="s">
        <v>424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26"/>
      <c r="Z1" s="226"/>
    </row>
    <row r="2" spans="1:26" s="51" customFormat="1" ht="15.5" x14ac:dyDescent="0.3">
      <c r="A2" s="294" t="s">
        <v>92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26"/>
      <c r="Z2" s="226"/>
    </row>
    <row r="3" spans="1:26" s="51" customFormat="1" ht="15.5" x14ac:dyDescent="0.3">
      <c r="A3" s="294" t="s">
        <v>163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26"/>
      <c r="Z3" s="239" t="s">
        <v>305</v>
      </c>
    </row>
    <row r="4" spans="1:26" s="51" customFormat="1" ht="15.5" x14ac:dyDescent="0.3">
      <c r="A4" s="294" t="s">
        <v>52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26"/>
      <c r="Z4" s="226"/>
    </row>
    <row r="5" spans="1:26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26"/>
      <c r="Z5" s="226"/>
    </row>
    <row r="6" spans="1:26" ht="20.25" customHeight="1" x14ac:dyDescent="0.3">
      <c r="A6" s="292" t="s">
        <v>164</v>
      </c>
      <c r="B6" s="291" t="s">
        <v>68</v>
      </c>
      <c r="C6" s="291"/>
      <c r="D6" s="291"/>
      <c r="E6" s="54"/>
      <c r="F6" s="291" t="s">
        <v>80</v>
      </c>
      <c r="G6" s="291"/>
      <c r="H6" s="291"/>
      <c r="I6" s="54"/>
      <c r="J6" s="293" t="s">
        <v>81</v>
      </c>
      <c r="K6" s="293"/>
      <c r="L6" s="293"/>
      <c r="M6" s="54"/>
      <c r="N6" s="291" t="s">
        <v>82</v>
      </c>
      <c r="O6" s="291"/>
      <c r="P6" s="291"/>
      <c r="Q6" s="54"/>
      <c r="R6" s="291" t="s">
        <v>84</v>
      </c>
      <c r="S6" s="291"/>
      <c r="T6" s="291"/>
      <c r="U6" s="54"/>
      <c r="V6" s="291" t="s">
        <v>85</v>
      </c>
      <c r="W6" s="291"/>
      <c r="X6" s="291"/>
    </row>
    <row r="7" spans="1:26" ht="20.25" customHeight="1" x14ac:dyDescent="0.3">
      <c r="A7" s="292"/>
      <c r="B7" s="7" t="s">
        <v>68</v>
      </c>
      <c r="C7" s="7" t="s">
        <v>136</v>
      </c>
      <c r="D7" s="7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7" t="s">
        <v>68</v>
      </c>
      <c r="K7" s="7" t="s">
        <v>136</v>
      </c>
      <c r="L7" s="7" t="s">
        <v>137</v>
      </c>
      <c r="M7" s="7"/>
      <c r="N7" s="7" t="s">
        <v>68</v>
      </c>
      <c r="O7" s="7" t="s">
        <v>136</v>
      </c>
      <c r="P7" s="7" t="s">
        <v>137</v>
      </c>
      <c r="Q7" s="7"/>
      <c r="R7" s="7" t="s">
        <v>68</v>
      </c>
      <c r="S7" s="7" t="s">
        <v>136</v>
      </c>
      <c r="T7" s="7" t="s">
        <v>137</v>
      </c>
      <c r="U7" s="7"/>
      <c r="V7" s="7" t="s">
        <v>68</v>
      </c>
      <c r="W7" s="7" t="s">
        <v>136</v>
      </c>
      <c r="X7" s="7" t="s">
        <v>137</v>
      </c>
    </row>
    <row r="8" spans="1:26" x14ac:dyDescent="0.3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</row>
    <row r="9" spans="1:26" x14ac:dyDescent="0.3">
      <c r="A9" s="56" t="s">
        <v>68</v>
      </c>
      <c r="B9" s="256">
        <f>SUM(B10:B16)</f>
        <v>4737</v>
      </c>
      <c r="C9" s="256">
        <f t="shared" ref="C9:D9" si="0">SUM(C10:C16)</f>
        <v>2645</v>
      </c>
      <c r="D9" s="256">
        <f t="shared" si="0"/>
        <v>2092</v>
      </c>
      <c r="E9" s="256"/>
      <c r="F9" s="256">
        <f>SUM(F10:F16)</f>
        <v>583</v>
      </c>
      <c r="G9" s="256">
        <f t="shared" ref="G9:H9" si="1">SUM(G10:G16)</f>
        <v>355</v>
      </c>
      <c r="H9" s="256">
        <f t="shared" si="1"/>
        <v>228</v>
      </c>
      <c r="I9" s="256"/>
      <c r="J9" s="256">
        <f>SUM(J10:J16)</f>
        <v>962</v>
      </c>
      <c r="K9" s="256">
        <f t="shared" ref="K9:L9" si="2">SUM(K10:K16)</f>
        <v>565</v>
      </c>
      <c r="L9" s="256">
        <f t="shared" si="2"/>
        <v>397</v>
      </c>
      <c r="M9" s="256"/>
      <c r="N9" s="256">
        <f>SUM(N10:N16)</f>
        <v>1072</v>
      </c>
      <c r="O9" s="256">
        <f t="shared" ref="O9:P9" si="3">SUM(O10:O16)</f>
        <v>589</v>
      </c>
      <c r="P9" s="256">
        <f t="shared" si="3"/>
        <v>483</v>
      </c>
      <c r="Q9" s="256"/>
      <c r="R9" s="256">
        <f>SUM(R10:R16)</f>
        <v>1256</v>
      </c>
      <c r="S9" s="256">
        <f t="shared" ref="S9:T9" si="4">SUM(S10:S16)</f>
        <v>681</v>
      </c>
      <c r="T9" s="256">
        <f t="shared" si="4"/>
        <v>575</v>
      </c>
      <c r="U9" s="256"/>
      <c r="V9" s="256">
        <f>SUM(V10:V16)</f>
        <v>864</v>
      </c>
      <c r="W9" s="256">
        <f t="shared" ref="W9:X9" si="5">SUM(W10:W16)</f>
        <v>455</v>
      </c>
      <c r="X9" s="256">
        <f t="shared" si="5"/>
        <v>409</v>
      </c>
    </row>
    <row r="10" spans="1:26" x14ac:dyDescent="0.3">
      <c r="A10" s="59" t="s">
        <v>179</v>
      </c>
      <c r="B10" s="255">
        <f t="shared" ref="B10:D11" si="6">SUM(B19,B28)</f>
        <v>896</v>
      </c>
      <c r="C10" s="255">
        <f t="shared" si="6"/>
        <v>509</v>
      </c>
      <c r="D10" s="255">
        <f t="shared" si="6"/>
        <v>387</v>
      </c>
      <c r="E10" s="255"/>
      <c r="F10" s="255">
        <f t="shared" ref="F10:H11" si="7">SUM(F19,F28)</f>
        <v>128</v>
      </c>
      <c r="G10" s="255">
        <f t="shared" si="7"/>
        <v>73</v>
      </c>
      <c r="H10" s="255">
        <f t="shared" si="7"/>
        <v>55</v>
      </c>
      <c r="I10" s="255"/>
      <c r="J10" s="255">
        <f t="shared" ref="J10:L11" si="8">SUM(J19,J28)</f>
        <v>172</v>
      </c>
      <c r="K10" s="255">
        <f t="shared" si="8"/>
        <v>100</v>
      </c>
      <c r="L10" s="255">
        <f t="shared" si="8"/>
        <v>72</v>
      </c>
      <c r="M10" s="255"/>
      <c r="N10" s="255">
        <f t="shared" ref="N10:P11" si="9">SUM(N19,N28)</f>
        <v>219</v>
      </c>
      <c r="O10" s="255">
        <f t="shared" si="9"/>
        <v>132</v>
      </c>
      <c r="P10" s="255">
        <f t="shared" si="9"/>
        <v>87</v>
      </c>
      <c r="Q10" s="255"/>
      <c r="R10" s="255">
        <f t="shared" ref="R10:T11" si="10">SUM(R19,R28)</f>
        <v>231</v>
      </c>
      <c r="S10" s="255">
        <f t="shared" si="10"/>
        <v>124</v>
      </c>
      <c r="T10" s="255">
        <f t="shared" si="10"/>
        <v>107</v>
      </c>
      <c r="U10" s="255"/>
      <c r="V10" s="255">
        <f t="shared" ref="V10:X11" si="11">SUM(V19,V28)</f>
        <v>146</v>
      </c>
      <c r="W10" s="255">
        <f t="shared" si="11"/>
        <v>80</v>
      </c>
      <c r="X10" s="255">
        <f t="shared" si="11"/>
        <v>66</v>
      </c>
    </row>
    <row r="11" spans="1:26" x14ac:dyDescent="0.3">
      <c r="A11" s="42" t="s">
        <v>180</v>
      </c>
      <c r="B11" s="255">
        <f t="shared" si="6"/>
        <v>944</v>
      </c>
      <c r="C11" s="255">
        <f t="shared" si="6"/>
        <v>534</v>
      </c>
      <c r="D11" s="255">
        <f t="shared" si="6"/>
        <v>410</v>
      </c>
      <c r="E11" s="255"/>
      <c r="F11" s="255">
        <f t="shared" si="7"/>
        <v>128</v>
      </c>
      <c r="G11" s="255">
        <f t="shared" si="7"/>
        <v>78</v>
      </c>
      <c r="H11" s="255">
        <f t="shared" si="7"/>
        <v>50</v>
      </c>
      <c r="I11" s="255"/>
      <c r="J11" s="255">
        <f t="shared" si="8"/>
        <v>237</v>
      </c>
      <c r="K11" s="255">
        <f t="shared" si="8"/>
        <v>155</v>
      </c>
      <c r="L11" s="255">
        <f t="shared" si="8"/>
        <v>82</v>
      </c>
      <c r="M11" s="255"/>
      <c r="N11" s="255">
        <f t="shared" si="9"/>
        <v>236</v>
      </c>
      <c r="O11" s="255">
        <f t="shared" si="9"/>
        <v>126</v>
      </c>
      <c r="P11" s="255">
        <f t="shared" si="9"/>
        <v>110</v>
      </c>
      <c r="Q11" s="255"/>
      <c r="R11" s="255">
        <f t="shared" si="10"/>
        <v>226</v>
      </c>
      <c r="S11" s="255">
        <f t="shared" si="10"/>
        <v>111</v>
      </c>
      <c r="T11" s="255">
        <f t="shared" si="10"/>
        <v>115</v>
      </c>
      <c r="U11" s="255"/>
      <c r="V11" s="255">
        <f t="shared" si="11"/>
        <v>117</v>
      </c>
      <c r="W11" s="255">
        <f t="shared" si="11"/>
        <v>64</v>
      </c>
      <c r="X11" s="255">
        <f t="shared" si="11"/>
        <v>53</v>
      </c>
    </row>
    <row r="12" spans="1:26" x14ac:dyDescent="0.3">
      <c r="A12" s="42" t="s">
        <v>181</v>
      </c>
      <c r="B12" s="255">
        <f>SUM(B21)</f>
        <v>680</v>
      </c>
      <c r="C12" s="255">
        <f t="shared" ref="C12:D12" si="12">SUM(C21)</f>
        <v>337</v>
      </c>
      <c r="D12" s="255">
        <f t="shared" si="12"/>
        <v>343</v>
      </c>
      <c r="E12" s="255"/>
      <c r="F12" s="255">
        <f>SUM(F21)</f>
        <v>64</v>
      </c>
      <c r="G12" s="255">
        <f t="shared" ref="G12:H12" si="13">SUM(G21)</f>
        <v>38</v>
      </c>
      <c r="H12" s="255">
        <f t="shared" si="13"/>
        <v>26</v>
      </c>
      <c r="I12" s="255"/>
      <c r="J12" s="255">
        <f>SUM(J21)</f>
        <v>157</v>
      </c>
      <c r="K12" s="255">
        <f t="shared" ref="K12:L12" si="14">SUM(K21)</f>
        <v>78</v>
      </c>
      <c r="L12" s="255">
        <f t="shared" si="14"/>
        <v>79</v>
      </c>
      <c r="M12" s="255"/>
      <c r="N12" s="255">
        <f>SUM(N21)</f>
        <v>130</v>
      </c>
      <c r="O12" s="255">
        <f t="shared" ref="O12:P12" si="15">SUM(O21)</f>
        <v>70</v>
      </c>
      <c r="P12" s="255">
        <f t="shared" si="15"/>
        <v>60</v>
      </c>
      <c r="Q12" s="255"/>
      <c r="R12" s="255">
        <f>SUM(R21)</f>
        <v>197</v>
      </c>
      <c r="S12" s="255">
        <f t="shared" ref="S12:T12" si="16">SUM(S21)</f>
        <v>95</v>
      </c>
      <c r="T12" s="255">
        <f t="shared" si="16"/>
        <v>102</v>
      </c>
      <c r="U12" s="255"/>
      <c r="V12" s="255">
        <f>SUM(V21)</f>
        <v>132</v>
      </c>
      <c r="W12" s="255">
        <f t="shared" ref="W12:X12" si="17">SUM(W21)</f>
        <v>56</v>
      </c>
      <c r="X12" s="255">
        <f t="shared" si="17"/>
        <v>76</v>
      </c>
    </row>
    <row r="13" spans="1:26" x14ac:dyDescent="0.3">
      <c r="A13" s="42" t="s">
        <v>182</v>
      </c>
      <c r="B13" s="255">
        <f t="shared" ref="B13:D16" si="18">SUM(B22,B30)</f>
        <v>263</v>
      </c>
      <c r="C13" s="255">
        <f t="shared" si="18"/>
        <v>147</v>
      </c>
      <c r="D13" s="255">
        <f t="shared" si="18"/>
        <v>116</v>
      </c>
      <c r="E13" s="255"/>
      <c r="F13" s="255">
        <f t="shared" ref="F13:H16" si="19">SUM(F22,F30)</f>
        <v>45</v>
      </c>
      <c r="G13" s="255">
        <f t="shared" si="19"/>
        <v>28</v>
      </c>
      <c r="H13" s="255">
        <f t="shared" si="19"/>
        <v>17</v>
      </c>
      <c r="I13" s="255"/>
      <c r="J13" s="255">
        <f t="shared" ref="J13:L16" si="20">SUM(J22,J30)</f>
        <v>33</v>
      </c>
      <c r="K13" s="255">
        <f t="shared" si="20"/>
        <v>20</v>
      </c>
      <c r="L13" s="255">
        <f t="shared" si="20"/>
        <v>13</v>
      </c>
      <c r="M13" s="255"/>
      <c r="N13" s="255">
        <f t="shared" ref="N13:P16" si="21">SUM(N22,N30)</f>
        <v>52</v>
      </c>
      <c r="O13" s="255">
        <f t="shared" si="21"/>
        <v>25</v>
      </c>
      <c r="P13" s="255">
        <f t="shared" si="21"/>
        <v>27</v>
      </c>
      <c r="Q13" s="255"/>
      <c r="R13" s="255">
        <f t="shared" ref="R13:T16" si="22">SUM(R22,R30)</f>
        <v>83</v>
      </c>
      <c r="S13" s="255">
        <f t="shared" si="22"/>
        <v>45</v>
      </c>
      <c r="T13" s="255">
        <f t="shared" si="22"/>
        <v>38</v>
      </c>
      <c r="U13" s="255"/>
      <c r="V13" s="255">
        <f t="shared" ref="V13:X16" si="23">SUM(V22,V30)</f>
        <v>50</v>
      </c>
      <c r="W13" s="255">
        <f t="shared" si="23"/>
        <v>29</v>
      </c>
      <c r="X13" s="255">
        <f t="shared" si="23"/>
        <v>21</v>
      </c>
    </row>
    <row r="14" spans="1:26" x14ac:dyDescent="0.3">
      <c r="A14" s="42" t="s">
        <v>183</v>
      </c>
      <c r="B14" s="255">
        <f t="shared" si="18"/>
        <v>320</v>
      </c>
      <c r="C14" s="255">
        <f t="shared" si="18"/>
        <v>171</v>
      </c>
      <c r="D14" s="255">
        <f t="shared" si="18"/>
        <v>149</v>
      </c>
      <c r="E14" s="255"/>
      <c r="F14" s="255">
        <f t="shared" si="19"/>
        <v>31</v>
      </c>
      <c r="G14" s="255">
        <f t="shared" si="19"/>
        <v>20</v>
      </c>
      <c r="H14" s="255">
        <f t="shared" si="19"/>
        <v>11</v>
      </c>
      <c r="I14" s="255"/>
      <c r="J14" s="255">
        <f t="shared" si="20"/>
        <v>51</v>
      </c>
      <c r="K14" s="255">
        <f t="shared" si="20"/>
        <v>27</v>
      </c>
      <c r="L14" s="255">
        <f t="shared" si="20"/>
        <v>24</v>
      </c>
      <c r="M14" s="255"/>
      <c r="N14" s="255">
        <f t="shared" si="21"/>
        <v>58</v>
      </c>
      <c r="O14" s="255">
        <f t="shared" si="21"/>
        <v>36</v>
      </c>
      <c r="P14" s="255">
        <f t="shared" si="21"/>
        <v>22</v>
      </c>
      <c r="Q14" s="255"/>
      <c r="R14" s="255">
        <f t="shared" si="22"/>
        <v>108</v>
      </c>
      <c r="S14" s="255">
        <f t="shared" si="22"/>
        <v>58</v>
      </c>
      <c r="T14" s="255">
        <f t="shared" si="22"/>
        <v>50</v>
      </c>
      <c r="U14" s="255"/>
      <c r="V14" s="255">
        <f t="shared" si="23"/>
        <v>72</v>
      </c>
      <c r="W14" s="255">
        <f t="shared" si="23"/>
        <v>30</v>
      </c>
      <c r="X14" s="255">
        <f t="shared" si="23"/>
        <v>42</v>
      </c>
    </row>
    <row r="15" spans="1:26" x14ac:dyDescent="0.3">
      <c r="A15" s="61" t="s">
        <v>184</v>
      </c>
      <c r="B15" s="255">
        <f t="shared" si="18"/>
        <v>1194</v>
      </c>
      <c r="C15" s="255">
        <f t="shared" si="18"/>
        <v>694</v>
      </c>
      <c r="D15" s="255">
        <f t="shared" si="18"/>
        <v>500</v>
      </c>
      <c r="E15" s="255"/>
      <c r="F15" s="255">
        <f t="shared" si="19"/>
        <v>140</v>
      </c>
      <c r="G15" s="255">
        <f t="shared" si="19"/>
        <v>89</v>
      </c>
      <c r="H15" s="255">
        <f t="shared" si="19"/>
        <v>51</v>
      </c>
      <c r="I15" s="255"/>
      <c r="J15" s="255">
        <f t="shared" si="20"/>
        <v>235</v>
      </c>
      <c r="K15" s="255">
        <f t="shared" si="20"/>
        <v>142</v>
      </c>
      <c r="L15" s="255">
        <f t="shared" si="20"/>
        <v>93</v>
      </c>
      <c r="M15" s="255"/>
      <c r="N15" s="255">
        <f t="shared" si="21"/>
        <v>274</v>
      </c>
      <c r="O15" s="255">
        <f t="shared" si="21"/>
        <v>145</v>
      </c>
      <c r="P15" s="255">
        <f t="shared" si="21"/>
        <v>129</v>
      </c>
      <c r="Q15" s="255"/>
      <c r="R15" s="255">
        <f t="shared" si="22"/>
        <v>309</v>
      </c>
      <c r="S15" s="255">
        <f t="shared" si="22"/>
        <v>189</v>
      </c>
      <c r="T15" s="255">
        <f t="shared" si="22"/>
        <v>120</v>
      </c>
      <c r="U15" s="255"/>
      <c r="V15" s="255">
        <f t="shared" si="23"/>
        <v>236</v>
      </c>
      <c r="W15" s="255">
        <f t="shared" si="23"/>
        <v>129</v>
      </c>
      <c r="X15" s="255">
        <f t="shared" si="23"/>
        <v>107</v>
      </c>
    </row>
    <row r="16" spans="1:26" x14ac:dyDescent="0.3">
      <c r="A16" s="42" t="s">
        <v>185</v>
      </c>
      <c r="B16" s="255">
        <f t="shared" si="18"/>
        <v>440</v>
      </c>
      <c r="C16" s="255">
        <f t="shared" si="18"/>
        <v>253</v>
      </c>
      <c r="D16" s="255">
        <f t="shared" si="18"/>
        <v>187</v>
      </c>
      <c r="E16" s="255"/>
      <c r="F16" s="255">
        <f t="shared" si="19"/>
        <v>47</v>
      </c>
      <c r="G16" s="255">
        <f t="shared" si="19"/>
        <v>29</v>
      </c>
      <c r="H16" s="255">
        <f t="shared" si="19"/>
        <v>18</v>
      </c>
      <c r="I16" s="255"/>
      <c r="J16" s="255">
        <f t="shared" si="20"/>
        <v>77</v>
      </c>
      <c r="K16" s="255">
        <f t="shared" si="20"/>
        <v>43</v>
      </c>
      <c r="L16" s="255">
        <f t="shared" si="20"/>
        <v>34</v>
      </c>
      <c r="M16" s="255"/>
      <c r="N16" s="255">
        <f t="shared" si="21"/>
        <v>103</v>
      </c>
      <c r="O16" s="255">
        <f t="shared" si="21"/>
        <v>55</v>
      </c>
      <c r="P16" s="255">
        <f t="shared" si="21"/>
        <v>48</v>
      </c>
      <c r="Q16" s="255"/>
      <c r="R16" s="255">
        <f t="shared" si="22"/>
        <v>102</v>
      </c>
      <c r="S16" s="255">
        <f t="shared" si="22"/>
        <v>59</v>
      </c>
      <c r="T16" s="255">
        <f t="shared" si="22"/>
        <v>43</v>
      </c>
      <c r="U16" s="255"/>
      <c r="V16" s="255">
        <f t="shared" si="23"/>
        <v>111</v>
      </c>
      <c r="W16" s="255">
        <f t="shared" si="23"/>
        <v>67</v>
      </c>
      <c r="X16" s="255">
        <f t="shared" si="23"/>
        <v>44</v>
      </c>
    </row>
    <row r="17" spans="1:26" x14ac:dyDescent="0.3">
      <c r="A17" s="42"/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</row>
    <row r="18" spans="1:26" x14ac:dyDescent="0.3">
      <c r="A18" s="56" t="s">
        <v>141</v>
      </c>
      <c r="B18" s="256">
        <f>SUM(B19:B25)</f>
        <v>3912</v>
      </c>
      <c r="C18" s="256">
        <f t="shared" ref="C18:D18" si="24">SUM(C19:C25)</f>
        <v>2184</v>
      </c>
      <c r="D18" s="256">
        <f t="shared" si="24"/>
        <v>1728</v>
      </c>
      <c r="E18" s="256"/>
      <c r="F18" s="256">
        <f>SUM(F19:F25)</f>
        <v>485</v>
      </c>
      <c r="G18" s="256">
        <f t="shared" ref="G18:H18" si="25">SUM(G19:G25)</f>
        <v>288</v>
      </c>
      <c r="H18" s="256">
        <f t="shared" si="25"/>
        <v>197</v>
      </c>
      <c r="I18" s="256"/>
      <c r="J18" s="256">
        <f>SUM(J19:J25)</f>
        <v>816</v>
      </c>
      <c r="K18" s="256">
        <f t="shared" ref="K18:L18" si="26">SUM(K19:K25)</f>
        <v>479</v>
      </c>
      <c r="L18" s="256">
        <f t="shared" si="26"/>
        <v>337</v>
      </c>
      <c r="M18" s="256"/>
      <c r="N18" s="256">
        <f>SUM(N19:N25)</f>
        <v>889</v>
      </c>
      <c r="O18" s="256">
        <f t="shared" ref="O18:P18" si="27">SUM(O19:O25)</f>
        <v>488</v>
      </c>
      <c r="P18" s="256">
        <f t="shared" si="27"/>
        <v>401</v>
      </c>
      <c r="Q18" s="256"/>
      <c r="R18" s="256">
        <f>SUM(R19:R25)</f>
        <v>1008</v>
      </c>
      <c r="S18" s="256">
        <f t="shared" ref="S18:T18" si="28">SUM(S19:S25)</f>
        <v>547</v>
      </c>
      <c r="T18" s="256">
        <f t="shared" si="28"/>
        <v>461</v>
      </c>
      <c r="U18" s="256"/>
      <c r="V18" s="256">
        <f>SUM(V19:V25)</f>
        <v>714</v>
      </c>
      <c r="W18" s="256">
        <f t="shared" ref="W18:X18" si="29">SUM(W19:W25)</f>
        <v>382</v>
      </c>
      <c r="X18" s="256">
        <f t="shared" si="29"/>
        <v>332</v>
      </c>
    </row>
    <row r="19" spans="1:26" x14ac:dyDescent="0.3">
      <c r="A19" s="59" t="s">
        <v>179</v>
      </c>
      <c r="B19" s="255">
        <v>848</v>
      </c>
      <c r="C19" s="255">
        <v>477</v>
      </c>
      <c r="D19" s="255">
        <v>371</v>
      </c>
      <c r="E19" s="255"/>
      <c r="F19" s="255">
        <v>121</v>
      </c>
      <c r="G19" s="255">
        <v>68</v>
      </c>
      <c r="H19" s="255">
        <v>53</v>
      </c>
      <c r="I19" s="255"/>
      <c r="J19" s="255">
        <v>166</v>
      </c>
      <c r="K19" s="255">
        <v>97</v>
      </c>
      <c r="L19" s="255">
        <v>69</v>
      </c>
      <c r="M19" s="255"/>
      <c r="N19" s="255">
        <v>198</v>
      </c>
      <c r="O19" s="255">
        <v>117</v>
      </c>
      <c r="P19" s="255">
        <v>81</v>
      </c>
      <c r="Q19" s="255"/>
      <c r="R19" s="255">
        <v>223</v>
      </c>
      <c r="S19" s="255">
        <v>120</v>
      </c>
      <c r="T19" s="255">
        <v>103</v>
      </c>
      <c r="U19" s="255"/>
      <c r="V19" s="255">
        <v>140</v>
      </c>
      <c r="W19" s="255">
        <v>75</v>
      </c>
      <c r="X19" s="255">
        <v>65</v>
      </c>
    </row>
    <row r="20" spans="1:26" x14ac:dyDescent="0.3">
      <c r="A20" s="42" t="s">
        <v>180</v>
      </c>
      <c r="B20" s="255">
        <v>776</v>
      </c>
      <c r="C20" s="255">
        <v>456</v>
      </c>
      <c r="D20" s="255">
        <v>320</v>
      </c>
      <c r="E20" s="255"/>
      <c r="F20" s="255">
        <v>114</v>
      </c>
      <c r="G20" s="255">
        <v>67</v>
      </c>
      <c r="H20" s="255">
        <v>47</v>
      </c>
      <c r="I20" s="255"/>
      <c r="J20" s="255">
        <v>203</v>
      </c>
      <c r="K20" s="255">
        <v>136</v>
      </c>
      <c r="L20" s="255">
        <v>67</v>
      </c>
      <c r="M20" s="255"/>
      <c r="N20" s="255">
        <v>197</v>
      </c>
      <c r="O20" s="255">
        <v>108</v>
      </c>
      <c r="P20" s="255">
        <v>89</v>
      </c>
      <c r="Q20" s="255"/>
      <c r="R20" s="255">
        <v>174</v>
      </c>
      <c r="S20" s="255">
        <v>90</v>
      </c>
      <c r="T20" s="255">
        <v>84</v>
      </c>
      <c r="U20" s="255"/>
      <c r="V20" s="255">
        <v>88</v>
      </c>
      <c r="W20" s="255">
        <v>55</v>
      </c>
      <c r="X20" s="255">
        <v>33</v>
      </c>
    </row>
    <row r="21" spans="1:26" x14ac:dyDescent="0.3">
      <c r="A21" s="42" t="s">
        <v>181</v>
      </c>
      <c r="B21" s="255">
        <v>680</v>
      </c>
      <c r="C21" s="255">
        <v>337</v>
      </c>
      <c r="D21" s="255">
        <v>343</v>
      </c>
      <c r="E21" s="255"/>
      <c r="F21" s="255">
        <v>64</v>
      </c>
      <c r="G21" s="255">
        <v>38</v>
      </c>
      <c r="H21" s="255">
        <v>26</v>
      </c>
      <c r="I21" s="255"/>
      <c r="J21" s="255">
        <v>157</v>
      </c>
      <c r="K21" s="255">
        <v>78</v>
      </c>
      <c r="L21" s="255">
        <v>79</v>
      </c>
      <c r="M21" s="255"/>
      <c r="N21" s="255">
        <v>130</v>
      </c>
      <c r="O21" s="255">
        <v>70</v>
      </c>
      <c r="P21" s="255">
        <v>60</v>
      </c>
      <c r="Q21" s="255"/>
      <c r="R21" s="255">
        <v>197</v>
      </c>
      <c r="S21" s="255">
        <v>95</v>
      </c>
      <c r="T21" s="255">
        <v>102</v>
      </c>
      <c r="U21" s="255"/>
      <c r="V21" s="255">
        <v>132</v>
      </c>
      <c r="W21" s="255">
        <v>56</v>
      </c>
      <c r="X21" s="255">
        <v>76</v>
      </c>
    </row>
    <row r="22" spans="1:26" x14ac:dyDescent="0.3">
      <c r="A22" s="42" t="s">
        <v>182</v>
      </c>
      <c r="B22" s="255">
        <v>79</v>
      </c>
      <c r="C22" s="255">
        <v>40</v>
      </c>
      <c r="D22" s="255">
        <v>39</v>
      </c>
      <c r="E22" s="255"/>
      <c r="F22" s="255">
        <v>15</v>
      </c>
      <c r="G22" s="255">
        <v>8</v>
      </c>
      <c r="H22" s="255">
        <v>7</v>
      </c>
      <c r="I22" s="255"/>
      <c r="J22" s="255">
        <v>13</v>
      </c>
      <c r="K22" s="255">
        <v>6</v>
      </c>
      <c r="L22" s="255">
        <v>7</v>
      </c>
      <c r="M22" s="255"/>
      <c r="N22" s="255">
        <v>20</v>
      </c>
      <c r="O22" s="255">
        <v>12</v>
      </c>
      <c r="P22" s="255">
        <v>8</v>
      </c>
      <c r="Q22" s="255"/>
      <c r="R22" s="255">
        <v>19</v>
      </c>
      <c r="S22" s="255">
        <v>8</v>
      </c>
      <c r="T22" s="255">
        <v>11</v>
      </c>
      <c r="U22" s="255"/>
      <c r="V22" s="255">
        <v>12</v>
      </c>
      <c r="W22" s="255">
        <v>6</v>
      </c>
      <c r="X22" s="255">
        <v>6</v>
      </c>
    </row>
    <row r="23" spans="1:26" x14ac:dyDescent="0.3">
      <c r="A23" s="42" t="s">
        <v>183</v>
      </c>
      <c r="B23" s="255">
        <v>194</v>
      </c>
      <c r="C23" s="255">
        <v>97</v>
      </c>
      <c r="D23" s="255">
        <v>97</v>
      </c>
      <c r="E23" s="255"/>
      <c r="F23" s="255">
        <v>18</v>
      </c>
      <c r="G23" s="255">
        <v>11</v>
      </c>
      <c r="H23" s="255">
        <v>7</v>
      </c>
      <c r="I23" s="255"/>
      <c r="J23" s="255">
        <v>35</v>
      </c>
      <c r="K23" s="255">
        <v>17</v>
      </c>
      <c r="L23" s="255">
        <v>18</v>
      </c>
      <c r="M23" s="255"/>
      <c r="N23" s="255">
        <v>40</v>
      </c>
      <c r="O23" s="255">
        <v>21</v>
      </c>
      <c r="P23" s="255">
        <v>19</v>
      </c>
      <c r="Q23" s="255"/>
      <c r="R23" s="255">
        <v>57</v>
      </c>
      <c r="S23" s="255">
        <v>28</v>
      </c>
      <c r="T23" s="255">
        <v>29</v>
      </c>
      <c r="U23" s="255"/>
      <c r="V23" s="255">
        <v>44</v>
      </c>
      <c r="W23" s="255">
        <v>20</v>
      </c>
      <c r="X23" s="255">
        <v>24</v>
      </c>
    </row>
    <row r="24" spans="1:26" x14ac:dyDescent="0.3">
      <c r="A24" s="61" t="s">
        <v>184</v>
      </c>
      <c r="B24" s="255">
        <v>904</v>
      </c>
      <c r="C24" s="255">
        <v>529</v>
      </c>
      <c r="D24" s="255">
        <v>375</v>
      </c>
      <c r="E24" s="255"/>
      <c r="F24" s="255">
        <v>106</v>
      </c>
      <c r="G24" s="255">
        <v>67</v>
      </c>
      <c r="H24" s="255">
        <v>39</v>
      </c>
      <c r="I24" s="255"/>
      <c r="J24" s="255">
        <v>165</v>
      </c>
      <c r="K24" s="255">
        <v>102</v>
      </c>
      <c r="L24" s="255">
        <v>63</v>
      </c>
      <c r="M24" s="255"/>
      <c r="N24" s="255">
        <v>207</v>
      </c>
      <c r="O24" s="255">
        <v>108</v>
      </c>
      <c r="P24" s="255">
        <v>99</v>
      </c>
      <c r="Q24" s="255"/>
      <c r="R24" s="255">
        <v>237</v>
      </c>
      <c r="S24" s="255">
        <v>148</v>
      </c>
      <c r="T24" s="255">
        <v>89</v>
      </c>
      <c r="U24" s="255"/>
      <c r="V24" s="255">
        <v>189</v>
      </c>
      <c r="W24" s="255">
        <v>104</v>
      </c>
      <c r="X24" s="255">
        <v>85</v>
      </c>
    </row>
    <row r="25" spans="1:26" x14ac:dyDescent="0.3">
      <c r="A25" s="42" t="s">
        <v>185</v>
      </c>
      <c r="B25" s="255">
        <v>431</v>
      </c>
      <c r="C25" s="255">
        <v>248</v>
      </c>
      <c r="D25" s="255">
        <v>183</v>
      </c>
      <c r="E25" s="255"/>
      <c r="F25" s="255">
        <v>47</v>
      </c>
      <c r="G25" s="255">
        <v>29</v>
      </c>
      <c r="H25" s="255">
        <v>18</v>
      </c>
      <c r="I25" s="255"/>
      <c r="J25" s="255">
        <v>77</v>
      </c>
      <c r="K25" s="255">
        <v>43</v>
      </c>
      <c r="L25" s="255">
        <v>34</v>
      </c>
      <c r="M25" s="255"/>
      <c r="N25" s="255">
        <v>97</v>
      </c>
      <c r="O25" s="255">
        <v>52</v>
      </c>
      <c r="P25" s="255">
        <v>45</v>
      </c>
      <c r="Q25" s="255"/>
      <c r="R25" s="255">
        <v>101</v>
      </c>
      <c r="S25" s="255">
        <v>58</v>
      </c>
      <c r="T25" s="255">
        <v>43</v>
      </c>
      <c r="U25" s="255"/>
      <c r="V25" s="255">
        <v>109</v>
      </c>
      <c r="W25" s="255">
        <v>66</v>
      </c>
      <c r="X25" s="255">
        <v>43</v>
      </c>
    </row>
    <row r="26" spans="1:26" x14ac:dyDescent="0.3">
      <c r="A26" s="42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</row>
    <row r="27" spans="1:26" s="12" customFormat="1" x14ac:dyDescent="0.3">
      <c r="A27" s="56" t="s">
        <v>142</v>
      </c>
      <c r="B27" s="256">
        <f>SUM(B28:B33)</f>
        <v>825</v>
      </c>
      <c r="C27" s="256">
        <f>SUM(C28:C33)</f>
        <v>461</v>
      </c>
      <c r="D27" s="256">
        <f>SUM(D28:D33)</f>
        <v>364</v>
      </c>
      <c r="E27" s="256"/>
      <c r="F27" s="256">
        <f>SUM(F28:F33)</f>
        <v>98</v>
      </c>
      <c r="G27" s="256">
        <f>SUM(G28:G33)</f>
        <v>67</v>
      </c>
      <c r="H27" s="256">
        <f>SUM(H28:H33)</f>
        <v>31</v>
      </c>
      <c r="I27" s="256"/>
      <c r="J27" s="256">
        <f>SUM(J28:J33)</f>
        <v>146</v>
      </c>
      <c r="K27" s="256">
        <f>SUM(K28:K33)</f>
        <v>86</v>
      </c>
      <c r="L27" s="256">
        <f>SUM(L28:L33)</f>
        <v>60</v>
      </c>
      <c r="M27" s="256"/>
      <c r="N27" s="256">
        <f>SUM(N28:N33)</f>
        <v>183</v>
      </c>
      <c r="O27" s="256">
        <f>SUM(O28:O33)</f>
        <v>101</v>
      </c>
      <c r="P27" s="256">
        <f>SUM(P28:P33)</f>
        <v>82</v>
      </c>
      <c r="Q27" s="256"/>
      <c r="R27" s="256">
        <f>SUM(R28:R33)</f>
        <v>248</v>
      </c>
      <c r="S27" s="256">
        <f>SUM(S28:S33)</f>
        <v>134</v>
      </c>
      <c r="T27" s="256">
        <f>SUM(T28:T33)</f>
        <v>114</v>
      </c>
      <c r="U27" s="256"/>
      <c r="V27" s="256">
        <f>SUM(V28:V33)</f>
        <v>150</v>
      </c>
      <c r="W27" s="256">
        <f t="shared" ref="W27:X27" si="30">SUM(W28:W33)</f>
        <v>73</v>
      </c>
      <c r="X27" s="256">
        <f t="shared" si="30"/>
        <v>77</v>
      </c>
      <c r="Y27" s="226"/>
      <c r="Z27" s="226"/>
    </row>
    <row r="28" spans="1:26" x14ac:dyDescent="0.3">
      <c r="A28" s="59" t="s">
        <v>179</v>
      </c>
      <c r="B28" s="255">
        <v>48</v>
      </c>
      <c r="C28" s="255">
        <v>32</v>
      </c>
      <c r="D28" s="255">
        <v>16</v>
      </c>
      <c r="E28" s="255"/>
      <c r="F28" s="255">
        <v>7</v>
      </c>
      <c r="G28" s="255">
        <v>5</v>
      </c>
      <c r="H28" s="255">
        <v>2</v>
      </c>
      <c r="I28" s="255"/>
      <c r="J28" s="255">
        <v>6</v>
      </c>
      <c r="K28" s="255">
        <v>3</v>
      </c>
      <c r="L28" s="255">
        <v>3</v>
      </c>
      <c r="M28" s="255"/>
      <c r="N28" s="255">
        <v>21</v>
      </c>
      <c r="O28" s="255">
        <v>15</v>
      </c>
      <c r="P28" s="255">
        <v>6</v>
      </c>
      <c r="Q28" s="255"/>
      <c r="R28" s="255">
        <v>8</v>
      </c>
      <c r="S28" s="255">
        <v>4</v>
      </c>
      <c r="T28" s="255">
        <v>4</v>
      </c>
      <c r="U28" s="255"/>
      <c r="V28" s="255">
        <v>6</v>
      </c>
      <c r="W28" s="255">
        <v>5</v>
      </c>
      <c r="X28" s="255">
        <v>1</v>
      </c>
    </row>
    <row r="29" spans="1:26" x14ac:dyDescent="0.3">
      <c r="A29" s="42" t="s">
        <v>180</v>
      </c>
      <c r="B29" s="255">
        <v>168</v>
      </c>
      <c r="C29" s="255">
        <v>78</v>
      </c>
      <c r="D29" s="255">
        <v>90</v>
      </c>
      <c r="E29" s="255"/>
      <c r="F29" s="255">
        <v>14</v>
      </c>
      <c r="G29" s="255">
        <v>11</v>
      </c>
      <c r="H29" s="255">
        <v>3</v>
      </c>
      <c r="I29" s="255"/>
      <c r="J29" s="255">
        <v>34</v>
      </c>
      <c r="K29" s="255">
        <v>19</v>
      </c>
      <c r="L29" s="255">
        <v>15</v>
      </c>
      <c r="M29" s="255"/>
      <c r="N29" s="255">
        <v>39</v>
      </c>
      <c r="O29" s="255">
        <v>18</v>
      </c>
      <c r="P29" s="255">
        <v>21</v>
      </c>
      <c r="Q29" s="255"/>
      <c r="R29" s="255">
        <v>52</v>
      </c>
      <c r="S29" s="255">
        <v>21</v>
      </c>
      <c r="T29" s="255">
        <v>31</v>
      </c>
      <c r="U29" s="255"/>
      <c r="V29" s="255">
        <v>29</v>
      </c>
      <c r="W29" s="255">
        <v>9</v>
      </c>
      <c r="X29" s="255">
        <v>20</v>
      </c>
    </row>
    <row r="30" spans="1:26" x14ac:dyDescent="0.3">
      <c r="A30" s="42" t="s">
        <v>182</v>
      </c>
      <c r="B30" s="255">
        <v>184</v>
      </c>
      <c r="C30" s="255">
        <v>107</v>
      </c>
      <c r="D30" s="255">
        <v>77</v>
      </c>
      <c r="E30" s="255"/>
      <c r="F30" s="255">
        <v>30</v>
      </c>
      <c r="G30" s="255">
        <v>20</v>
      </c>
      <c r="H30" s="255">
        <v>10</v>
      </c>
      <c r="I30" s="255"/>
      <c r="J30" s="255">
        <v>20</v>
      </c>
      <c r="K30" s="255">
        <v>14</v>
      </c>
      <c r="L30" s="255">
        <v>6</v>
      </c>
      <c r="M30" s="255"/>
      <c r="N30" s="255">
        <v>32</v>
      </c>
      <c r="O30" s="255">
        <v>13</v>
      </c>
      <c r="P30" s="255">
        <v>19</v>
      </c>
      <c r="Q30" s="255"/>
      <c r="R30" s="255">
        <v>64</v>
      </c>
      <c r="S30" s="255">
        <v>37</v>
      </c>
      <c r="T30" s="255">
        <v>27</v>
      </c>
      <c r="U30" s="255"/>
      <c r="V30" s="255">
        <v>38</v>
      </c>
      <c r="W30" s="255">
        <v>23</v>
      </c>
      <c r="X30" s="255">
        <v>15</v>
      </c>
    </row>
    <row r="31" spans="1:26" x14ac:dyDescent="0.3">
      <c r="A31" s="42" t="s">
        <v>183</v>
      </c>
      <c r="B31" s="255">
        <v>126</v>
      </c>
      <c r="C31" s="255">
        <v>74</v>
      </c>
      <c r="D31" s="255">
        <v>52</v>
      </c>
      <c r="E31" s="255"/>
      <c r="F31" s="255">
        <v>13</v>
      </c>
      <c r="G31" s="255">
        <v>9</v>
      </c>
      <c r="H31" s="255">
        <v>4</v>
      </c>
      <c r="I31" s="255"/>
      <c r="J31" s="255">
        <v>16</v>
      </c>
      <c r="K31" s="255">
        <v>10</v>
      </c>
      <c r="L31" s="255">
        <v>6</v>
      </c>
      <c r="M31" s="255"/>
      <c r="N31" s="255">
        <v>18</v>
      </c>
      <c r="O31" s="255">
        <v>15</v>
      </c>
      <c r="P31" s="255">
        <v>3</v>
      </c>
      <c r="Q31" s="255"/>
      <c r="R31" s="255">
        <v>51</v>
      </c>
      <c r="S31" s="255">
        <v>30</v>
      </c>
      <c r="T31" s="255">
        <v>21</v>
      </c>
      <c r="U31" s="255"/>
      <c r="V31" s="255">
        <v>28</v>
      </c>
      <c r="W31" s="255">
        <v>10</v>
      </c>
      <c r="X31" s="255">
        <v>18</v>
      </c>
    </row>
    <row r="32" spans="1:26" x14ac:dyDescent="0.3">
      <c r="A32" s="61" t="s">
        <v>184</v>
      </c>
      <c r="B32" s="255">
        <v>290</v>
      </c>
      <c r="C32" s="255">
        <v>165</v>
      </c>
      <c r="D32" s="255">
        <v>125</v>
      </c>
      <c r="E32" s="255"/>
      <c r="F32" s="255">
        <v>34</v>
      </c>
      <c r="G32" s="255">
        <v>22</v>
      </c>
      <c r="H32" s="255">
        <v>12</v>
      </c>
      <c r="I32" s="255"/>
      <c r="J32" s="255">
        <v>70</v>
      </c>
      <c r="K32" s="255">
        <v>40</v>
      </c>
      <c r="L32" s="255">
        <v>30</v>
      </c>
      <c r="M32" s="255"/>
      <c r="N32" s="255">
        <v>67</v>
      </c>
      <c r="O32" s="255">
        <v>37</v>
      </c>
      <c r="P32" s="255">
        <v>30</v>
      </c>
      <c r="Q32" s="255"/>
      <c r="R32" s="255">
        <v>72</v>
      </c>
      <c r="S32" s="255">
        <v>41</v>
      </c>
      <c r="T32" s="255">
        <v>31</v>
      </c>
      <c r="U32" s="255"/>
      <c r="V32" s="255">
        <v>47</v>
      </c>
      <c r="W32" s="255">
        <v>25</v>
      </c>
      <c r="X32" s="255">
        <v>22</v>
      </c>
    </row>
    <row r="33" spans="1:26" ht="14.5" thickBot="1" x14ac:dyDescent="0.35">
      <c r="A33" s="42" t="s">
        <v>185</v>
      </c>
      <c r="B33" s="255">
        <v>9</v>
      </c>
      <c r="C33" s="255">
        <v>5</v>
      </c>
      <c r="D33" s="255">
        <v>4</v>
      </c>
      <c r="E33" s="255"/>
      <c r="F33" s="255">
        <v>0</v>
      </c>
      <c r="G33" s="255">
        <v>0</v>
      </c>
      <c r="H33" s="255">
        <v>0</v>
      </c>
      <c r="I33" s="255"/>
      <c r="J33" s="255">
        <v>0</v>
      </c>
      <c r="K33" s="255">
        <v>0</v>
      </c>
      <c r="L33" s="255">
        <v>0</v>
      </c>
      <c r="M33" s="255"/>
      <c r="N33" s="255">
        <v>6</v>
      </c>
      <c r="O33" s="255">
        <v>3</v>
      </c>
      <c r="P33" s="255">
        <v>3</v>
      </c>
      <c r="Q33" s="255"/>
      <c r="R33" s="255">
        <v>1</v>
      </c>
      <c r="S33" s="255">
        <v>1</v>
      </c>
      <c r="T33" s="255">
        <v>0</v>
      </c>
      <c r="U33" s="255"/>
      <c r="V33" s="255">
        <v>2</v>
      </c>
      <c r="W33" s="255">
        <v>1</v>
      </c>
      <c r="X33" s="255">
        <v>1</v>
      </c>
    </row>
    <row r="34" spans="1:26" x14ac:dyDescent="0.3">
      <c r="A34" s="254" t="s">
        <v>77</v>
      </c>
      <c r="B34" s="19"/>
      <c r="C34" s="19"/>
      <c r="D34" s="19"/>
      <c r="E34" s="19"/>
      <c r="F34" s="19"/>
      <c r="G34" s="19"/>
      <c r="H34" s="19"/>
      <c r="I34" s="19"/>
      <c r="J34" s="115"/>
      <c r="K34" s="115"/>
      <c r="L34" s="115"/>
      <c r="M34" s="19"/>
      <c r="N34" s="115"/>
      <c r="O34" s="116"/>
      <c r="P34" s="19"/>
      <c r="Q34" s="19"/>
      <c r="R34" s="19"/>
      <c r="S34" s="19"/>
      <c r="T34" s="19"/>
      <c r="U34" s="19"/>
      <c r="V34" s="19"/>
      <c r="W34" s="19"/>
      <c r="X34" s="19"/>
    </row>
    <row r="35" spans="1:26" x14ac:dyDescent="0.3">
      <c r="A35" s="42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</row>
    <row r="36" spans="1:26" x14ac:dyDescent="0.3">
      <c r="A36" s="42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</row>
    <row r="37" spans="1:26" s="51" customFormat="1" ht="15.5" x14ac:dyDescent="0.3">
      <c r="A37" s="294" t="s">
        <v>425</v>
      </c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26"/>
      <c r="Z37" s="226"/>
    </row>
    <row r="38" spans="1:26" s="51" customFormat="1" ht="15.5" x14ac:dyDescent="0.3">
      <c r="A38" s="294" t="s">
        <v>387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26"/>
      <c r="Z38" s="226"/>
    </row>
    <row r="39" spans="1:26" s="51" customFormat="1" ht="15.5" x14ac:dyDescent="0.3">
      <c r="A39" s="294" t="s">
        <v>163</v>
      </c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26"/>
      <c r="Z39" s="239" t="s">
        <v>305</v>
      </c>
    </row>
    <row r="40" spans="1:26" s="51" customFormat="1" ht="15.5" x14ac:dyDescent="0.3">
      <c r="A40" s="294" t="s">
        <v>52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26"/>
      <c r="Z40" s="226"/>
    </row>
    <row r="41" spans="1:26" s="51" customFormat="1" ht="15.5" x14ac:dyDescent="0.3">
      <c r="A41" s="294" t="s">
        <v>397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26"/>
      <c r="Z41" s="226"/>
    </row>
    <row r="42" spans="1:26" ht="20.25" customHeight="1" x14ac:dyDescent="0.3">
      <c r="A42" s="292" t="s">
        <v>164</v>
      </c>
      <c r="B42" s="291" t="s">
        <v>68</v>
      </c>
      <c r="C42" s="291"/>
      <c r="D42" s="291"/>
      <c r="E42" s="54"/>
      <c r="F42" s="291" t="s">
        <v>80</v>
      </c>
      <c r="G42" s="291"/>
      <c r="H42" s="291"/>
      <c r="I42" s="54"/>
      <c r="J42" s="293" t="s">
        <v>81</v>
      </c>
      <c r="K42" s="293"/>
      <c r="L42" s="293"/>
      <c r="M42" s="54"/>
      <c r="N42" s="291" t="s">
        <v>82</v>
      </c>
      <c r="O42" s="291"/>
      <c r="P42" s="291"/>
      <c r="Q42" s="54"/>
      <c r="R42" s="291" t="s">
        <v>84</v>
      </c>
      <c r="S42" s="291"/>
      <c r="T42" s="291"/>
      <c r="U42" s="54"/>
      <c r="V42" s="291" t="s">
        <v>85</v>
      </c>
      <c r="W42" s="291"/>
      <c r="X42" s="291"/>
    </row>
    <row r="43" spans="1:26" ht="20.25" customHeight="1" x14ac:dyDescent="0.3">
      <c r="A43" s="292"/>
      <c r="B43" s="7" t="s">
        <v>68</v>
      </c>
      <c r="C43" s="7" t="s">
        <v>136</v>
      </c>
      <c r="D43" s="7" t="s">
        <v>137</v>
      </c>
      <c r="E43" s="7"/>
      <c r="F43" s="7" t="s">
        <v>68</v>
      </c>
      <c r="G43" s="7" t="s">
        <v>136</v>
      </c>
      <c r="H43" s="7" t="s">
        <v>137</v>
      </c>
      <c r="I43" s="7"/>
      <c r="J43" s="7" t="s">
        <v>68</v>
      </c>
      <c r="K43" s="7" t="s">
        <v>136</v>
      </c>
      <c r="L43" s="7" t="s">
        <v>137</v>
      </c>
      <c r="M43" s="7"/>
      <c r="N43" s="7" t="s">
        <v>68</v>
      </c>
      <c r="O43" s="7" t="s">
        <v>136</v>
      </c>
      <c r="P43" s="7" t="s">
        <v>137</v>
      </c>
      <c r="Q43" s="7"/>
      <c r="R43" s="7" t="s">
        <v>68</v>
      </c>
      <c r="S43" s="7" t="s">
        <v>136</v>
      </c>
      <c r="T43" s="7" t="s">
        <v>137</v>
      </c>
      <c r="U43" s="7"/>
      <c r="V43" s="7" t="s">
        <v>68</v>
      </c>
      <c r="W43" s="7" t="s">
        <v>136</v>
      </c>
      <c r="X43" s="7" t="s">
        <v>137</v>
      </c>
    </row>
    <row r="44" spans="1:26" x14ac:dyDescent="0.3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1:26" x14ac:dyDescent="0.3">
      <c r="A45" s="56" t="s">
        <v>68</v>
      </c>
      <c r="B45" s="260">
        <v>17.064735761374688</v>
      </c>
      <c r="C45" s="260">
        <v>20.391642895690389</v>
      </c>
      <c r="D45" s="260">
        <v>14.146605355693806</v>
      </c>
      <c r="E45" s="260"/>
      <c r="F45" s="260">
        <v>18.40858856962425</v>
      </c>
      <c r="G45" s="260">
        <v>22.271016311166875</v>
      </c>
      <c r="H45" s="260">
        <v>14.49459631277813</v>
      </c>
      <c r="I45" s="260"/>
      <c r="J45" s="260">
        <v>24.025974025974026</v>
      </c>
      <c r="K45" s="260">
        <v>28.420523138832998</v>
      </c>
      <c r="L45" s="260">
        <v>19.692460317460316</v>
      </c>
      <c r="M45" s="260"/>
      <c r="N45" s="260">
        <v>20.575815738963531</v>
      </c>
      <c r="O45" s="260">
        <v>23.982084690553744</v>
      </c>
      <c r="P45" s="260">
        <v>17.538126361655774</v>
      </c>
      <c r="Q45" s="260"/>
      <c r="R45" s="260">
        <v>15.538785104540393</v>
      </c>
      <c r="S45" s="260">
        <v>18.184245660881174</v>
      </c>
      <c r="T45" s="260">
        <v>13.254956201014293</v>
      </c>
      <c r="U45" s="260"/>
      <c r="V45" s="260">
        <v>11.843728581220015</v>
      </c>
      <c r="W45" s="260">
        <v>14.272271016311166</v>
      </c>
      <c r="X45" s="260">
        <v>9.9586072559045533</v>
      </c>
    </row>
    <row r="46" spans="1:26" x14ac:dyDescent="0.3">
      <c r="A46" s="59" t="s">
        <v>179</v>
      </c>
      <c r="B46" s="259">
        <v>16.437350944780775</v>
      </c>
      <c r="C46" s="259">
        <v>20.039370078740156</v>
      </c>
      <c r="D46" s="259">
        <v>13.294400549639299</v>
      </c>
      <c r="E46" s="259"/>
      <c r="F46" s="259">
        <v>19.133034379671152</v>
      </c>
      <c r="G46" s="259">
        <v>20.916905444126073</v>
      </c>
      <c r="H46" s="259">
        <v>17.1875</v>
      </c>
      <c r="I46" s="259"/>
      <c r="J46" s="259">
        <v>20.722891566265062</v>
      </c>
      <c r="K46" s="259">
        <v>24.875621890547265</v>
      </c>
      <c r="L46" s="259">
        <v>16.822429906542055</v>
      </c>
      <c r="M46" s="259"/>
      <c r="N46" s="259">
        <v>21.533923303834808</v>
      </c>
      <c r="O46" s="259">
        <v>27.731092436974791</v>
      </c>
      <c r="P46" s="259">
        <v>16.081330868761555</v>
      </c>
      <c r="Q46" s="259"/>
      <c r="R46" s="259">
        <v>14.788732394366196</v>
      </c>
      <c r="S46" s="259">
        <v>17.150760719225449</v>
      </c>
      <c r="T46" s="259">
        <v>12.753277711561385</v>
      </c>
      <c r="U46" s="259"/>
      <c r="V46" s="259">
        <v>10.633648943918427</v>
      </c>
      <c r="W46" s="259">
        <v>13.559322033898304</v>
      </c>
      <c r="X46" s="259">
        <v>8.4291187739463602</v>
      </c>
    </row>
    <row r="47" spans="1:26" x14ac:dyDescent="0.3">
      <c r="A47" s="42" t="s">
        <v>180</v>
      </c>
      <c r="B47" s="259">
        <v>20.393173471592135</v>
      </c>
      <c r="C47" s="259">
        <v>23.818019625334522</v>
      </c>
      <c r="D47" s="259">
        <v>17.176372015081693</v>
      </c>
      <c r="E47" s="259"/>
      <c r="F47" s="259">
        <v>19.662058371735792</v>
      </c>
      <c r="G47" s="259">
        <v>24.840764331210192</v>
      </c>
      <c r="H47" s="259">
        <v>14.836795252225517</v>
      </c>
      <c r="I47" s="259"/>
      <c r="J47" s="259">
        <v>30.93994778067885</v>
      </c>
      <c r="K47" s="259">
        <v>38.461538461538467</v>
      </c>
      <c r="L47" s="259">
        <v>22.589531680440771</v>
      </c>
      <c r="M47" s="259"/>
      <c r="N47" s="259">
        <v>26.222222222222225</v>
      </c>
      <c r="O47" s="259">
        <v>29.647058823529409</v>
      </c>
      <c r="P47" s="259">
        <v>23.157894736842106</v>
      </c>
      <c r="Q47" s="259"/>
      <c r="R47" s="259">
        <v>18.299595141700404</v>
      </c>
      <c r="S47" s="259">
        <v>18.5</v>
      </c>
      <c r="T47" s="259">
        <v>18.110236220472441</v>
      </c>
      <c r="U47" s="259"/>
      <c r="V47" s="259">
        <v>10.863509749303621</v>
      </c>
      <c r="W47" s="259">
        <v>12.8</v>
      </c>
      <c r="X47" s="259">
        <v>9.1854419410745241</v>
      </c>
    </row>
    <row r="48" spans="1:26" x14ac:dyDescent="0.3">
      <c r="A48" s="42" t="s">
        <v>181</v>
      </c>
      <c r="B48" s="259">
        <v>17.485214708151194</v>
      </c>
      <c r="C48" s="259">
        <v>19.661610268378062</v>
      </c>
      <c r="D48" s="259">
        <v>15.770114942528735</v>
      </c>
      <c r="E48" s="259"/>
      <c r="F48" s="259">
        <v>15.165876777251185</v>
      </c>
      <c r="G48" s="259">
        <v>19.487179487179489</v>
      </c>
      <c r="H48" s="259">
        <v>11.453744493392071</v>
      </c>
      <c r="I48" s="259"/>
      <c r="J48" s="259">
        <v>26.254180602006688</v>
      </c>
      <c r="K48" s="259">
        <v>28.571428571428569</v>
      </c>
      <c r="L48" s="259">
        <v>24.307692307692307</v>
      </c>
      <c r="M48" s="259"/>
      <c r="N48" s="259">
        <v>17.173051519154559</v>
      </c>
      <c r="O48" s="259">
        <v>20.588235294117645</v>
      </c>
      <c r="P48" s="259">
        <v>14.388489208633093</v>
      </c>
      <c r="Q48" s="259"/>
      <c r="R48" s="259">
        <v>16.029292107404395</v>
      </c>
      <c r="S48" s="259">
        <v>17.52767527675277</v>
      </c>
      <c r="T48" s="259">
        <v>14.847161572052403</v>
      </c>
      <c r="U48" s="259"/>
      <c r="V48" s="259">
        <v>14.949037372593432</v>
      </c>
      <c r="W48" s="259">
        <v>15.384615384615385</v>
      </c>
      <c r="X48" s="259">
        <v>14.64354527938343</v>
      </c>
    </row>
    <row r="49" spans="1:26" x14ac:dyDescent="0.3">
      <c r="A49" s="42" t="s">
        <v>182</v>
      </c>
      <c r="B49" s="259">
        <v>8.362480127186009</v>
      </c>
      <c r="C49" s="259">
        <v>10.286913925822255</v>
      </c>
      <c r="D49" s="259">
        <v>6.7599067599067597</v>
      </c>
      <c r="E49" s="259"/>
      <c r="F49" s="259">
        <v>12.162162162162163</v>
      </c>
      <c r="G49" s="259">
        <v>15.64245810055866</v>
      </c>
      <c r="H49" s="259">
        <v>8.9005235602094235</v>
      </c>
      <c r="I49" s="259"/>
      <c r="J49" s="259">
        <v>7.5688073394495419</v>
      </c>
      <c r="K49" s="259">
        <v>9.1324200913241995</v>
      </c>
      <c r="L49" s="259">
        <v>5.9907834101382482</v>
      </c>
      <c r="M49" s="259"/>
      <c r="N49" s="259">
        <v>8.4142394822006477</v>
      </c>
      <c r="O49" s="259">
        <v>9.0579710144927539</v>
      </c>
      <c r="P49" s="259">
        <v>7.8947368421052628</v>
      </c>
      <c r="Q49" s="259"/>
      <c r="R49" s="259">
        <v>8.6548488008342019</v>
      </c>
      <c r="S49" s="259">
        <v>10.688836104513063</v>
      </c>
      <c r="T49" s="259">
        <v>7.0631970260223049</v>
      </c>
      <c r="U49" s="259"/>
      <c r="V49" s="259">
        <v>6.5616797900262469</v>
      </c>
      <c r="W49" s="259">
        <v>8.682634730538922</v>
      </c>
      <c r="X49" s="259">
        <v>4.9065420560747661</v>
      </c>
    </row>
    <row r="50" spans="1:26" x14ac:dyDescent="0.3">
      <c r="A50" s="42" t="s">
        <v>183</v>
      </c>
      <c r="B50" s="259">
        <v>15.912481352560913</v>
      </c>
      <c r="C50" s="259">
        <v>19.235095613048369</v>
      </c>
      <c r="D50" s="259">
        <v>13.279857397504458</v>
      </c>
      <c r="E50" s="259"/>
      <c r="F50" s="259">
        <v>19.1358024691358</v>
      </c>
      <c r="G50" s="259">
        <v>25</v>
      </c>
      <c r="H50" s="259">
        <v>13.414634146341465</v>
      </c>
      <c r="I50" s="259"/>
      <c r="J50" s="259">
        <v>18.411552346570399</v>
      </c>
      <c r="K50" s="259">
        <v>20.149253731343283</v>
      </c>
      <c r="L50" s="259">
        <v>16.783216783216783</v>
      </c>
      <c r="M50" s="259"/>
      <c r="N50" s="259">
        <v>16.066481994459831</v>
      </c>
      <c r="O50" s="259">
        <v>21.428571428571427</v>
      </c>
      <c r="P50" s="259">
        <v>11.398963730569948</v>
      </c>
      <c r="Q50" s="259"/>
      <c r="R50" s="259">
        <v>16.796267496111973</v>
      </c>
      <c r="S50" s="259">
        <v>20.350877192982455</v>
      </c>
      <c r="T50" s="259">
        <v>13.966480446927374</v>
      </c>
      <c r="U50" s="259"/>
      <c r="V50" s="259">
        <v>12.676056338028168</v>
      </c>
      <c r="W50" s="259">
        <v>13.513513513513514</v>
      </c>
      <c r="X50" s="259">
        <v>12.138728323699421</v>
      </c>
    </row>
    <row r="51" spans="1:26" x14ac:dyDescent="0.3">
      <c r="A51" s="61" t="s">
        <v>184</v>
      </c>
      <c r="B51" s="259">
        <v>21.336669049320946</v>
      </c>
      <c r="C51" s="259">
        <v>25.449211587825449</v>
      </c>
      <c r="D51" s="259">
        <v>17.42767514813524</v>
      </c>
      <c r="E51" s="259"/>
      <c r="F51" s="259">
        <v>22.222222222222221</v>
      </c>
      <c r="G51" s="259">
        <v>25.79710144927536</v>
      </c>
      <c r="H51" s="259">
        <v>17.894736842105264</v>
      </c>
      <c r="I51" s="259"/>
      <c r="J51" s="259">
        <v>31.375166889185579</v>
      </c>
      <c r="K51" s="259">
        <v>36.224489795918366</v>
      </c>
      <c r="L51" s="259">
        <v>26.05042016806723</v>
      </c>
      <c r="M51" s="259"/>
      <c r="N51" s="259">
        <v>27.400000000000002</v>
      </c>
      <c r="O51" s="259">
        <v>27.884615384615387</v>
      </c>
      <c r="P51" s="259">
        <v>26.875</v>
      </c>
      <c r="Q51" s="259"/>
      <c r="R51" s="259">
        <v>18.96869244935543</v>
      </c>
      <c r="S51" s="259">
        <v>24.29305912596401</v>
      </c>
      <c r="T51" s="259">
        <v>14.101057579318448</v>
      </c>
      <c r="U51" s="259"/>
      <c r="V51" s="259">
        <v>14.86146095717884</v>
      </c>
      <c r="W51" s="259">
        <v>18.641618497109828</v>
      </c>
      <c r="X51" s="259">
        <v>11.941964285714286</v>
      </c>
    </row>
    <row r="52" spans="1:26" x14ac:dyDescent="0.3">
      <c r="A52" s="42" t="s">
        <v>185</v>
      </c>
      <c r="B52" s="259">
        <v>14.483212639894669</v>
      </c>
      <c r="C52" s="259">
        <v>17.692307692307693</v>
      </c>
      <c r="D52" s="259">
        <v>11.629353233830846</v>
      </c>
      <c r="E52" s="259"/>
      <c r="F52" s="259">
        <v>17.870722433460077</v>
      </c>
      <c r="G52" s="259">
        <v>21.969696969696969</v>
      </c>
      <c r="H52" s="259">
        <v>13.740458015267176</v>
      </c>
      <c r="I52" s="259"/>
      <c r="J52" s="259">
        <v>22.126436781609197</v>
      </c>
      <c r="K52" s="259">
        <v>26.060606060606062</v>
      </c>
      <c r="L52" s="259">
        <v>18.579234972677597</v>
      </c>
      <c r="M52" s="259"/>
      <c r="N52" s="259">
        <v>18.491921005385997</v>
      </c>
      <c r="O52" s="259">
        <v>21.91235059760956</v>
      </c>
      <c r="P52" s="259">
        <v>15.686274509803921</v>
      </c>
      <c r="Q52" s="259"/>
      <c r="R52" s="259">
        <v>12.348668280871671</v>
      </c>
      <c r="S52" s="259">
        <v>14.898989898989898</v>
      </c>
      <c r="T52" s="259">
        <v>10</v>
      </c>
      <c r="U52" s="259"/>
      <c r="V52" s="259">
        <v>10.632183908045976</v>
      </c>
      <c r="W52" s="259">
        <v>13.786008230452676</v>
      </c>
      <c r="X52" s="259">
        <v>7.8853046594982077</v>
      </c>
    </row>
    <row r="53" spans="1:26" x14ac:dyDescent="0.3">
      <c r="A53" s="42"/>
      <c r="B53" s="259" t="str">
        <f>IFERROR(B17/#REF!*100,"")</f>
        <v/>
      </c>
      <c r="C53" s="259" t="str">
        <f>IFERROR(C17/#REF!*100,"")</f>
        <v/>
      </c>
      <c r="D53" s="259" t="str">
        <f>IFERROR(D17/#REF!*100,"")</f>
        <v/>
      </c>
      <c r="E53" s="259" t="str">
        <f>IFERROR(E17/#REF!*100,"")</f>
        <v/>
      </c>
      <c r="F53" s="259" t="str">
        <f>IFERROR(F17/#REF!*100,"")</f>
        <v/>
      </c>
      <c r="G53" s="259" t="str">
        <f>IFERROR(G17/#REF!*100,"")</f>
        <v/>
      </c>
      <c r="H53" s="259" t="str">
        <f>IFERROR(H17/#REF!*100,"")</f>
        <v/>
      </c>
      <c r="I53" s="259" t="str">
        <f>IFERROR(I17/#REF!*100,"")</f>
        <v/>
      </c>
      <c r="J53" s="259" t="str">
        <f>IFERROR(J17/#REF!*100,"")</f>
        <v/>
      </c>
      <c r="K53" s="259" t="str">
        <f>IFERROR(K17/#REF!*100,"")</f>
        <v/>
      </c>
      <c r="L53" s="259" t="str">
        <f>IFERROR(L17/#REF!*100,"")</f>
        <v/>
      </c>
      <c r="M53" s="259" t="str">
        <f>IFERROR(M17/#REF!*100,"")</f>
        <v/>
      </c>
      <c r="N53" s="259" t="str">
        <f>IFERROR(N17/#REF!*100,"")</f>
        <v/>
      </c>
      <c r="O53" s="259" t="str">
        <f>IFERROR(O17/#REF!*100,"")</f>
        <v/>
      </c>
      <c r="P53" s="259" t="str">
        <f>IFERROR(P17/#REF!*100,"")</f>
        <v/>
      </c>
      <c r="Q53" s="259" t="str">
        <f>IFERROR(Q17/#REF!*100,"")</f>
        <v/>
      </c>
      <c r="R53" s="259" t="str">
        <f>IFERROR(R17/#REF!*100,"")</f>
        <v/>
      </c>
      <c r="S53" s="259" t="str">
        <f>IFERROR(S17/#REF!*100,"")</f>
        <v/>
      </c>
      <c r="T53" s="259" t="str">
        <f>IFERROR(T17/#REF!*100,"")</f>
        <v/>
      </c>
      <c r="U53" s="259" t="str">
        <f>IFERROR(U17/#REF!*100,"")</f>
        <v/>
      </c>
      <c r="V53" s="259" t="str">
        <f>IFERROR(V17/#REF!*100,"")</f>
        <v/>
      </c>
      <c r="W53" s="259" t="str">
        <f>IFERROR(W17/#REF!*100,"")</f>
        <v/>
      </c>
      <c r="X53" s="259" t="str">
        <f>IFERROR(X17/#REF!*100,"")</f>
        <v/>
      </c>
    </row>
    <row r="54" spans="1:26" x14ac:dyDescent="0.3">
      <c r="A54" s="56" t="s">
        <v>141</v>
      </c>
      <c r="B54" s="260">
        <v>17.946600605560143</v>
      </c>
      <c r="C54" s="260">
        <v>21.382416291364795</v>
      </c>
      <c r="D54" s="260">
        <v>14.917127071823206</v>
      </c>
      <c r="E54" s="260"/>
      <c r="F54" s="260">
        <v>19.139700078926598</v>
      </c>
      <c r="G54" s="260">
        <v>22.429906542056074</v>
      </c>
      <c r="H54" s="260">
        <v>15.76</v>
      </c>
      <c r="I54" s="260"/>
      <c r="J54" s="260">
        <v>25.716987078474631</v>
      </c>
      <c r="K54" s="260">
        <v>30.490133672819859</v>
      </c>
      <c r="L54" s="260">
        <v>21.036204744069913</v>
      </c>
      <c r="M54" s="260"/>
      <c r="N54" s="260">
        <v>21.530636958101233</v>
      </c>
      <c r="O54" s="260">
        <v>25.089974293059125</v>
      </c>
      <c r="P54" s="260">
        <v>18.360805860805861</v>
      </c>
      <c r="Q54" s="260"/>
      <c r="R54" s="260">
        <v>15.884021430822564</v>
      </c>
      <c r="S54" s="260">
        <v>18.668941979522184</v>
      </c>
      <c r="T54" s="260">
        <v>13.495316159250587</v>
      </c>
      <c r="U54" s="260"/>
      <c r="V54" s="260">
        <v>12.713675213675213</v>
      </c>
      <c r="W54" s="260">
        <v>15.37842190016103</v>
      </c>
      <c r="X54" s="260">
        <v>10.600255427841635</v>
      </c>
    </row>
    <row r="55" spans="1:26" x14ac:dyDescent="0.3">
      <c r="A55" s="59" t="s">
        <v>179</v>
      </c>
      <c r="B55" s="259">
        <v>17.103670835014118</v>
      </c>
      <c r="C55" s="259">
        <v>20.463320463320464</v>
      </c>
      <c r="D55" s="259">
        <v>14.122573277502855</v>
      </c>
      <c r="E55" s="259"/>
      <c r="F55" s="259">
        <v>19.516129032258064</v>
      </c>
      <c r="G55" s="259">
        <v>20.73170731707317</v>
      </c>
      <c r="H55" s="259">
        <v>18.150684931506849</v>
      </c>
      <c r="I55" s="259"/>
      <c r="J55" s="259">
        <v>21.642764015645373</v>
      </c>
      <c r="K55" s="259">
        <v>26.0752688172043</v>
      </c>
      <c r="L55" s="259">
        <v>17.468354430379744</v>
      </c>
      <c r="M55" s="259"/>
      <c r="N55" s="259">
        <v>21.615720524017469</v>
      </c>
      <c r="O55" s="259">
        <v>27.400468384074944</v>
      </c>
      <c r="P55" s="259">
        <v>16.564417177914109</v>
      </c>
      <c r="Q55" s="259"/>
      <c r="R55" s="259">
        <v>15.572625698324021</v>
      </c>
      <c r="S55" s="259">
        <v>17.777777777777779</v>
      </c>
      <c r="T55" s="259">
        <v>13.606340819022458</v>
      </c>
      <c r="U55" s="259"/>
      <c r="V55" s="259">
        <v>11.447260834014719</v>
      </c>
      <c r="W55" s="259">
        <v>14.177693761814744</v>
      </c>
      <c r="X55" s="259">
        <v>9.3659942363112396</v>
      </c>
    </row>
    <row r="56" spans="1:26" x14ac:dyDescent="0.3">
      <c r="A56" s="42" t="s">
        <v>180</v>
      </c>
      <c r="B56" s="259">
        <v>20</v>
      </c>
      <c r="C56" s="259">
        <v>24.294086307938198</v>
      </c>
      <c r="D56" s="259">
        <v>15.976035946080881</v>
      </c>
      <c r="E56" s="259"/>
      <c r="F56" s="259">
        <v>19.72318339100346</v>
      </c>
      <c r="G56" s="259">
        <v>24.363636363636363</v>
      </c>
      <c r="H56" s="259">
        <v>15.511551155115511</v>
      </c>
      <c r="I56" s="259"/>
      <c r="J56" s="259">
        <v>32.428115015974441</v>
      </c>
      <c r="K56" s="259">
        <v>41.212121212121211</v>
      </c>
      <c r="L56" s="259">
        <v>22.635135135135133</v>
      </c>
      <c r="M56" s="259"/>
      <c r="N56" s="259">
        <v>26.162018592297475</v>
      </c>
      <c r="O56" s="259">
        <v>30.508474576271187</v>
      </c>
      <c r="P56" s="259">
        <v>22.305764411027567</v>
      </c>
      <c r="Q56" s="259"/>
      <c r="R56" s="259">
        <v>16.942551119766311</v>
      </c>
      <c r="S56" s="259">
        <v>18</v>
      </c>
      <c r="T56" s="259">
        <v>15.939278937381404</v>
      </c>
      <c r="U56" s="259"/>
      <c r="V56" s="259">
        <v>9.8214285714285712</v>
      </c>
      <c r="W56" s="259">
        <v>13.157894736842104</v>
      </c>
      <c r="X56" s="259">
        <v>6.9037656903765692</v>
      </c>
    </row>
    <row r="57" spans="1:26" x14ac:dyDescent="0.3">
      <c r="A57" s="42" t="s">
        <v>181</v>
      </c>
      <c r="B57" s="259">
        <v>17.485214708151194</v>
      </c>
      <c r="C57" s="259">
        <v>19.661610268378062</v>
      </c>
      <c r="D57" s="259">
        <v>15.770114942528735</v>
      </c>
      <c r="E57" s="259"/>
      <c r="F57" s="259">
        <v>15.165876777251185</v>
      </c>
      <c r="G57" s="259">
        <v>19.487179487179489</v>
      </c>
      <c r="H57" s="259">
        <v>11.453744493392071</v>
      </c>
      <c r="I57" s="259"/>
      <c r="J57" s="259">
        <v>26.254180602006688</v>
      </c>
      <c r="K57" s="259">
        <v>28.571428571428569</v>
      </c>
      <c r="L57" s="259">
        <v>24.307692307692307</v>
      </c>
      <c r="M57" s="259"/>
      <c r="N57" s="259">
        <v>17.173051519154559</v>
      </c>
      <c r="O57" s="259">
        <v>20.588235294117645</v>
      </c>
      <c r="P57" s="259">
        <v>14.388489208633093</v>
      </c>
      <c r="Q57" s="259"/>
      <c r="R57" s="259">
        <v>16.029292107404395</v>
      </c>
      <c r="S57" s="259">
        <v>17.52767527675277</v>
      </c>
      <c r="T57" s="259">
        <v>14.847161572052403</v>
      </c>
      <c r="U57" s="259"/>
      <c r="V57" s="259">
        <v>14.949037372593432</v>
      </c>
      <c r="W57" s="259">
        <v>15.384615384615385</v>
      </c>
      <c r="X57" s="259">
        <v>14.64354527938343</v>
      </c>
    </row>
    <row r="58" spans="1:26" x14ac:dyDescent="0.3">
      <c r="A58" s="42" t="s">
        <v>182</v>
      </c>
      <c r="B58" s="259">
        <v>4.2291220556745186</v>
      </c>
      <c r="C58" s="259">
        <v>4.5506257110352673</v>
      </c>
      <c r="D58" s="259">
        <v>3.9433771486349847</v>
      </c>
      <c r="E58" s="259"/>
      <c r="F58" s="259">
        <v>5.859375</v>
      </c>
      <c r="G58" s="259">
        <v>6.5040650406504072</v>
      </c>
      <c r="H58" s="259">
        <v>5.2631578947368416</v>
      </c>
      <c r="I58" s="259"/>
      <c r="J58" s="259">
        <v>4.5454545454545459</v>
      </c>
      <c r="K58" s="259">
        <v>4.10958904109589</v>
      </c>
      <c r="L58" s="259">
        <v>5</v>
      </c>
      <c r="M58" s="259"/>
      <c r="N58" s="259">
        <v>5.2631578947368416</v>
      </c>
      <c r="O58" s="259">
        <v>6.6298342541436464</v>
      </c>
      <c r="P58" s="259">
        <v>4.0201005025125625</v>
      </c>
      <c r="Q58" s="259"/>
      <c r="R58" s="259">
        <v>3.3216783216783217</v>
      </c>
      <c r="S58" s="259">
        <v>3.2</v>
      </c>
      <c r="T58" s="259">
        <v>3.4161490683229814</v>
      </c>
      <c r="U58" s="259"/>
      <c r="V58" s="259">
        <v>3.2085561497326207</v>
      </c>
      <c r="W58" s="259">
        <v>3.3519553072625698</v>
      </c>
      <c r="X58" s="259">
        <v>3.0769230769230771</v>
      </c>
    </row>
    <row r="59" spans="1:26" x14ac:dyDescent="0.3">
      <c r="A59" s="42" t="s">
        <v>183</v>
      </c>
      <c r="B59" s="259">
        <v>14.15025528811087</v>
      </c>
      <c r="C59" s="259">
        <v>15.495207667731629</v>
      </c>
      <c r="D59" s="259">
        <v>13.020134228187919</v>
      </c>
      <c r="E59" s="259"/>
      <c r="F59" s="259">
        <v>17.475728155339805</v>
      </c>
      <c r="G59" s="259">
        <v>21.568627450980394</v>
      </c>
      <c r="H59" s="259">
        <v>13.461538461538462</v>
      </c>
      <c r="I59" s="259"/>
      <c r="J59" s="259">
        <v>17.073170731707318</v>
      </c>
      <c r="K59" s="259">
        <v>17</v>
      </c>
      <c r="L59" s="259">
        <v>17.142857142857142</v>
      </c>
      <c r="M59" s="259"/>
      <c r="N59" s="259">
        <v>16.949152542372879</v>
      </c>
      <c r="O59" s="259">
        <v>18.260869565217391</v>
      </c>
      <c r="P59" s="259">
        <v>15.702479338842975</v>
      </c>
      <c r="Q59" s="259"/>
      <c r="R59" s="259">
        <v>13.163972286374134</v>
      </c>
      <c r="S59" s="259">
        <v>13.861386138613863</v>
      </c>
      <c r="T59" s="259">
        <v>12.554112554112553</v>
      </c>
      <c r="U59" s="259"/>
      <c r="V59" s="259">
        <v>11.167512690355331</v>
      </c>
      <c r="W59" s="259">
        <v>12.658227848101266</v>
      </c>
      <c r="X59" s="259">
        <v>10.16949152542373</v>
      </c>
    </row>
    <row r="60" spans="1:26" x14ac:dyDescent="0.3">
      <c r="A60" s="61" t="s">
        <v>184</v>
      </c>
      <c r="B60" s="259">
        <v>26.059383107523782</v>
      </c>
      <c r="C60" s="259">
        <v>31.886678722121758</v>
      </c>
      <c r="D60" s="259">
        <v>20.718232044198896</v>
      </c>
      <c r="E60" s="259"/>
      <c r="F60" s="259">
        <v>28.191489361702125</v>
      </c>
      <c r="G60" s="259">
        <v>30.875576036866359</v>
      </c>
      <c r="H60" s="259">
        <v>24.528301886792452</v>
      </c>
      <c r="I60" s="259"/>
      <c r="J60" s="259">
        <v>37.931034482758619</v>
      </c>
      <c r="K60" s="259">
        <v>46.36363636363636</v>
      </c>
      <c r="L60" s="259">
        <v>29.302325581395351</v>
      </c>
      <c r="M60" s="259"/>
      <c r="N60" s="259">
        <v>31.895223420647152</v>
      </c>
      <c r="O60" s="259">
        <v>33.230769230769234</v>
      </c>
      <c r="P60" s="259">
        <v>30.555555555555557</v>
      </c>
      <c r="Q60" s="259"/>
      <c r="R60" s="259">
        <v>23.747494989979959</v>
      </c>
      <c r="S60" s="259">
        <v>32.671081677704194</v>
      </c>
      <c r="T60" s="259">
        <v>16.330275229357799</v>
      </c>
      <c r="U60" s="259"/>
      <c r="V60" s="259">
        <v>18.694362017804153</v>
      </c>
      <c r="W60" s="259">
        <v>23.423423423423422</v>
      </c>
      <c r="X60" s="259">
        <v>14.991181657848324</v>
      </c>
    </row>
    <row r="61" spans="1:26" x14ac:dyDescent="0.3">
      <c r="A61" s="42" t="s">
        <v>185</v>
      </c>
      <c r="B61" s="259">
        <v>18.239526026237833</v>
      </c>
      <c r="C61" s="259">
        <v>21.98581560283688</v>
      </c>
      <c r="D61" s="259">
        <v>14.817813765182187</v>
      </c>
      <c r="E61" s="259"/>
      <c r="F61" s="259">
        <v>26.256983240223462</v>
      </c>
      <c r="G61" s="259">
        <v>30.526315789473685</v>
      </c>
      <c r="H61" s="259">
        <v>21.428571428571427</v>
      </c>
      <c r="I61" s="259"/>
      <c r="J61" s="259">
        <v>30.078125</v>
      </c>
      <c r="K61" s="259">
        <v>33.076923076923073</v>
      </c>
      <c r="L61" s="259">
        <v>26.984126984126984</v>
      </c>
      <c r="M61" s="259"/>
      <c r="N61" s="259">
        <v>22.146118721461185</v>
      </c>
      <c r="O61" s="259">
        <v>25.615763546798032</v>
      </c>
      <c r="P61" s="259">
        <v>19.148936170212767</v>
      </c>
      <c r="Q61" s="259"/>
      <c r="R61" s="259">
        <v>15.419847328244273</v>
      </c>
      <c r="S61" s="259">
        <v>18.831168831168831</v>
      </c>
      <c r="T61" s="259">
        <v>12.39193083573487</v>
      </c>
      <c r="U61" s="259"/>
      <c r="V61" s="259">
        <v>13.053892215568863</v>
      </c>
      <c r="W61" s="259">
        <v>16.836734693877549</v>
      </c>
      <c r="X61" s="259">
        <v>9.7065462753950342</v>
      </c>
    </row>
    <row r="62" spans="1:26" x14ac:dyDescent="0.3">
      <c r="A62" s="42"/>
      <c r="B62" s="259"/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</row>
    <row r="63" spans="1:26" s="12" customFormat="1" x14ac:dyDescent="0.3">
      <c r="A63" s="56" t="s">
        <v>142</v>
      </c>
      <c r="B63" s="260">
        <v>13.839959738298942</v>
      </c>
      <c r="C63" s="260">
        <v>16.72107363075807</v>
      </c>
      <c r="D63" s="260">
        <v>11.36079900124844</v>
      </c>
      <c r="E63" s="260"/>
      <c r="F63" s="260">
        <v>15.481832543443918</v>
      </c>
      <c r="G63" s="260">
        <v>21.612903225806452</v>
      </c>
      <c r="H63" s="260">
        <v>9.5975232198142422</v>
      </c>
      <c r="I63" s="260"/>
      <c r="J63" s="260">
        <v>17.569193742478941</v>
      </c>
      <c r="K63" s="260">
        <v>20.623501199040767</v>
      </c>
      <c r="L63" s="260">
        <v>14.492753623188406</v>
      </c>
      <c r="M63" s="260"/>
      <c r="N63" s="260">
        <v>16.928769657724331</v>
      </c>
      <c r="O63" s="260">
        <v>19.765166340508806</v>
      </c>
      <c r="P63" s="260">
        <v>14.385964912280702</v>
      </c>
      <c r="Q63" s="260"/>
      <c r="R63" s="260">
        <v>14.277489925158319</v>
      </c>
      <c r="S63" s="260">
        <v>16.441717791411044</v>
      </c>
      <c r="T63" s="260">
        <v>12.364425162689804</v>
      </c>
      <c r="U63" s="260"/>
      <c r="V63" s="260">
        <v>8.9338892197736754</v>
      </c>
      <c r="W63" s="260">
        <v>10.369318181818182</v>
      </c>
      <c r="X63" s="260">
        <v>7.8974358974358978</v>
      </c>
      <c r="Y63" s="226"/>
      <c r="Z63" s="226"/>
    </row>
    <row r="64" spans="1:26" x14ac:dyDescent="0.3">
      <c r="A64" s="59" t="s">
        <v>179</v>
      </c>
      <c r="B64" s="259">
        <v>9.7363083164300193</v>
      </c>
      <c r="C64" s="259">
        <v>15.311004784688995</v>
      </c>
      <c r="D64" s="259">
        <v>5.6338028169014089</v>
      </c>
      <c r="E64" s="259"/>
      <c r="F64" s="259">
        <v>14.285714285714285</v>
      </c>
      <c r="G64" s="259">
        <v>23.809523809523807</v>
      </c>
      <c r="H64" s="259">
        <v>7.1428571428571423</v>
      </c>
      <c r="I64" s="259"/>
      <c r="J64" s="259">
        <v>9.5238095238095237</v>
      </c>
      <c r="K64" s="259">
        <v>10</v>
      </c>
      <c r="L64" s="259">
        <v>9.0909090909090917</v>
      </c>
      <c r="M64" s="259"/>
      <c r="N64" s="259">
        <v>20.792079207920793</v>
      </c>
      <c r="O64" s="259">
        <v>30.612244897959183</v>
      </c>
      <c r="P64" s="259">
        <v>11.538461538461538</v>
      </c>
      <c r="Q64" s="259"/>
      <c r="R64" s="259">
        <v>6.1538461538461542</v>
      </c>
      <c r="S64" s="259">
        <v>8.3333333333333321</v>
      </c>
      <c r="T64" s="259">
        <v>4.8780487804878048</v>
      </c>
      <c r="U64" s="259"/>
      <c r="V64" s="259">
        <v>4</v>
      </c>
      <c r="W64" s="259">
        <v>8.1967213114754092</v>
      </c>
      <c r="X64" s="259">
        <v>1.1235955056179776</v>
      </c>
    </row>
    <row r="65" spans="1:24" x14ac:dyDescent="0.3">
      <c r="A65" s="42" t="s">
        <v>180</v>
      </c>
      <c r="B65" s="259">
        <v>22.429906542056074</v>
      </c>
      <c r="C65" s="259">
        <v>21.36986301369863</v>
      </c>
      <c r="D65" s="259">
        <v>23.4375</v>
      </c>
      <c r="E65" s="259"/>
      <c r="F65" s="259">
        <v>19.17808219178082</v>
      </c>
      <c r="G65" s="259">
        <v>28.205128205128204</v>
      </c>
      <c r="H65" s="259">
        <v>8.8235294117647065</v>
      </c>
      <c r="I65" s="259"/>
      <c r="J65" s="259">
        <v>24.285714285714285</v>
      </c>
      <c r="K65" s="259">
        <v>26.027397260273972</v>
      </c>
      <c r="L65" s="259">
        <v>22.388059701492537</v>
      </c>
      <c r="M65" s="259"/>
      <c r="N65" s="259">
        <v>26.530612244897959</v>
      </c>
      <c r="O65" s="259">
        <v>25.352112676056336</v>
      </c>
      <c r="P65" s="259">
        <v>27.631578947368425</v>
      </c>
      <c r="Q65" s="259"/>
      <c r="R65" s="259">
        <v>25</v>
      </c>
      <c r="S65" s="259">
        <v>21</v>
      </c>
      <c r="T65" s="259">
        <v>28.703703703703702</v>
      </c>
      <c r="U65" s="259"/>
      <c r="V65" s="259">
        <v>16.022099447513813</v>
      </c>
      <c r="W65" s="259">
        <v>10.975609756097562</v>
      </c>
      <c r="X65" s="259">
        <v>20.202020202020201</v>
      </c>
    </row>
    <row r="66" spans="1:24" x14ac:dyDescent="0.3">
      <c r="A66" s="42" t="s">
        <v>182</v>
      </c>
      <c r="B66" s="259">
        <v>14.408770555990602</v>
      </c>
      <c r="C66" s="259">
        <v>19.454545454545453</v>
      </c>
      <c r="D66" s="259">
        <v>10.591471801925723</v>
      </c>
      <c r="E66" s="259"/>
      <c r="F66" s="259">
        <v>26.315789473684209</v>
      </c>
      <c r="G66" s="259">
        <v>35.714285714285715</v>
      </c>
      <c r="H66" s="259">
        <v>17.241379310344829</v>
      </c>
      <c r="I66" s="259"/>
      <c r="J66" s="259">
        <v>13.333333333333334</v>
      </c>
      <c r="K66" s="259">
        <v>19.17808219178082</v>
      </c>
      <c r="L66" s="259">
        <v>7.7922077922077921</v>
      </c>
      <c r="M66" s="259"/>
      <c r="N66" s="259">
        <v>13.445378151260504</v>
      </c>
      <c r="O66" s="259">
        <v>13.684210526315791</v>
      </c>
      <c r="P66" s="259">
        <v>13.286713286713287</v>
      </c>
      <c r="Q66" s="259"/>
      <c r="R66" s="259">
        <v>16.5374677002584</v>
      </c>
      <c r="S66" s="259">
        <v>21.637426900584796</v>
      </c>
      <c r="T66" s="259">
        <v>12.5</v>
      </c>
      <c r="U66" s="259"/>
      <c r="V66" s="259">
        <v>9.7938144329896915</v>
      </c>
      <c r="W66" s="259">
        <v>14.838709677419354</v>
      </c>
      <c r="X66" s="259">
        <v>6.4377682403433472</v>
      </c>
    </row>
    <row r="67" spans="1:24" x14ac:dyDescent="0.3">
      <c r="A67" s="42" t="s">
        <v>183</v>
      </c>
      <c r="B67" s="259">
        <v>19.6875</v>
      </c>
      <c r="C67" s="259">
        <v>28.13688212927757</v>
      </c>
      <c r="D67" s="259">
        <v>13.793103448275861</v>
      </c>
      <c r="E67" s="259"/>
      <c r="F67" s="259">
        <v>22.033898305084744</v>
      </c>
      <c r="G67" s="259">
        <v>31.03448275862069</v>
      </c>
      <c r="H67" s="259">
        <v>13.333333333333334</v>
      </c>
      <c r="I67" s="259"/>
      <c r="J67" s="259">
        <v>22.222222222222221</v>
      </c>
      <c r="K67" s="259">
        <v>29.411764705882355</v>
      </c>
      <c r="L67" s="259">
        <v>15.789473684210526</v>
      </c>
      <c r="M67" s="259"/>
      <c r="N67" s="259">
        <v>14.399999999999999</v>
      </c>
      <c r="O67" s="259">
        <v>28.30188679245283</v>
      </c>
      <c r="P67" s="259">
        <v>4.1666666666666661</v>
      </c>
      <c r="Q67" s="259"/>
      <c r="R67" s="259">
        <v>24.285714285714285</v>
      </c>
      <c r="S67" s="259">
        <v>36.144578313253014</v>
      </c>
      <c r="T67" s="259">
        <v>16.535433070866144</v>
      </c>
      <c r="U67" s="259"/>
      <c r="V67" s="259">
        <v>16.091954022988507</v>
      </c>
      <c r="W67" s="259">
        <v>15.625</v>
      </c>
      <c r="X67" s="259">
        <v>16.363636363636363</v>
      </c>
    </row>
    <row r="68" spans="1:24" x14ac:dyDescent="0.3">
      <c r="A68" s="61" t="s">
        <v>184</v>
      </c>
      <c r="B68" s="259">
        <v>13.634226610249179</v>
      </c>
      <c r="C68" s="259">
        <v>15.44943820224719</v>
      </c>
      <c r="D68" s="259">
        <v>11.803588290840414</v>
      </c>
      <c r="E68" s="259"/>
      <c r="F68" s="259">
        <v>13.385826771653544</v>
      </c>
      <c r="G68" s="259">
        <v>17.1875</v>
      </c>
      <c r="H68" s="259">
        <v>9.5238095238095237</v>
      </c>
      <c r="I68" s="259"/>
      <c r="J68" s="259">
        <v>22.29299363057325</v>
      </c>
      <c r="K68" s="259">
        <v>23.255813953488371</v>
      </c>
      <c r="L68" s="259">
        <v>21.12676056338028</v>
      </c>
      <c r="M68" s="259"/>
      <c r="N68" s="259">
        <v>19.088319088319089</v>
      </c>
      <c r="O68" s="259">
        <v>18.974358974358974</v>
      </c>
      <c r="P68" s="259">
        <v>19.230769230769234</v>
      </c>
      <c r="Q68" s="259"/>
      <c r="R68" s="259">
        <v>11.410459587955627</v>
      </c>
      <c r="S68" s="259">
        <v>12.615384615384615</v>
      </c>
      <c r="T68" s="259">
        <v>10.130718954248366</v>
      </c>
      <c r="U68" s="259"/>
      <c r="V68" s="259">
        <v>8.1455805892547666</v>
      </c>
      <c r="W68" s="259">
        <v>10.080645161290322</v>
      </c>
      <c r="X68" s="259">
        <v>6.6869300911854097</v>
      </c>
    </row>
    <row r="69" spans="1:24" ht="14.5" thickBot="1" x14ac:dyDescent="0.35">
      <c r="A69" s="64" t="s">
        <v>185</v>
      </c>
      <c r="B69" s="259">
        <v>1.3333333333333335</v>
      </c>
      <c r="C69" s="259">
        <v>1.6556291390728477</v>
      </c>
      <c r="D69" s="259">
        <v>1.0723860589812333</v>
      </c>
      <c r="E69" s="259"/>
      <c r="F69" s="259">
        <v>0</v>
      </c>
      <c r="G69" s="259">
        <v>0</v>
      </c>
      <c r="H69" s="259">
        <v>0</v>
      </c>
      <c r="I69" s="259"/>
      <c r="J69" s="259">
        <v>0</v>
      </c>
      <c r="K69" s="259">
        <v>0</v>
      </c>
      <c r="L69" s="259">
        <v>0</v>
      </c>
      <c r="M69" s="259"/>
      <c r="N69" s="259">
        <v>5.0420168067226889</v>
      </c>
      <c r="O69" s="259">
        <v>6.25</v>
      </c>
      <c r="P69" s="259">
        <v>4.225352112676056</v>
      </c>
      <c r="Q69" s="259"/>
      <c r="R69" s="259">
        <v>0.58479532163742687</v>
      </c>
      <c r="S69" s="259">
        <v>1.1363636363636365</v>
      </c>
      <c r="T69" s="259">
        <v>0</v>
      </c>
      <c r="U69" s="259"/>
      <c r="V69" s="259">
        <v>0.9569377990430622</v>
      </c>
      <c r="W69" s="259">
        <v>1.0638297872340425</v>
      </c>
      <c r="X69" s="259">
        <v>0.86956521739130432</v>
      </c>
    </row>
    <row r="70" spans="1:24" x14ac:dyDescent="0.3">
      <c r="A70" s="254" t="s">
        <v>77</v>
      </c>
      <c r="B70" s="19"/>
      <c r="C70" s="19"/>
      <c r="D70" s="19"/>
      <c r="E70" s="19"/>
      <c r="F70" s="19"/>
      <c r="G70" s="19"/>
      <c r="H70" s="19"/>
      <c r="I70" s="19"/>
      <c r="J70" s="115"/>
      <c r="K70" s="115"/>
      <c r="L70" s="115"/>
      <c r="M70" s="19"/>
      <c r="N70" s="115"/>
      <c r="O70" s="116"/>
      <c r="P70" s="19"/>
      <c r="Q70" s="19"/>
      <c r="R70" s="19"/>
      <c r="S70" s="19"/>
      <c r="T70" s="19"/>
      <c r="U70" s="19"/>
      <c r="V70" s="19"/>
      <c r="W70" s="19"/>
      <c r="X70" s="19"/>
    </row>
  </sheetData>
  <mergeCells count="24">
    <mergeCell ref="A39:X39"/>
    <mergeCell ref="A40:X40"/>
    <mergeCell ref="A41:X41"/>
    <mergeCell ref="A42:A43"/>
    <mergeCell ref="B42:D42"/>
    <mergeCell ref="F42:H42"/>
    <mergeCell ref="J42:L42"/>
    <mergeCell ref="N42:P42"/>
    <mergeCell ref="R42:T42"/>
    <mergeCell ref="V42:X42"/>
    <mergeCell ref="A1:X1"/>
    <mergeCell ref="A2:X2"/>
    <mergeCell ref="A3:X3"/>
    <mergeCell ref="A4:X4"/>
    <mergeCell ref="A5:X5"/>
    <mergeCell ref="R6:T6"/>
    <mergeCell ref="V6:X6"/>
    <mergeCell ref="A37:X37"/>
    <mergeCell ref="A38:X38"/>
    <mergeCell ref="A6:A7"/>
    <mergeCell ref="B6:D6"/>
    <mergeCell ref="F6:H6"/>
    <mergeCell ref="J6:L6"/>
    <mergeCell ref="N6:P6"/>
  </mergeCells>
  <conditionalFormatting sqref="A34">
    <cfRule type="cellIs" dxfId="10" priority="1" operator="equal">
      <formula>0</formula>
    </cfRule>
  </conditionalFormatting>
  <conditionalFormatting sqref="A70">
    <cfRule type="cellIs" dxfId="9" priority="2" operator="equal">
      <formula>0</formula>
    </cfRule>
  </conditionalFormatting>
  <hyperlinks>
    <hyperlink ref="Z3" location="Contenido!A1" display="Contenido" xr:uid="{93155F44-61AD-4195-8EB8-B4BD705AE93C}"/>
    <hyperlink ref="Z39" location="Contenido!A1" display="Contenido" xr:uid="{F8C40495-3DA4-47BC-8CA1-9F188E99114B}"/>
  </hyperlinks>
  <printOptions horizontalCentered="1"/>
  <pageMargins left="0.39370078740157483" right="0.39370078740157483" top="0.59055118110236227" bottom="0.59055118110236227" header="0.31496062992125984" footer="0.31496062992125984"/>
  <pageSetup scale="77" fitToHeight="0" orientation="landscape" r:id="rId1"/>
  <rowBreaks count="1" manualBreakCount="1">
    <brk id="36" max="2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41BE0-4171-475D-A90F-5050BC81E91D}">
  <sheetPr>
    <tabColor rgb="FF182951"/>
    <pageSetUpPr fitToPage="1"/>
  </sheetPr>
  <dimension ref="A2:L49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5.7265625" style="42" customWidth="1"/>
    <col min="2" max="10" width="11.453125" style="2"/>
    <col min="11" max="11" width="5" style="226" customWidth="1"/>
    <col min="12" max="12" width="13.54296875" style="226" customWidth="1"/>
    <col min="13" max="16384" width="11.453125" style="42"/>
  </cols>
  <sheetData>
    <row r="2" spans="1:12" ht="15" customHeight="1" x14ac:dyDescent="0.3"/>
    <row r="3" spans="1:12" ht="15" customHeight="1" x14ac:dyDescent="0.3">
      <c r="L3" s="239" t="s">
        <v>305</v>
      </c>
    </row>
    <row r="4" spans="1:12" ht="15" customHeight="1" x14ac:dyDescent="0.3"/>
    <row r="5" spans="1:12" ht="15" customHeight="1" x14ac:dyDescent="0.3"/>
    <row r="6" spans="1:12" ht="15" customHeight="1" x14ac:dyDescent="0.3"/>
    <row r="7" spans="1:12" ht="15" customHeight="1" x14ac:dyDescent="0.3">
      <c r="L7" s="151"/>
    </row>
    <row r="8" spans="1:12" ht="15" customHeight="1" x14ac:dyDescent="0.3"/>
    <row r="9" spans="1:12" ht="15" customHeight="1" thickBot="1" x14ac:dyDescent="0.35"/>
    <row r="10" spans="1:12" ht="15" customHeight="1" x14ac:dyDescent="0.3">
      <c r="A10" s="43"/>
      <c r="B10" s="269" t="s">
        <v>413</v>
      </c>
      <c r="C10" s="270"/>
      <c r="D10" s="270"/>
      <c r="E10" s="270"/>
      <c r="F10" s="270"/>
      <c r="G10" s="270"/>
      <c r="H10" s="270"/>
      <c r="I10" s="270"/>
      <c r="J10" s="271"/>
    </row>
    <row r="11" spans="1:12" ht="15" customHeight="1" x14ac:dyDescent="0.3">
      <c r="A11" s="43"/>
      <c r="B11" s="272"/>
      <c r="C11" s="273"/>
      <c r="D11" s="273"/>
      <c r="E11" s="273"/>
      <c r="F11" s="273"/>
      <c r="G11" s="273"/>
      <c r="H11" s="273"/>
      <c r="I11" s="273"/>
      <c r="J11" s="274"/>
    </row>
    <row r="12" spans="1:12" ht="15" customHeight="1" x14ac:dyDescent="0.3">
      <c r="A12" s="43"/>
      <c r="B12" s="272"/>
      <c r="C12" s="273"/>
      <c r="D12" s="273"/>
      <c r="E12" s="273"/>
      <c r="F12" s="273"/>
      <c r="G12" s="273"/>
      <c r="H12" s="273"/>
      <c r="I12" s="273"/>
      <c r="J12" s="274"/>
    </row>
    <row r="13" spans="1:12" ht="15" customHeight="1" x14ac:dyDescent="0.3">
      <c r="A13" s="43"/>
      <c r="B13" s="272"/>
      <c r="C13" s="273"/>
      <c r="D13" s="273"/>
      <c r="E13" s="273"/>
      <c r="F13" s="273"/>
      <c r="G13" s="273"/>
      <c r="H13" s="273"/>
      <c r="I13" s="273"/>
      <c r="J13" s="274"/>
    </row>
    <row r="14" spans="1:12" ht="15" customHeight="1" x14ac:dyDescent="0.3">
      <c r="A14" s="43"/>
      <c r="B14" s="272"/>
      <c r="C14" s="273"/>
      <c r="D14" s="273"/>
      <c r="E14" s="273"/>
      <c r="F14" s="273"/>
      <c r="G14" s="273"/>
      <c r="H14" s="273"/>
      <c r="I14" s="273"/>
      <c r="J14" s="274"/>
    </row>
    <row r="15" spans="1:12" ht="15" customHeight="1" x14ac:dyDescent="0.3">
      <c r="A15" s="43"/>
      <c r="B15" s="272"/>
      <c r="C15" s="273"/>
      <c r="D15" s="273"/>
      <c r="E15" s="273"/>
      <c r="F15" s="273"/>
      <c r="G15" s="273"/>
      <c r="H15" s="273"/>
      <c r="I15" s="273"/>
      <c r="J15" s="274"/>
    </row>
    <row r="16" spans="1:12" ht="15" customHeight="1" x14ac:dyDescent="0.3">
      <c r="A16" s="43"/>
      <c r="B16" s="272"/>
      <c r="C16" s="273"/>
      <c r="D16" s="273"/>
      <c r="E16" s="273"/>
      <c r="F16" s="273"/>
      <c r="G16" s="273"/>
      <c r="H16" s="273"/>
      <c r="I16" s="273"/>
      <c r="J16" s="274"/>
    </row>
    <row r="17" spans="1:10" ht="15" customHeight="1" x14ac:dyDescent="0.3">
      <c r="A17" s="44"/>
      <c r="B17" s="272"/>
      <c r="C17" s="273"/>
      <c r="D17" s="273"/>
      <c r="E17" s="273"/>
      <c r="F17" s="273"/>
      <c r="G17" s="273"/>
      <c r="H17" s="273"/>
      <c r="I17" s="273"/>
      <c r="J17" s="274"/>
    </row>
    <row r="18" spans="1:10" ht="15" customHeight="1" x14ac:dyDescent="0.3">
      <c r="A18" s="43"/>
      <c r="B18" s="272"/>
      <c r="C18" s="273"/>
      <c r="D18" s="273"/>
      <c r="E18" s="273"/>
      <c r="F18" s="273"/>
      <c r="G18" s="273"/>
      <c r="H18" s="273"/>
      <c r="I18" s="273"/>
      <c r="J18" s="274"/>
    </row>
    <row r="19" spans="1:10" ht="15" customHeight="1" x14ac:dyDescent="0.3">
      <c r="A19" s="43"/>
      <c r="B19" s="272"/>
      <c r="C19" s="273"/>
      <c r="D19" s="273"/>
      <c r="E19" s="273"/>
      <c r="F19" s="273"/>
      <c r="G19" s="273"/>
      <c r="H19" s="273"/>
      <c r="I19" s="273"/>
      <c r="J19" s="274"/>
    </row>
    <row r="20" spans="1:10" ht="15" customHeight="1" x14ac:dyDescent="0.3">
      <c r="A20" s="43"/>
      <c r="B20" s="272"/>
      <c r="C20" s="273"/>
      <c r="D20" s="273"/>
      <c r="E20" s="273"/>
      <c r="F20" s="273"/>
      <c r="G20" s="273"/>
      <c r="H20" s="273"/>
      <c r="I20" s="273"/>
      <c r="J20" s="274"/>
    </row>
    <row r="21" spans="1:10" ht="15" customHeight="1" x14ac:dyDescent="0.3">
      <c r="A21" s="43"/>
      <c r="B21" s="272"/>
      <c r="C21" s="273"/>
      <c r="D21" s="273"/>
      <c r="E21" s="273"/>
      <c r="F21" s="273"/>
      <c r="G21" s="273"/>
      <c r="H21" s="273"/>
      <c r="I21" s="273"/>
      <c r="J21" s="274"/>
    </row>
    <row r="22" spans="1:10" ht="15" customHeight="1" x14ac:dyDescent="0.3">
      <c r="A22" s="43"/>
      <c r="B22" s="272"/>
      <c r="C22" s="273"/>
      <c r="D22" s="273"/>
      <c r="E22" s="273"/>
      <c r="F22" s="273"/>
      <c r="G22" s="273"/>
      <c r="H22" s="273"/>
      <c r="I22" s="273"/>
      <c r="J22" s="274"/>
    </row>
    <row r="23" spans="1:10" ht="15" customHeight="1" x14ac:dyDescent="0.3">
      <c r="A23" s="43"/>
      <c r="B23" s="272"/>
      <c r="C23" s="273"/>
      <c r="D23" s="273"/>
      <c r="E23" s="273"/>
      <c r="F23" s="273"/>
      <c r="G23" s="273"/>
      <c r="H23" s="273"/>
      <c r="I23" s="273"/>
      <c r="J23" s="274"/>
    </row>
    <row r="24" spans="1:10" ht="15" customHeight="1" x14ac:dyDescent="0.3">
      <c r="A24" s="43"/>
      <c r="B24" s="272"/>
      <c r="C24" s="273"/>
      <c r="D24" s="273"/>
      <c r="E24" s="273"/>
      <c r="F24" s="273"/>
      <c r="G24" s="273"/>
      <c r="H24" s="273"/>
      <c r="I24" s="273"/>
      <c r="J24" s="274"/>
    </row>
    <row r="25" spans="1:10" ht="15" customHeight="1" thickBot="1" x14ac:dyDescent="0.35">
      <c r="B25" s="275"/>
      <c r="C25" s="276"/>
      <c r="D25" s="276"/>
      <c r="E25" s="276"/>
      <c r="F25" s="276"/>
      <c r="G25" s="276"/>
      <c r="H25" s="276"/>
      <c r="I25" s="276"/>
      <c r="J25" s="277"/>
    </row>
    <row r="26" spans="1:10" ht="15" customHeight="1" x14ac:dyDescent="0.3"/>
    <row r="27" spans="1:10" ht="15" customHeight="1" x14ac:dyDescent="0.3"/>
    <row r="28" spans="1:10" ht="15" customHeight="1" x14ac:dyDescent="0.3"/>
    <row r="29" spans="1:10" ht="15" customHeight="1" x14ac:dyDescent="0.3"/>
    <row r="30" spans="1:10" ht="15" customHeight="1" x14ac:dyDescent="0.3"/>
    <row r="31" spans="1:10" ht="15" customHeight="1" x14ac:dyDescent="0.3"/>
    <row r="32" spans="1:10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</sheetData>
  <mergeCells count="1">
    <mergeCell ref="B10:J25"/>
  </mergeCells>
  <hyperlinks>
    <hyperlink ref="L3" location="Contenido!A1" display="Contenido" xr:uid="{24705AA3-8C92-4C43-ACD6-DFAF328870A3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05F6-58F1-4C23-84D6-472437C0C10B}">
  <sheetPr>
    <pageSetUpPr fitToPage="1"/>
  </sheetPr>
  <dimension ref="A1:R31"/>
  <sheetViews>
    <sheetView showGridLines="0" zoomScale="90" zoomScaleNormal="90" zoomScaleSheetLayoutView="90" workbookViewId="0">
      <selection sqref="A1:X1"/>
    </sheetView>
  </sheetViews>
  <sheetFormatPr baseColWidth="10" defaultColWidth="1.54296875" defaultRowHeight="14" x14ac:dyDescent="0.3"/>
  <cols>
    <col min="1" max="1" width="20.8164062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5" style="226" customWidth="1"/>
    <col min="18" max="18" width="13.54296875" style="226" customWidth="1"/>
    <col min="19" max="20" width="7.81640625" style="9" customWidth="1"/>
    <col min="21" max="21" width="1.7265625" style="9" customWidth="1"/>
    <col min="22" max="24" width="7.81640625" style="9" customWidth="1"/>
    <col min="25" max="25" width="1.7265625" style="9" customWidth="1"/>
    <col min="26" max="26" width="7.7265625" style="9" customWidth="1"/>
    <col min="27" max="28" width="7.81640625" style="9" customWidth="1"/>
    <col min="29" max="150" width="11.453125" style="9" customWidth="1"/>
    <col min="151" max="151" width="22.54296875" style="9" customWidth="1"/>
    <col min="152" max="152" width="7.453125" style="9" customWidth="1"/>
    <col min="153" max="153" width="6.81640625" style="9" customWidth="1"/>
    <col min="154" max="154" width="6" style="9" bestFit="1" customWidth="1"/>
    <col min="155" max="155" width="1.54296875" style="9"/>
    <col min="156" max="156" width="6" style="9" bestFit="1" customWidth="1"/>
    <col min="157" max="158" width="5.453125" style="9" customWidth="1"/>
    <col min="159" max="159" width="1.54296875" style="9"/>
    <col min="160" max="162" width="5.1796875" style="9" customWidth="1"/>
    <col min="163" max="163" width="1.54296875" style="9"/>
    <col min="164" max="166" width="4.54296875" style="9" customWidth="1"/>
    <col min="167" max="167" width="1.54296875" style="9"/>
    <col min="168" max="170" width="4.54296875" style="9" customWidth="1"/>
    <col min="171" max="171" width="1.54296875" style="9"/>
    <col min="172" max="174" width="4.54296875" style="9" customWidth="1"/>
    <col min="175" max="175" width="1.54296875" style="9"/>
    <col min="176" max="176" width="4.81640625" style="9" bestFit="1" customWidth="1"/>
    <col min="177" max="177" width="4" style="9" customWidth="1"/>
    <col min="178" max="178" width="5" style="9" customWidth="1"/>
    <col min="179" max="179" width="11.453125" style="9" customWidth="1"/>
    <col min="180" max="180" width="12.453125" style="9" customWidth="1"/>
    <col min="181" max="181" width="10.81640625" style="9" customWidth="1"/>
    <col min="182" max="183" width="6.1796875" style="9" customWidth="1"/>
    <col min="184" max="184" width="1.54296875" style="9" customWidth="1"/>
    <col min="185" max="185" width="6" style="9" customWidth="1"/>
    <col min="186" max="187" width="5.453125" style="9" customWidth="1"/>
    <col min="188" max="188" width="1.54296875" style="9" customWidth="1"/>
    <col min="189" max="191" width="5.453125" style="9" customWidth="1"/>
    <col min="192" max="192" width="1.54296875" style="9" customWidth="1"/>
    <col min="193" max="195" width="5.453125" style="9" customWidth="1"/>
    <col min="196" max="196" width="1.54296875" style="9" customWidth="1"/>
    <col min="197" max="199" width="5.453125" style="9" customWidth="1"/>
    <col min="200" max="200" width="1.54296875" style="9" customWidth="1"/>
    <col min="201" max="203" width="5.453125" style="9" customWidth="1"/>
    <col min="204" max="16384" width="1.54296875" style="9"/>
  </cols>
  <sheetData>
    <row r="1" spans="1:18" s="51" customFormat="1" ht="15.5" x14ac:dyDescent="0.3">
      <c r="A1" s="290" t="s">
        <v>422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26"/>
      <c r="R1" s="226"/>
    </row>
    <row r="2" spans="1:18" s="51" customFormat="1" ht="15.5" x14ac:dyDescent="0.3">
      <c r="A2" s="290" t="s">
        <v>93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26"/>
      <c r="R2" s="226"/>
    </row>
    <row r="3" spans="1:18" s="51" customFormat="1" ht="15.5" x14ac:dyDescent="0.3">
      <c r="A3" s="290" t="s">
        <v>176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26"/>
      <c r="R3" s="239" t="s">
        <v>305</v>
      </c>
    </row>
    <row r="4" spans="1:18" s="51" customFormat="1" ht="15.5" x14ac:dyDescent="0.3">
      <c r="A4" s="290" t="s">
        <v>397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26"/>
      <c r="R4" s="226"/>
    </row>
    <row r="5" spans="1:18" ht="20.25" customHeight="1" x14ac:dyDescent="0.3">
      <c r="A5" s="292" t="s">
        <v>135</v>
      </c>
      <c r="B5" s="291" t="s">
        <v>68</v>
      </c>
      <c r="C5" s="291"/>
      <c r="D5" s="291"/>
      <c r="E5" s="54"/>
      <c r="F5" s="291" t="s">
        <v>84</v>
      </c>
      <c r="G5" s="291"/>
      <c r="H5" s="291"/>
      <c r="I5" s="54"/>
      <c r="J5" s="293" t="s">
        <v>85</v>
      </c>
      <c r="K5" s="293"/>
      <c r="L5" s="293"/>
      <c r="M5" s="54"/>
      <c r="N5" s="291" t="s">
        <v>86</v>
      </c>
      <c r="O5" s="291"/>
      <c r="P5" s="291"/>
      <c r="R5" s="151"/>
    </row>
    <row r="6" spans="1:18" ht="20.25" customHeight="1" x14ac:dyDescent="0.3">
      <c r="A6" s="292"/>
      <c r="B6" s="7" t="s">
        <v>68</v>
      </c>
      <c r="C6" s="7" t="s">
        <v>136</v>
      </c>
      <c r="D6" s="7" t="s">
        <v>137</v>
      </c>
      <c r="E6" s="7"/>
      <c r="F6" s="7" t="s">
        <v>68</v>
      </c>
      <c r="G6" s="7" t="s">
        <v>136</v>
      </c>
      <c r="H6" s="7" t="s">
        <v>137</v>
      </c>
      <c r="I6" s="7"/>
      <c r="J6" s="7" t="s">
        <v>68</v>
      </c>
      <c r="K6" s="7" t="s">
        <v>136</v>
      </c>
      <c r="L6" s="7" t="s">
        <v>137</v>
      </c>
      <c r="M6" s="7"/>
      <c r="N6" s="7" t="s">
        <v>68</v>
      </c>
      <c r="O6" s="7" t="s">
        <v>136</v>
      </c>
      <c r="P6" s="7" t="s">
        <v>137</v>
      </c>
    </row>
    <row r="7" spans="1:18" ht="18" customHeight="1" x14ac:dyDescent="0.3">
      <c r="A7" s="79"/>
      <c r="B7" s="80"/>
      <c r="C7" s="79"/>
      <c r="D7" s="79"/>
      <c r="E7" s="80"/>
      <c r="F7" s="80"/>
      <c r="G7" s="79"/>
      <c r="H7" s="79"/>
      <c r="I7" s="80"/>
      <c r="J7" s="80"/>
      <c r="K7" s="79"/>
      <c r="L7" s="79"/>
      <c r="M7" s="80"/>
      <c r="N7" s="80"/>
      <c r="O7" s="79"/>
      <c r="P7" s="79"/>
    </row>
    <row r="8" spans="1:18" x14ac:dyDescent="0.3">
      <c r="A8" s="281" t="s">
        <v>54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</row>
    <row r="9" spans="1:18" x14ac:dyDescent="0.3">
      <c r="A9" s="68" t="s">
        <v>68</v>
      </c>
      <c r="B9" s="256">
        <v>71</v>
      </c>
      <c r="C9" s="256">
        <v>45</v>
      </c>
      <c r="D9" s="256">
        <v>26</v>
      </c>
      <c r="E9" s="256"/>
      <c r="F9" s="256">
        <v>32</v>
      </c>
      <c r="G9" s="256">
        <v>24</v>
      </c>
      <c r="H9" s="256">
        <v>8</v>
      </c>
      <c r="I9" s="256"/>
      <c r="J9" s="256">
        <v>21</v>
      </c>
      <c r="K9" s="256">
        <v>14</v>
      </c>
      <c r="L9" s="256">
        <v>7</v>
      </c>
      <c r="M9" s="256"/>
      <c r="N9" s="256">
        <v>18</v>
      </c>
      <c r="O9" s="256">
        <v>7</v>
      </c>
      <c r="P9" s="256">
        <v>11</v>
      </c>
    </row>
    <row r="10" spans="1:18" x14ac:dyDescent="0.3">
      <c r="A10" s="20" t="s">
        <v>138</v>
      </c>
      <c r="B10" s="255">
        <v>65</v>
      </c>
      <c r="C10" s="255">
        <v>41</v>
      </c>
      <c r="D10" s="255">
        <v>24</v>
      </c>
      <c r="E10" s="255"/>
      <c r="F10" s="255">
        <v>28</v>
      </c>
      <c r="G10" s="255">
        <v>21</v>
      </c>
      <c r="H10" s="255">
        <v>7</v>
      </c>
      <c r="I10" s="255"/>
      <c r="J10" s="255">
        <v>20</v>
      </c>
      <c r="K10" s="255">
        <v>13</v>
      </c>
      <c r="L10" s="255">
        <v>7</v>
      </c>
      <c r="M10" s="255"/>
      <c r="N10" s="255">
        <v>17</v>
      </c>
      <c r="O10" s="255">
        <v>7</v>
      </c>
      <c r="P10" s="255">
        <v>10</v>
      </c>
    </row>
    <row r="11" spans="1:18" x14ac:dyDescent="0.3">
      <c r="A11" s="67" t="s">
        <v>140</v>
      </c>
      <c r="B11" s="255">
        <v>6</v>
      </c>
      <c r="C11" s="255">
        <v>4</v>
      </c>
      <c r="D11" s="255">
        <v>2</v>
      </c>
      <c r="E11" s="255"/>
      <c r="F11" s="255">
        <v>4</v>
      </c>
      <c r="G11" s="255">
        <v>3</v>
      </c>
      <c r="H11" s="255">
        <v>1</v>
      </c>
      <c r="I11" s="255"/>
      <c r="J11" s="255">
        <v>1</v>
      </c>
      <c r="K11" s="255">
        <v>1</v>
      </c>
      <c r="L11" s="255">
        <v>0</v>
      </c>
      <c r="M11" s="255"/>
      <c r="N11" s="255">
        <v>1</v>
      </c>
      <c r="O11" s="255">
        <v>0</v>
      </c>
      <c r="P11" s="255">
        <v>1</v>
      </c>
    </row>
    <row r="12" spans="1:18" x14ac:dyDescent="0.3">
      <c r="A12" s="12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</row>
    <row r="13" spans="1:18" x14ac:dyDescent="0.3">
      <c r="A13" s="12" t="s">
        <v>141</v>
      </c>
      <c r="B13" s="256">
        <v>45</v>
      </c>
      <c r="C13" s="256">
        <v>28</v>
      </c>
      <c r="D13" s="256">
        <v>17</v>
      </c>
      <c r="E13" s="256"/>
      <c r="F13" s="256">
        <v>27</v>
      </c>
      <c r="G13" s="256">
        <v>19</v>
      </c>
      <c r="H13" s="256">
        <v>8</v>
      </c>
      <c r="I13" s="256"/>
      <c r="J13" s="256">
        <v>12</v>
      </c>
      <c r="K13" s="256">
        <v>8</v>
      </c>
      <c r="L13" s="256">
        <v>4</v>
      </c>
      <c r="M13" s="256"/>
      <c r="N13" s="256">
        <v>6</v>
      </c>
      <c r="O13" s="256">
        <v>1</v>
      </c>
      <c r="P13" s="256">
        <v>5</v>
      </c>
    </row>
    <row r="14" spans="1:18" x14ac:dyDescent="0.3">
      <c r="A14" s="20" t="s">
        <v>138</v>
      </c>
      <c r="B14" s="255">
        <v>39</v>
      </c>
      <c r="C14" s="255">
        <v>24</v>
      </c>
      <c r="D14" s="255">
        <v>15</v>
      </c>
      <c r="E14" s="255"/>
      <c r="F14" s="255">
        <v>23</v>
      </c>
      <c r="G14" s="255">
        <v>16</v>
      </c>
      <c r="H14" s="255">
        <v>7</v>
      </c>
      <c r="I14" s="255"/>
      <c r="J14" s="255">
        <v>11</v>
      </c>
      <c r="K14" s="255">
        <v>7</v>
      </c>
      <c r="L14" s="255">
        <v>4</v>
      </c>
      <c r="M14" s="255"/>
      <c r="N14" s="255">
        <v>5</v>
      </c>
      <c r="O14" s="255">
        <v>1</v>
      </c>
      <c r="P14" s="255">
        <v>4</v>
      </c>
    </row>
    <row r="15" spans="1:18" x14ac:dyDescent="0.3">
      <c r="A15" s="67" t="s">
        <v>140</v>
      </c>
      <c r="B15" s="255">
        <v>6</v>
      </c>
      <c r="C15" s="255">
        <v>4</v>
      </c>
      <c r="D15" s="255">
        <v>2</v>
      </c>
      <c r="E15" s="255"/>
      <c r="F15" s="255">
        <v>4</v>
      </c>
      <c r="G15" s="255">
        <v>3</v>
      </c>
      <c r="H15" s="255">
        <v>1</v>
      </c>
      <c r="I15" s="255"/>
      <c r="J15" s="255">
        <v>1</v>
      </c>
      <c r="K15" s="255">
        <v>1</v>
      </c>
      <c r="L15" s="255">
        <v>0</v>
      </c>
      <c r="M15" s="255"/>
      <c r="N15" s="255">
        <v>1</v>
      </c>
      <c r="O15" s="255">
        <v>0</v>
      </c>
      <c r="P15" s="255">
        <v>1</v>
      </c>
    </row>
    <row r="16" spans="1:18" x14ac:dyDescent="0.3">
      <c r="A16" s="12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</row>
    <row r="17" spans="1:16" x14ac:dyDescent="0.3">
      <c r="A17" s="12" t="s">
        <v>142</v>
      </c>
      <c r="B17" s="256">
        <v>26</v>
      </c>
      <c r="C17" s="256">
        <v>17</v>
      </c>
      <c r="D17" s="256">
        <v>9</v>
      </c>
      <c r="E17" s="256"/>
      <c r="F17" s="256">
        <v>5</v>
      </c>
      <c r="G17" s="256">
        <v>5</v>
      </c>
      <c r="H17" s="256">
        <v>0</v>
      </c>
      <c r="I17" s="256"/>
      <c r="J17" s="256">
        <v>9</v>
      </c>
      <c r="K17" s="256">
        <v>6</v>
      </c>
      <c r="L17" s="256">
        <v>3</v>
      </c>
      <c r="M17" s="256"/>
      <c r="N17" s="256">
        <v>12</v>
      </c>
      <c r="O17" s="256">
        <v>6</v>
      </c>
      <c r="P17" s="256">
        <v>6</v>
      </c>
    </row>
    <row r="18" spans="1:16" x14ac:dyDescent="0.3">
      <c r="A18" s="20" t="s">
        <v>138</v>
      </c>
      <c r="B18" s="255">
        <v>26</v>
      </c>
      <c r="C18" s="255">
        <v>17</v>
      </c>
      <c r="D18" s="255">
        <v>9</v>
      </c>
      <c r="E18" s="255"/>
      <c r="F18" s="255">
        <v>5</v>
      </c>
      <c r="G18" s="255">
        <v>5</v>
      </c>
      <c r="H18" s="255">
        <v>0</v>
      </c>
      <c r="I18" s="255"/>
      <c r="J18" s="255">
        <v>9</v>
      </c>
      <c r="K18" s="255">
        <v>6</v>
      </c>
      <c r="L18" s="255">
        <v>3</v>
      </c>
      <c r="M18" s="255"/>
      <c r="N18" s="255">
        <v>12</v>
      </c>
      <c r="O18" s="255">
        <v>6</v>
      </c>
      <c r="P18" s="255">
        <v>6</v>
      </c>
    </row>
    <row r="19" spans="1:16" x14ac:dyDescent="0.3">
      <c r="A19" s="66"/>
      <c r="B19" s="10"/>
      <c r="C19" s="10"/>
      <c r="D19" s="10"/>
      <c r="E19" s="10"/>
      <c r="I19" s="10"/>
      <c r="M19" s="10"/>
    </row>
    <row r="20" spans="1:16" x14ac:dyDescent="0.3">
      <c r="A20" s="281" t="s">
        <v>143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</row>
    <row r="21" spans="1:16" x14ac:dyDescent="0.3">
      <c r="A21" s="68" t="s">
        <v>68</v>
      </c>
      <c r="B21" s="260">
        <v>0.38440714672441795</v>
      </c>
      <c r="C21" s="260">
        <v>0.62103229367927137</v>
      </c>
      <c r="D21" s="260">
        <v>0.2316464718460442</v>
      </c>
      <c r="E21" s="260"/>
      <c r="F21" s="260">
        <v>0.33539461272403309</v>
      </c>
      <c r="G21" s="260">
        <v>0.60060060060060061</v>
      </c>
      <c r="H21" s="260">
        <v>0.14427412082957619</v>
      </c>
      <c r="I21" s="260"/>
      <c r="J21" s="260">
        <v>0.38638454461821525</v>
      </c>
      <c r="K21" s="260">
        <v>0.66287878787878785</v>
      </c>
      <c r="L21" s="260">
        <v>0.21065302437556424</v>
      </c>
      <c r="M21" s="260"/>
      <c r="N21" s="260">
        <v>0.5151688609044075</v>
      </c>
      <c r="O21" s="260">
        <v>0.61511423550087874</v>
      </c>
      <c r="P21" s="260">
        <v>0.46689303904923596</v>
      </c>
    </row>
    <row r="22" spans="1:16" x14ac:dyDescent="0.3">
      <c r="A22" s="20" t="s">
        <v>138</v>
      </c>
      <c r="B22" s="259">
        <v>0.36357534399821007</v>
      </c>
      <c r="C22" s="259">
        <v>0.59567049251779747</v>
      </c>
      <c r="D22" s="259">
        <v>0.21828103683492497</v>
      </c>
      <c r="E22" s="259"/>
      <c r="F22" s="259">
        <v>0.30139935414424113</v>
      </c>
      <c r="G22" s="259">
        <v>0.54787372815027391</v>
      </c>
      <c r="H22" s="259">
        <v>0.12827560930914422</v>
      </c>
      <c r="I22" s="259"/>
      <c r="J22" s="259">
        <v>0.38153376573826786</v>
      </c>
      <c r="K22" s="259">
        <v>0.64708810353409663</v>
      </c>
      <c r="L22" s="259">
        <v>0.21651716671821836</v>
      </c>
      <c r="M22" s="259"/>
      <c r="N22" s="259">
        <v>0.50806933652121933</v>
      </c>
      <c r="O22" s="259">
        <v>0.67243035542747354</v>
      </c>
      <c r="P22" s="259">
        <v>0.43383947939262474</v>
      </c>
    </row>
    <row r="23" spans="1:16" x14ac:dyDescent="0.3">
      <c r="A23" s="67" t="s">
        <v>140</v>
      </c>
      <c r="B23" s="259">
        <v>1.0135135135135136</v>
      </c>
      <c r="C23" s="259">
        <v>1.1019283746556474</v>
      </c>
      <c r="D23" s="259">
        <v>0.87336244541484709</v>
      </c>
      <c r="E23" s="259"/>
      <c r="F23" s="259">
        <v>1.593625498007968</v>
      </c>
      <c r="G23" s="259">
        <v>1.8404907975460123</v>
      </c>
      <c r="H23" s="259">
        <v>1.1363636363636365</v>
      </c>
      <c r="I23" s="259"/>
      <c r="J23" s="259">
        <v>0.5181347150259068</v>
      </c>
      <c r="K23" s="259">
        <v>0.97087378640776689</v>
      </c>
      <c r="L23" s="259">
        <v>0</v>
      </c>
      <c r="M23" s="259"/>
      <c r="N23" s="259">
        <v>0.67567567567567566</v>
      </c>
      <c r="O23" s="259">
        <v>0</v>
      </c>
      <c r="P23" s="259">
        <v>1.9607843137254901</v>
      </c>
    </row>
    <row r="24" spans="1:16" x14ac:dyDescent="0.3">
      <c r="A24" s="12"/>
      <c r="B24" s="259" t="str">
        <f>IFERROR(B12/#REF!*100,"")</f>
        <v/>
      </c>
      <c r="C24" s="259" t="str">
        <f>IFERROR(C12/#REF!*100,"")</f>
        <v/>
      </c>
      <c r="D24" s="259" t="str">
        <f>IFERROR(D12/#REF!*100,"")</f>
        <v/>
      </c>
      <c r="E24" s="259" t="str">
        <f>IFERROR(E12/#REF!*100,"")</f>
        <v/>
      </c>
      <c r="F24" s="259" t="str">
        <f>IFERROR(F12/#REF!*100,"")</f>
        <v/>
      </c>
      <c r="G24" s="259" t="str">
        <f>IFERROR(G12/#REF!*100,"")</f>
        <v/>
      </c>
      <c r="H24" s="259" t="str">
        <f>IFERROR(H12/#REF!*100,"")</f>
        <v/>
      </c>
      <c r="I24" s="259" t="str">
        <f>IFERROR(I12/#REF!*100,"")</f>
        <v/>
      </c>
      <c r="J24" s="259" t="str">
        <f>IFERROR(J12/#REF!*100,"")</f>
        <v/>
      </c>
      <c r="K24" s="259" t="str">
        <f>IFERROR(K12/#REF!*100,"")</f>
        <v/>
      </c>
      <c r="L24" s="259" t="str">
        <f>IFERROR(L12/#REF!*100,"")</f>
        <v/>
      </c>
      <c r="M24" s="259" t="str">
        <f>IFERROR(M12/#REF!*100,"")</f>
        <v/>
      </c>
      <c r="N24" s="259" t="str">
        <f>IFERROR(N12/#REF!*100,"")</f>
        <v/>
      </c>
      <c r="O24" s="259" t="str">
        <f>IFERROR(O12/#REF!*100,"")</f>
        <v/>
      </c>
      <c r="P24" s="259" t="str">
        <f>IFERROR(P12/#REF!*100,"")</f>
        <v/>
      </c>
    </row>
    <row r="25" spans="1:16" x14ac:dyDescent="0.3">
      <c r="A25" s="12" t="s">
        <v>141</v>
      </c>
      <c r="B25" s="260">
        <v>0.37150169239659869</v>
      </c>
      <c r="C25" s="260">
        <v>0.56202328382175837</v>
      </c>
      <c r="D25" s="260">
        <v>0.23839573692329266</v>
      </c>
      <c r="E25" s="260"/>
      <c r="F25" s="260">
        <v>0.4311721494730118</v>
      </c>
      <c r="G25" s="260">
        <v>0.70240295748613679</v>
      </c>
      <c r="H25" s="260">
        <v>0.22490863086870957</v>
      </c>
      <c r="I25" s="260"/>
      <c r="J25" s="260">
        <v>0.33613445378151263</v>
      </c>
      <c r="K25" s="260">
        <v>0.54719562243502051</v>
      </c>
      <c r="L25" s="260">
        <v>0.18975332068311196</v>
      </c>
      <c r="M25" s="260"/>
      <c r="N25" s="260">
        <v>0.26304252520824201</v>
      </c>
      <c r="O25" s="260">
        <v>0.1226993865030675</v>
      </c>
      <c r="P25" s="260">
        <v>0.34106412005457026</v>
      </c>
    </row>
    <row r="26" spans="1:16" x14ac:dyDescent="0.3">
      <c r="A26" s="20" t="s">
        <v>138</v>
      </c>
      <c r="B26" s="259">
        <v>0.33851228191997224</v>
      </c>
      <c r="C26" s="259">
        <v>0.51959298549469579</v>
      </c>
      <c r="D26" s="259">
        <v>0.21732831063459865</v>
      </c>
      <c r="E26" s="259"/>
      <c r="F26" s="259">
        <v>0.38263184162368991</v>
      </c>
      <c r="G26" s="259">
        <v>0.6294256490952006</v>
      </c>
      <c r="H26" s="259">
        <v>0.2017872585759585</v>
      </c>
      <c r="I26" s="259"/>
      <c r="J26" s="259">
        <v>0.32573289902280134</v>
      </c>
      <c r="K26" s="259">
        <v>0.51508462104488595</v>
      </c>
      <c r="L26" s="259">
        <v>0.19821605550049554</v>
      </c>
      <c r="M26" s="259"/>
      <c r="N26" s="259">
        <v>0.23441162681669012</v>
      </c>
      <c r="O26" s="259">
        <v>0.1392757660167131</v>
      </c>
      <c r="P26" s="259">
        <v>0.28268551236749118</v>
      </c>
    </row>
    <row r="27" spans="1:16" x14ac:dyDescent="0.3">
      <c r="A27" s="67" t="s">
        <v>140</v>
      </c>
      <c r="B27" s="259">
        <v>1.0135135135135136</v>
      </c>
      <c r="C27" s="259">
        <v>1.1019283746556474</v>
      </c>
      <c r="D27" s="259">
        <v>0.87336244541484709</v>
      </c>
      <c r="E27" s="259"/>
      <c r="F27" s="259">
        <v>1.593625498007968</v>
      </c>
      <c r="G27" s="259">
        <v>1.8404907975460123</v>
      </c>
      <c r="H27" s="259">
        <v>1.1363636363636365</v>
      </c>
      <c r="I27" s="259"/>
      <c r="J27" s="259">
        <v>0.5181347150259068</v>
      </c>
      <c r="K27" s="259">
        <v>0.97087378640776689</v>
      </c>
      <c r="L27" s="259">
        <v>0</v>
      </c>
      <c r="M27" s="259"/>
      <c r="N27" s="259">
        <v>0.67567567567567566</v>
      </c>
      <c r="O27" s="259">
        <v>0</v>
      </c>
      <c r="P27" s="259">
        <v>1.9607843137254901</v>
      </c>
    </row>
    <row r="28" spans="1:16" x14ac:dyDescent="0.3">
      <c r="A28" s="12"/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</row>
    <row r="29" spans="1:16" x14ac:dyDescent="0.3">
      <c r="A29" s="12" t="s">
        <v>142</v>
      </c>
      <c r="B29" s="260">
        <v>0.40899795501022501</v>
      </c>
      <c r="C29" s="260">
        <v>0.75088339222614842</v>
      </c>
      <c r="D29" s="260">
        <v>0.21988761299780113</v>
      </c>
      <c r="E29" s="260"/>
      <c r="F29" s="260">
        <v>0.15248551387618176</v>
      </c>
      <c r="G29" s="260">
        <v>0.38729666924864448</v>
      </c>
      <c r="H29" s="260">
        <v>0</v>
      </c>
      <c r="I29" s="260"/>
      <c r="J29" s="260">
        <v>0.482573726541555</v>
      </c>
      <c r="K29" s="260">
        <v>0.92307692307692313</v>
      </c>
      <c r="L29" s="260">
        <v>0.24691358024691357</v>
      </c>
      <c r="M29" s="260"/>
      <c r="N29" s="260">
        <v>0.98928276999175591</v>
      </c>
      <c r="O29" s="260">
        <v>1.8575851393188854</v>
      </c>
      <c r="P29" s="260">
        <v>0.6741573033707865</v>
      </c>
    </row>
    <row r="30" spans="1:16" ht="14.5" thickBot="1" x14ac:dyDescent="0.35">
      <c r="A30" s="9" t="s">
        <v>138</v>
      </c>
      <c r="B30" s="259">
        <v>0.40899795501022501</v>
      </c>
      <c r="C30" s="259">
        <v>0.75088339222614842</v>
      </c>
      <c r="D30" s="259">
        <v>0.21988761299780113</v>
      </c>
      <c r="E30" s="259"/>
      <c r="F30" s="259">
        <v>0.15248551387618176</v>
      </c>
      <c r="G30" s="259">
        <v>0.38729666924864448</v>
      </c>
      <c r="H30" s="259">
        <v>0</v>
      </c>
      <c r="I30" s="259"/>
      <c r="J30" s="259">
        <v>0.482573726541555</v>
      </c>
      <c r="K30" s="259">
        <v>0.92307692307692313</v>
      </c>
      <c r="L30" s="259">
        <v>0.24691358024691357</v>
      </c>
      <c r="M30" s="259"/>
      <c r="N30" s="259">
        <v>0.98928276999175591</v>
      </c>
      <c r="O30" s="259">
        <v>1.8575851393188854</v>
      </c>
      <c r="P30" s="259">
        <v>0.6741573033707865</v>
      </c>
    </row>
    <row r="31" spans="1:16" x14ac:dyDescent="0.3">
      <c r="A31" s="254" t="s">
        <v>77</v>
      </c>
      <c r="B31" s="19"/>
      <c r="C31" s="19"/>
      <c r="D31" s="19"/>
      <c r="E31" s="19"/>
      <c r="F31" s="19"/>
      <c r="G31" s="19"/>
      <c r="H31" s="19"/>
      <c r="I31" s="19"/>
      <c r="J31" s="115"/>
      <c r="K31" s="115"/>
      <c r="L31" s="115"/>
      <c r="M31" s="19"/>
      <c r="N31" s="115"/>
      <c r="O31" s="116"/>
      <c r="P31" s="19"/>
    </row>
  </sheetData>
  <mergeCells count="11">
    <mergeCell ref="A8:P8"/>
    <mergeCell ref="A20:P20"/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conditionalFormatting sqref="A31">
    <cfRule type="cellIs" dxfId="8" priority="1" operator="equal">
      <formula>0</formula>
    </cfRule>
  </conditionalFormatting>
  <hyperlinks>
    <hyperlink ref="R3" location="Contenido!A1" display="Contenido" xr:uid="{0A4898C7-308D-496F-A9DB-E1BB93CB47B4}"/>
  </hyperlinks>
  <printOptions horizontalCentered="1"/>
  <pageMargins left="0.39370078740157483" right="0.39370078740157483" top="0.59055118110236227" bottom="0.59055118110236227" header="0.31496062992125984" footer="0.31496062992125984"/>
  <pageSetup fitToHeight="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X34"/>
  <sheetViews>
    <sheetView showGridLines="0" zoomScale="90" zoomScaleNormal="90" zoomScaleSheetLayoutView="90" workbookViewId="0">
      <selection sqref="A1:X1"/>
    </sheetView>
  </sheetViews>
  <sheetFormatPr baseColWidth="10" defaultColWidth="8.54296875" defaultRowHeight="14" x14ac:dyDescent="0.3"/>
  <cols>
    <col min="1" max="1" width="20.81640625" style="12" customWidth="1"/>
    <col min="2" max="4" width="7.7265625" style="62" customWidth="1"/>
    <col min="5" max="5" width="1.7265625" style="62" customWidth="1"/>
    <col min="6" max="8" width="7.7265625" style="62" customWidth="1"/>
    <col min="9" max="9" width="1.7265625" style="62" customWidth="1"/>
    <col min="10" max="12" width="7.7265625" style="62" customWidth="1"/>
    <col min="13" max="13" width="1.7265625" style="62" customWidth="1"/>
    <col min="14" max="16" width="7.7265625" style="62" customWidth="1"/>
    <col min="17" max="17" width="5" style="226" customWidth="1"/>
    <col min="18" max="18" width="13.54296875" style="226" customWidth="1"/>
    <col min="19" max="20" width="7.81640625" style="9" customWidth="1"/>
    <col min="21" max="21" width="1.7265625" style="9" customWidth="1"/>
    <col min="22" max="24" width="7.81640625" style="9" customWidth="1"/>
    <col min="25" max="25" width="1.7265625" style="9" customWidth="1"/>
    <col min="26" max="26" width="7.7265625" style="9" customWidth="1"/>
    <col min="27" max="28" width="7.81640625" style="9" customWidth="1"/>
    <col min="29" max="16384" width="8.54296875" style="9"/>
  </cols>
  <sheetData>
    <row r="1" spans="1:18" s="51" customFormat="1" ht="15.5" x14ac:dyDescent="0.3">
      <c r="A1" s="294" t="s">
        <v>426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26"/>
      <c r="R1" s="226"/>
    </row>
    <row r="2" spans="1:18" s="51" customFormat="1" ht="15.5" x14ac:dyDescent="0.3">
      <c r="A2" s="294" t="s">
        <v>93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26"/>
      <c r="R2" s="226"/>
    </row>
    <row r="3" spans="1:18" s="51" customFormat="1" ht="15.5" x14ac:dyDescent="0.3">
      <c r="A3" s="294" t="s">
        <v>146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26"/>
      <c r="R3" s="239" t="s">
        <v>305</v>
      </c>
    </row>
    <row r="4" spans="1:18" s="51" customFormat="1" ht="15.5" x14ac:dyDescent="0.3">
      <c r="A4" s="294" t="s">
        <v>52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26"/>
      <c r="R4" s="226"/>
    </row>
    <row r="5" spans="1:18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26"/>
      <c r="R5" s="226"/>
    </row>
    <row r="6" spans="1:18" s="62" customFormat="1" ht="20.25" customHeight="1" x14ac:dyDescent="0.3">
      <c r="A6" s="295" t="s">
        <v>199</v>
      </c>
      <c r="B6" s="291" t="s">
        <v>68</v>
      </c>
      <c r="C6" s="291"/>
      <c r="D6" s="291"/>
      <c r="E6" s="54"/>
      <c r="F6" s="291" t="s">
        <v>84</v>
      </c>
      <c r="G6" s="291"/>
      <c r="H6" s="291"/>
      <c r="I6" s="54"/>
      <c r="J6" s="291" t="s">
        <v>85</v>
      </c>
      <c r="K6" s="291"/>
      <c r="L6" s="291"/>
      <c r="M6" s="54"/>
      <c r="N6" s="291" t="s">
        <v>86</v>
      </c>
      <c r="O6" s="291"/>
      <c r="P6" s="291"/>
      <c r="Q6" s="226"/>
      <c r="R6" s="226"/>
    </row>
    <row r="7" spans="1:18" s="62" customFormat="1" ht="20.25" customHeight="1" x14ac:dyDescent="0.3">
      <c r="A7" s="296"/>
      <c r="B7" s="7" t="s">
        <v>68</v>
      </c>
      <c r="C7" s="7" t="s">
        <v>136</v>
      </c>
      <c r="D7" s="7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7" t="s">
        <v>68</v>
      </c>
      <c r="K7" s="7" t="s">
        <v>136</v>
      </c>
      <c r="L7" s="7" t="s">
        <v>137</v>
      </c>
      <c r="M7" s="7"/>
      <c r="N7" s="7" t="s">
        <v>68</v>
      </c>
      <c r="O7" s="7" t="s">
        <v>136</v>
      </c>
      <c r="P7" s="7" t="s">
        <v>137</v>
      </c>
      <c r="Q7" s="226"/>
      <c r="R7" s="226"/>
    </row>
    <row r="8" spans="1:18" s="62" customFormat="1" x14ac:dyDescent="0.3">
      <c r="Q8" s="226"/>
      <c r="R8" s="226"/>
    </row>
    <row r="9" spans="1:18" s="62" customFormat="1" x14ac:dyDescent="0.3">
      <c r="A9" s="281" t="s">
        <v>54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26"/>
      <c r="R9" s="226"/>
    </row>
    <row r="10" spans="1:18" s="62" customFormat="1" x14ac:dyDescent="0.3">
      <c r="A10" s="12" t="s">
        <v>68</v>
      </c>
      <c r="B10" s="256">
        <v>71</v>
      </c>
      <c r="C10" s="256">
        <v>45</v>
      </c>
      <c r="D10" s="256">
        <v>26</v>
      </c>
      <c r="E10" s="256"/>
      <c r="F10" s="256">
        <v>32</v>
      </c>
      <c r="G10" s="256">
        <v>24</v>
      </c>
      <c r="H10" s="256">
        <v>8</v>
      </c>
      <c r="I10" s="256"/>
      <c r="J10" s="256">
        <v>21</v>
      </c>
      <c r="K10" s="256">
        <v>14</v>
      </c>
      <c r="L10" s="256">
        <v>7</v>
      </c>
      <c r="M10" s="256"/>
      <c r="N10" s="256">
        <v>18</v>
      </c>
      <c r="O10" s="256">
        <v>7</v>
      </c>
      <c r="P10" s="256">
        <v>11</v>
      </c>
      <c r="Q10" s="226"/>
      <c r="R10" s="226"/>
    </row>
    <row r="11" spans="1:18" s="62" customFormat="1" x14ac:dyDescent="0.3">
      <c r="A11" s="14">
        <v>21</v>
      </c>
      <c r="B11" s="255">
        <v>9</v>
      </c>
      <c r="C11" s="255">
        <v>8</v>
      </c>
      <c r="D11" s="255">
        <v>1</v>
      </c>
      <c r="E11" s="255"/>
      <c r="F11" s="255">
        <v>5</v>
      </c>
      <c r="G11" s="255">
        <v>4</v>
      </c>
      <c r="H11" s="255">
        <v>1</v>
      </c>
      <c r="I11" s="255"/>
      <c r="J11" s="255">
        <v>4</v>
      </c>
      <c r="K11" s="255">
        <v>4</v>
      </c>
      <c r="L11" s="255">
        <v>0</v>
      </c>
      <c r="M11" s="255"/>
      <c r="N11" s="255">
        <v>0</v>
      </c>
      <c r="O11" s="255">
        <v>0</v>
      </c>
      <c r="P11" s="255">
        <v>0</v>
      </c>
      <c r="Q11" s="226"/>
      <c r="R11" s="226"/>
    </row>
    <row r="12" spans="1:18" s="62" customFormat="1" x14ac:dyDescent="0.3">
      <c r="A12" s="14">
        <v>22</v>
      </c>
      <c r="B12" s="255">
        <v>5</v>
      </c>
      <c r="C12" s="255">
        <v>4</v>
      </c>
      <c r="D12" s="255">
        <v>1</v>
      </c>
      <c r="E12" s="255"/>
      <c r="F12" s="255">
        <v>0</v>
      </c>
      <c r="G12" s="255">
        <v>0</v>
      </c>
      <c r="H12" s="255">
        <v>0</v>
      </c>
      <c r="I12" s="255"/>
      <c r="J12" s="255">
        <v>2</v>
      </c>
      <c r="K12" s="255">
        <v>2</v>
      </c>
      <c r="L12" s="255">
        <v>0</v>
      </c>
      <c r="M12" s="255"/>
      <c r="N12" s="255">
        <v>3</v>
      </c>
      <c r="O12" s="255">
        <v>2</v>
      </c>
      <c r="P12" s="255">
        <v>1</v>
      </c>
      <c r="Q12" s="226"/>
      <c r="R12" s="226"/>
    </row>
    <row r="13" spans="1:18" s="62" customFormat="1" x14ac:dyDescent="0.3">
      <c r="A13" s="14">
        <v>23</v>
      </c>
      <c r="B13" s="255">
        <v>2</v>
      </c>
      <c r="C13" s="255">
        <v>2</v>
      </c>
      <c r="D13" s="255">
        <v>0</v>
      </c>
      <c r="E13" s="255"/>
      <c r="F13" s="255">
        <v>0</v>
      </c>
      <c r="G13" s="255">
        <v>0</v>
      </c>
      <c r="H13" s="255">
        <v>0</v>
      </c>
      <c r="I13" s="255"/>
      <c r="J13" s="255">
        <v>2</v>
      </c>
      <c r="K13" s="255">
        <v>2</v>
      </c>
      <c r="L13" s="255">
        <v>0</v>
      </c>
      <c r="M13" s="255"/>
      <c r="N13" s="255">
        <v>0</v>
      </c>
      <c r="O13" s="255">
        <v>0</v>
      </c>
      <c r="P13" s="255">
        <v>0</v>
      </c>
      <c r="Q13" s="226"/>
      <c r="R13" s="226"/>
    </row>
    <row r="14" spans="1:18" s="62" customFormat="1" x14ac:dyDescent="0.3">
      <c r="A14" s="14">
        <v>24</v>
      </c>
      <c r="B14" s="255">
        <v>8</v>
      </c>
      <c r="C14" s="255">
        <v>3</v>
      </c>
      <c r="D14" s="255">
        <v>5</v>
      </c>
      <c r="E14" s="255"/>
      <c r="F14" s="255">
        <v>0</v>
      </c>
      <c r="G14" s="255">
        <v>0</v>
      </c>
      <c r="H14" s="255">
        <v>0</v>
      </c>
      <c r="I14" s="255"/>
      <c r="J14" s="255">
        <v>2</v>
      </c>
      <c r="K14" s="255">
        <v>0</v>
      </c>
      <c r="L14" s="255">
        <v>2</v>
      </c>
      <c r="M14" s="255"/>
      <c r="N14" s="255">
        <v>6</v>
      </c>
      <c r="O14" s="255">
        <v>3</v>
      </c>
      <c r="P14" s="255">
        <v>3</v>
      </c>
      <c r="Q14" s="226"/>
      <c r="R14" s="226"/>
    </row>
    <row r="15" spans="1:18" s="62" customFormat="1" x14ac:dyDescent="0.3">
      <c r="A15" s="14" t="s">
        <v>152</v>
      </c>
      <c r="B15" s="255">
        <v>16</v>
      </c>
      <c r="C15" s="255">
        <v>11</v>
      </c>
      <c r="D15" s="255">
        <v>5</v>
      </c>
      <c r="E15" s="255"/>
      <c r="F15" s="255">
        <v>9</v>
      </c>
      <c r="G15" s="255">
        <v>8</v>
      </c>
      <c r="H15" s="255">
        <v>1</v>
      </c>
      <c r="I15" s="255"/>
      <c r="J15" s="255">
        <v>4</v>
      </c>
      <c r="K15" s="255">
        <v>3</v>
      </c>
      <c r="L15" s="255">
        <v>1</v>
      </c>
      <c r="M15" s="255"/>
      <c r="N15" s="255">
        <v>3</v>
      </c>
      <c r="O15" s="255">
        <v>0</v>
      </c>
      <c r="P15" s="255">
        <v>3</v>
      </c>
      <c r="Q15" s="226"/>
      <c r="R15" s="226"/>
    </row>
    <row r="16" spans="1:18" s="62" customFormat="1" x14ac:dyDescent="0.3">
      <c r="A16" s="14" t="s">
        <v>153</v>
      </c>
      <c r="B16" s="255">
        <v>17</v>
      </c>
      <c r="C16" s="255">
        <v>7</v>
      </c>
      <c r="D16" s="255">
        <v>10</v>
      </c>
      <c r="E16" s="255"/>
      <c r="F16" s="255">
        <v>8</v>
      </c>
      <c r="G16" s="255">
        <v>4</v>
      </c>
      <c r="H16" s="255">
        <v>4</v>
      </c>
      <c r="I16" s="255"/>
      <c r="J16" s="255">
        <v>3</v>
      </c>
      <c r="K16" s="255">
        <v>1</v>
      </c>
      <c r="L16" s="255">
        <v>2</v>
      </c>
      <c r="M16" s="255"/>
      <c r="N16" s="255">
        <v>6</v>
      </c>
      <c r="O16" s="255">
        <v>2</v>
      </c>
      <c r="P16" s="255">
        <v>4</v>
      </c>
      <c r="Q16" s="226"/>
      <c r="R16" s="226"/>
    </row>
    <row r="17" spans="1:24" s="62" customFormat="1" x14ac:dyDescent="0.3">
      <c r="A17" s="14" t="s">
        <v>154</v>
      </c>
      <c r="B17" s="255">
        <v>2</v>
      </c>
      <c r="C17" s="255">
        <v>2</v>
      </c>
      <c r="D17" s="255">
        <v>0</v>
      </c>
      <c r="E17" s="255"/>
      <c r="F17" s="255">
        <v>0</v>
      </c>
      <c r="G17" s="255">
        <v>0</v>
      </c>
      <c r="H17" s="255">
        <v>0</v>
      </c>
      <c r="I17" s="255"/>
      <c r="J17" s="255">
        <v>2</v>
      </c>
      <c r="K17" s="255">
        <v>2</v>
      </c>
      <c r="L17" s="255">
        <v>0</v>
      </c>
      <c r="M17" s="255"/>
      <c r="N17" s="255">
        <v>0</v>
      </c>
      <c r="O17" s="255">
        <v>0</v>
      </c>
      <c r="P17" s="255">
        <v>0</v>
      </c>
      <c r="Q17" s="226"/>
      <c r="R17" s="226"/>
    </row>
    <row r="18" spans="1:24" s="62" customFormat="1" x14ac:dyDescent="0.3">
      <c r="A18" s="14" t="s">
        <v>155</v>
      </c>
      <c r="B18" s="255">
        <v>5</v>
      </c>
      <c r="C18" s="255">
        <v>4</v>
      </c>
      <c r="D18" s="255">
        <v>1</v>
      </c>
      <c r="E18" s="255"/>
      <c r="F18" s="255">
        <v>5</v>
      </c>
      <c r="G18" s="255">
        <v>4</v>
      </c>
      <c r="H18" s="255">
        <v>1</v>
      </c>
      <c r="I18" s="255"/>
      <c r="J18" s="255">
        <v>0</v>
      </c>
      <c r="K18" s="255">
        <v>0</v>
      </c>
      <c r="L18" s="255">
        <v>0</v>
      </c>
      <c r="M18" s="255"/>
      <c r="N18" s="255">
        <v>0</v>
      </c>
      <c r="O18" s="255">
        <v>0</v>
      </c>
      <c r="P18" s="255">
        <v>0</v>
      </c>
      <c r="Q18" s="226"/>
      <c r="R18" s="226"/>
    </row>
    <row r="19" spans="1:24" s="62" customFormat="1" x14ac:dyDescent="0.3">
      <c r="A19" s="14" t="s">
        <v>177</v>
      </c>
      <c r="B19" s="255">
        <v>7</v>
      </c>
      <c r="C19" s="255">
        <v>4</v>
      </c>
      <c r="D19" s="255">
        <v>3</v>
      </c>
      <c r="E19" s="255"/>
      <c r="F19" s="255">
        <v>5</v>
      </c>
      <c r="G19" s="255">
        <v>4</v>
      </c>
      <c r="H19" s="255">
        <v>1</v>
      </c>
      <c r="I19" s="255"/>
      <c r="J19" s="255">
        <v>2</v>
      </c>
      <c r="K19" s="255">
        <v>0</v>
      </c>
      <c r="L19" s="255">
        <v>2</v>
      </c>
      <c r="M19" s="255"/>
      <c r="N19" s="255">
        <v>0</v>
      </c>
      <c r="O19" s="255">
        <v>0</v>
      </c>
      <c r="P19" s="255">
        <v>0</v>
      </c>
      <c r="Q19" s="226"/>
      <c r="R19" s="226"/>
    </row>
    <row r="20" spans="1:24" x14ac:dyDescent="0.3">
      <c r="A20" s="72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S20" s="76"/>
      <c r="T20" s="76"/>
      <c r="U20" s="76"/>
      <c r="V20" s="76"/>
      <c r="W20" s="76"/>
      <c r="X20" s="76"/>
    </row>
    <row r="21" spans="1:24" s="62" customFormat="1" x14ac:dyDescent="0.3">
      <c r="A21" s="281" t="s">
        <v>64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26"/>
      <c r="R21" s="226"/>
    </row>
    <row r="22" spans="1:24" x14ac:dyDescent="0.3">
      <c r="A22" s="12" t="s">
        <v>68</v>
      </c>
      <c r="B22" s="260">
        <v>0.38440714672441795</v>
      </c>
      <c r="C22" s="260">
        <v>0.62103229367927137</v>
      </c>
      <c r="D22" s="260">
        <v>0.2316464718460442</v>
      </c>
      <c r="E22" s="260"/>
      <c r="F22" s="260">
        <v>0.33539461272403309</v>
      </c>
      <c r="G22" s="260">
        <v>0.60060060060060061</v>
      </c>
      <c r="H22" s="260">
        <v>0.14427412082957619</v>
      </c>
      <c r="I22" s="260"/>
      <c r="J22" s="260">
        <v>0.38638454461821525</v>
      </c>
      <c r="K22" s="260">
        <v>0.66287878787878785</v>
      </c>
      <c r="L22" s="260">
        <v>0.21065302437556424</v>
      </c>
      <c r="M22" s="260"/>
      <c r="N22" s="260">
        <v>0.5151688609044075</v>
      </c>
      <c r="O22" s="260">
        <v>0.61511423550087874</v>
      </c>
      <c r="P22" s="260">
        <v>0.46689303904923596</v>
      </c>
    </row>
    <row r="23" spans="1:24" x14ac:dyDescent="0.3">
      <c r="A23" s="14">
        <v>21</v>
      </c>
      <c r="B23" s="259">
        <v>0.64608758076094763</v>
      </c>
      <c r="C23" s="259">
        <v>1.2965964343598055</v>
      </c>
      <c r="D23" s="259">
        <v>0.12886597938144329</v>
      </c>
      <c r="E23" s="259"/>
      <c r="F23" s="259">
        <v>0.76804915514592931</v>
      </c>
      <c r="G23" s="259">
        <v>1.3289036544850499</v>
      </c>
      <c r="H23" s="259">
        <v>0.2857142857142857</v>
      </c>
      <c r="I23" s="259"/>
      <c r="J23" s="259">
        <v>0.87912087912087911</v>
      </c>
      <c r="K23" s="259">
        <v>1.9417475728155338</v>
      </c>
      <c r="L23" s="259">
        <v>0</v>
      </c>
      <c r="M23" s="259"/>
      <c r="N23" s="259">
        <v>0</v>
      </c>
      <c r="O23" s="259">
        <v>0</v>
      </c>
      <c r="P23" s="259">
        <v>0</v>
      </c>
    </row>
    <row r="24" spans="1:24" x14ac:dyDescent="0.3">
      <c r="A24" s="14">
        <v>22</v>
      </c>
      <c r="B24" s="259">
        <v>0.38226299694189603</v>
      </c>
      <c r="C24" s="259">
        <v>0.74349442379182151</v>
      </c>
      <c r="D24" s="259">
        <v>0.12987012987012986</v>
      </c>
      <c r="E24" s="259"/>
      <c r="F24" s="259">
        <v>0</v>
      </c>
      <c r="G24" s="259">
        <v>0</v>
      </c>
      <c r="H24" s="259">
        <v>0</v>
      </c>
      <c r="I24" s="259"/>
      <c r="J24" s="259">
        <v>0.48780487804878048</v>
      </c>
      <c r="K24" s="259">
        <v>1.1834319526627219</v>
      </c>
      <c r="L24" s="259">
        <v>0</v>
      </c>
      <c r="M24" s="259"/>
      <c r="N24" s="259">
        <v>0.96463022508038598</v>
      </c>
      <c r="O24" s="259">
        <v>1.8691588785046727</v>
      </c>
      <c r="P24" s="259">
        <v>0.49019607843137253</v>
      </c>
    </row>
    <row r="25" spans="1:24" x14ac:dyDescent="0.3">
      <c r="A25" s="14">
        <v>23</v>
      </c>
      <c r="B25" s="259">
        <v>0.18587360594795538</v>
      </c>
      <c r="C25" s="259">
        <v>0.44247787610619471</v>
      </c>
      <c r="D25" s="259">
        <v>0</v>
      </c>
      <c r="E25" s="259"/>
      <c r="F25" s="259">
        <v>0</v>
      </c>
      <c r="G25" s="259">
        <v>0</v>
      </c>
      <c r="H25" s="259">
        <v>0</v>
      </c>
      <c r="I25" s="259"/>
      <c r="J25" s="259">
        <v>0.60060060060060061</v>
      </c>
      <c r="K25" s="259">
        <v>1.3245033112582782</v>
      </c>
      <c r="L25" s="259">
        <v>0</v>
      </c>
      <c r="M25" s="259"/>
      <c r="N25" s="259">
        <v>0</v>
      </c>
      <c r="O25" s="259">
        <v>0</v>
      </c>
      <c r="P25" s="259">
        <v>0</v>
      </c>
    </row>
    <row r="26" spans="1:24" x14ac:dyDescent="0.3">
      <c r="A26" s="14">
        <v>24</v>
      </c>
      <c r="B26" s="259">
        <v>0.92915214866434381</v>
      </c>
      <c r="C26" s="259">
        <v>0.87976539589442826</v>
      </c>
      <c r="D26" s="259">
        <v>0.96153846153846156</v>
      </c>
      <c r="E26" s="259"/>
      <c r="F26" s="259">
        <v>0</v>
      </c>
      <c r="G26" s="259">
        <v>0</v>
      </c>
      <c r="H26" s="259">
        <v>0</v>
      </c>
      <c r="I26" s="259"/>
      <c r="J26" s="259">
        <v>0.83682008368200833</v>
      </c>
      <c r="K26" s="259">
        <v>0</v>
      </c>
      <c r="L26" s="259">
        <v>1.3698630136986301</v>
      </c>
      <c r="M26" s="259"/>
      <c r="N26" s="259">
        <v>2.9268292682926833</v>
      </c>
      <c r="O26" s="259">
        <v>4.225352112676056</v>
      </c>
      <c r="P26" s="259">
        <v>2.2388059701492535</v>
      </c>
    </row>
    <row r="27" spans="1:24" x14ac:dyDescent="0.3">
      <c r="A27" s="14" t="s">
        <v>152</v>
      </c>
      <c r="B27" s="259">
        <v>0.50552922590837279</v>
      </c>
      <c r="C27" s="259">
        <v>0.95155709342560557</v>
      </c>
      <c r="D27" s="259">
        <v>0.24888003982080636</v>
      </c>
      <c r="E27" s="259"/>
      <c r="F27" s="259">
        <v>0.60893098782138022</v>
      </c>
      <c r="G27" s="259">
        <v>1.3333333333333335</v>
      </c>
      <c r="H27" s="259">
        <v>0.11389521640091116</v>
      </c>
      <c r="I27" s="259"/>
      <c r="J27" s="259">
        <v>0.41365046535677358</v>
      </c>
      <c r="K27" s="259">
        <v>0.87463556851311952</v>
      </c>
      <c r="L27" s="259">
        <v>0.16025641025641024</v>
      </c>
      <c r="M27" s="259"/>
      <c r="N27" s="259">
        <v>0.41666666666666669</v>
      </c>
      <c r="O27" s="259">
        <v>0</v>
      </c>
      <c r="P27" s="259">
        <v>0.59171597633136097</v>
      </c>
    </row>
    <row r="28" spans="1:24" x14ac:dyDescent="0.3">
      <c r="A28" s="14" t="s">
        <v>153</v>
      </c>
      <c r="B28" s="259">
        <v>0.81613058089294288</v>
      </c>
      <c r="C28" s="259">
        <v>0.9831460674157303</v>
      </c>
      <c r="D28" s="259">
        <v>0.7293946024799417</v>
      </c>
      <c r="E28" s="259"/>
      <c r="F28" s="259">
        <v>0.78508341511285573</v>
      </c>
      <c r="G28" s="259">
        <v>1.0554089709762533</v>
      </c>
      <c r="H28" s="259">
        <v>0.625</v>
      </c>
      <c r="I28" s="259"/>
      <c r="J28" s="259">
        <v>0.48622366288492713</v>
      </c>
      <c r="K28" s="259">
        <v>0.51282051282051277</v>
      </c>
      <c r="L28" s="259">
        <v>0.47393364928909953</v>
      </c>
      <c r="M28" s="259"/>
      <c r="N28" s="259">
        <v>1.3422818791946309</v>
      </c>
      <c r="O28" s="259">
        <v>1.4492753623188406</v>
      </c>
      <c r="P28" s="259">
        <v>1.2944983818770228</v>
      </c>
    </row>
    <row r="29" spans="1:24" x14ac:dyDescent="0.3">
      <c r="A29" s="14" t="s">
        <v>154</v>
      </c>
      <c r="B29" s="259">
        <v>0.12345679012345678</v>
      </c>
      <c r="C29" s="259">
        <v>0.44052863436123352</v>
      </c>
      <c r="D29" s="259">
        <v>0</v>
      </c>
      <c r="E29" s="259"/>
      <c r="F29" s="259">
        <v>0</v>
      </c>
      <c r="G29" s="259">
        <v>0</v>
      </c>
      <c r="H29" s="259">
        <v>0</v>
      </c>
      <c r="I29" s="259"/>
      <c r="J29" s="259">
        <v>0.42826552462526768</v>
      </c>
      <c r="K29" s="259">
        <v>1.6666666666666667</v>
      </c>
      <c r="L29" s="259">
        <v>0</v>
      </c>
      <c r="M29" s="259"/>
      <c r="N29" s="259">
        <v>0</v>
      </c>
      <c r="O29" s="259">
        <v>0</v>
      </c>
      <c r="P29" s="259">
        <v>0</v>
      </c>
    </row>
    <row r="30" spans="1:24" x14ac:dyDescent="0.3">
      <c r="A30" s="14" t="s">
        <v>155</v>
      </c>
      <c r="B30" s="259">
        <v>0.53361792956243326</v>
      </c>
      <c r="C30" s="259">
        <v>1.5503875968992249</v>
      </c>
      <c r="D30" s="259">
        <v>0.14727540500736377</v>
      </c>
      <c r="E30" s="259"/>
      <c r="F30" s="259">
        <v>1.0893246187363834</v>
      </c>
      <c r="G30" s="259">
        <v>2.9850746268656714</v>
      </c>
      <c r="H30" s="259">
        <v>0.30769230769230771</v>
      </c>
      <c r="I30" s="259"/>
      <c r="J30" s="259">
        <v>0</v>
      </c>
      <c r="K30" s="259">
        <v>0</v>
      </c>
      <c r="L30" s="259">
        <v>0</v>
      </c>
      <c r="M30" s="259"/>
      <c r="N30" s="259">
        <v>0</v>
      </c>
      <c r="O30" s="259">
        <v>0</v>
      </c>
      <c r="P30" s="259">
        <v>0</v>
      </c>
    </row>
    <row r="31" spans="1:24" ht="14.5" thickBot="1" x14ac:dyDescent="0.35">
      <c r="A31" s="14" t="s">
        <v>177</v>
      </c>
      <c r="B31" s="259">
        <v>1.8134715025906734</v>
      </c>
      <c r="C31" s="259">
        <v>3.8461538461538463</v>
      </c>
      <c r="D31" s="259">
        <v>1.0638297872340425</v>
      </c>
      <c r="E31" s="259"/>
      <c r="F31" s="259">
        <v>2.7624309392265194</v>
      </c>
      <c r="G31" s="259">
        <v>8</v>
      </c>
      <c r="H31" s="259">
        <v>0.76335877862595414</v>
      </c>
      <c r="I31" s="259"/>
      <c r="J31" s="259">
        <v>1.7857142857142856</v>
      </c>
      <c r="K31" s="259">
        <v>0</v>
      </c>
      <c r="L31" s="259">
        <v>2.5316455696202533</v>
      </c>
      <c r="M31" s="259"/>
      <c r="N31" s="259">
        <v>0</v>
      </c>
      <c r="O31" s="259">
        <v>0</v>
      </c>
      <c r="P31" s="259">
        <v>0</v>
      </c>
    </row>
    <row r="32" spans="1:24" ht="15" customHeight="1" x14ac:dyDescent="0.3">
      <c r="A32" s="309" t="s">
        <v>291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</row>
    <row r="33" spans="1:16" x14ac:dyDescent="0.3">
      <c r="A33" s="310"/>
      <c r="B33" s="310"/>
      <c r="C33" s="310"/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</row>
    <row r="34" spans="1:16" x14ac:dyDescent="0.3">
      <c r="A34" s="77" t="s">
        <v>77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</sheetData>
  <mergeCells count="13">
    <mergeCell ref="A21:P21"/>
    <mergeCell ref="A32:P33"/>
    <mergeCell ref="A1:P1"/>
    <mergeCell ref="A2:P2"/>
    <mergeCell ref="A3:P3"/>
    <mergeCell ref="A4:P4"/>
    <mergeCell ref="A5:P5"/>
    <mergeCell ref="A6:A7"/>
    <mergeCell ref="B6:D6"/>
    <mergeCell ref="F6:H6"/>
    <mergeCell ref="J6:L6"/>
    <mergeCell ref="N6:P6"/>
    <mergeCell ref="A9:P9"/>
  </mergeCells>
  <hyperlinks>
    <hyperlink ref="R3" location="Contenido!A1" display="Contenido" xr:uid="{3370D880-5B3E-4F1A-AD36-2031C2DC6FBF}"/>
  </hyperlinks>
  <printOptions horizontalCentered="1"/>
  <pageMargins left="0.39370078740157483" right="0.39370078740157483" top="0.59055118110236227" bottom="0.59055118110236227" header="0.31496062992125984" footer="0.31496062992125984"/>
  <pageSetup fitToHeight="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894E-B507-46F5-8E14-22AF491CAED4}">
  <dimension ref="A1:R74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0.81640625" style="9" customWidth="1"/>
    <col min="2" max="4" width="7.7265625" style="9" customWidth="1"/>
    <col min="5" max="5" width="1.7265625" style="9" customWidth="1"/>
    <col min="6" max="8" width="7.7265625" style="9" customWidth="1"/>
    <col min="9" max="9" width="1.7265625" style="9" customWidth="1"/>
    <col min="10" max="12" width="7.7265625" style="9" customWidth="1"/>
    <col min="13" max="13" width="1.7265625" style="9" customWidth="1"/>
    <col min="14" max="16" width="7.7265625" style="9" customWidth="1"/>
    <col min="17" max="17" width="5" style="226" customWidth="1"/>
    <col min="18" max="18" width="13.54296875" style="226" customWidth="1"/>
    <col min="19" max="20" width="7.81640625" style="9" customWidth="1"/>
    <col min="21" max="21" width="1.7265625" style="9" customWidth="1"/>
    <col min="22" max="24" width="7.81640625" style="9" customWidth="1"/>
    <col min="25" max="25" width="1.7265625" style="9" customWidth="1"/>
    <col min="26" max="26" width="7.7265625" style="9" customWidth="1"/>
    <col min="27" max="28" width="7.81640625" style="9" customWidth="1"/>
    <col min="29" max="29" width="10.1796875" style="9" bestFit="1" customWidth="1"/>
    <col min="30" max="30" width="11.453125" style="9"/>
    <col min="31" max="32" width="9.54296875" style="9" bestFit="1" customWidth="1"/>
    <col min="33" max="33" width="10.1796875" style="9" bestFit="1" customWidth="1"/>
    <col min="34" max="34" width="11.453125" style="9"/>
    <col min="35" max="36" width="9.54296875" style="9" bestFit="1" customWidth="1"/>
    <col min="37" max="37" width="10.1796875" style="9" bestFit="1" customWidth="1"/>
    <col min="38" max="38" width="11.453125" style="9"/>
    <col min="39" max="40" width="9.54296875" style="9" bestFit="1" customWidth="1"/>
    <col min="41" max="41" width="10.1796875" style="9" bestFit="1" customWidth="1"/>
    <col min="42" max="42" width="11.453125" style="9"/>
    <col min="43" max="44" width="9.54296875" style="9" bestFit="1" customWidth="1"/>
    <col min="45" max="45" width="10.1796875" style="9" bestFit="1" customWidth="1"/>
    <col min="46" max="107" width="11.453125" style="9"/>
    <col min="108" max="108" width="16.1796875" style="9" customWidth="1"/>
    <col min="109" max="109" width="6" style="9" customWidth="1"/>
    <col min="110" max="110" width="6" style="9" bestFit="1" customWidth="1"/>
    <col min="111" max="111" width="5.54296875" style="9" bestFit="1" customWidth="1"/>
    <col min="112" max="112" width="1.54296875" style="9" customWidth="1"/>
    <col min="113" max="113" width="6" style="9" bestFit="1" customWidth="1"/>
    <col min="114" max="115" width="5" style="9" customWidth="1"/>
    <col min="116" max="116" width="1.54296875" style="9" customWidth="1"/>
    <col min="117" max="119" width="5" style="9" customWidth="1"/>
    <col min="120" max="120" width="1.54296875" style="9" customWidth="1"/>
    <col min="121" max="123" width="5.1796875" style="9" bestFit="1" customWidth="1"/>
    <col min="124" max="124" width="1.54296875" style="9" customWidth="1"/>
    <col min="125" max="127" width="5.1796875" style="9" bestFit="1" customWidth="1"/>
    <col min="128" max="128" width="1.54296875" style="9" customWidth="1"/>
    <col min="129" max="131" width="5.1796875" style="9" bestFit="1" customWidth="1"/>
    <col min="132" max="132" width="1.54296875" style="9" customWidth="1"/>
    <col min="133" max="133" width="4.81640625" style="9" bestFit="1" customWidth="1"/>
    <col min="134" max="135" width="4.453125" style="9" customWidth="1"/>
    <col min="136" max="136" width="8.81640625" style="9" customWidth="1"/>
    <col min="137" max="137" width="12" style="9" customWidth="1"/>
    <col min="138" max="140" width="6" style="9" customWidth="1"/>
    <col min="141" max="141" width="1.54296875" style="9" customWidth="1"/>
    <col min="142" max="142" width="6.1796875" style="9" customWidth="1"/>
    <col min="143" max="144" width="5.1796875" style="9" customWidth="1"/>
    <col min="145" max="145" width="1.54296875" style="9" customWidth="1"/>
    <col min="146" max="148" width="5" style="9" customWidth="1"/>
    <col min="149" max="149" width="1.54296875" style="9" customWidth="1"/>
    <col min="150" max="152" width="5" style="9" customWidth="1"/>
    <col min="153" max="153" width="1.54296875" style="9" customWidth="1"/>
    <col min="154" max="156" width="5" style="9" customWidth="1"/>
    <col min="157" max="157" width="1.54296875" style="9" customWidth="1"/>
    <col min="158" max="160" width="5.1796875" style="9" customWidth="1"/>
    <col min="161" max="161" width="1.54296875" style="9" customWidth="1"/>
    <col min="162" max="163" width="5" style="9" customWidth="1"/>
    <col min="164" max="164" width="5.453125" style="9" customWidth="1"/>
    <col min="165" max="16384" width="11.453125" style="9"/>
  </cols>
  <sheetData>
    <row r="1" spans="1:18" s="51" customFormat="1" ht="15.5" x14ac:dyDescent="0.3">
      <c r="A1" s="294" t="s">
        <v>427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26"/>
      <c r="R1" s="226"/>
    </row>
    <row r="2" spans="1:18" s="51" customFormat="1" ht="15.5" x14ac:dyDescent="0.3">
      <c r="A2" s="294" t="s">
        <v>93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26"/>
      <c r="R2" s="226"/>
    </row>
    <row r="3" spans="1:18" s="51" customFormat="1" ht="15.5" x14ac:dyDescent="0.3">
      <c r="A3" s="294" t="s">
        <v>160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26"/>
      <c r="R3" s="239" t="s">
        <v>305</v>
      </c>
    </row>
    <row r="4" spans="1:18" s="51" customFormat="1" ht="15.5" x14ac:dyDescent="0.3">
      <c r="A4" s="294" t="s">
        <v>52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26"/>
      <c r="R4" s="226"/>
    </row>
    <row r="5" spans="1:18" s="51" customFormat="1" ht="15.5" x14ac:dyDescent="0.3">
      <c r="A5" s="294" t="s">
        <v>397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26"/>
      <c r="R5" s="226"/>
    </row>
    <row r="6" spans="1:18" ht="20.25" customHeight="1" x14ac:dyDescent="0.3">
      <c r="A6" s="292" t="s">
        <v>105</v>
      </c>
      <c r="B6" s="291" t="s">
        <v>68</v>
      </c>
      <c r="C6" s="291"/>
      <c r="D6" s="291"/>
      <c r="E6" s="54"/>
      <c r="F6" s="291" t="s">
        <v>84</v>
      </c>
      <c r="G6" s="291"/>
      <c r="H6" s="291"/>
      <c r="I6" s="54"/>
      <c r="J6" s="293" t="s">
        <v>85</v>
      </c>
      <c r="K6" s="293"/>
      <c r="L6" s="293"/>
      <c r="M6" s="54"/>
      <c r="N6" s="291" t="s">
        <v>86</v>
      </c>
      <c r="O6" s="291"/>
      <c r="P6" s="291"/>
    </row>
    <row r="7" spans="1:18" ht="20.25" customHeight="1" x14ac:dyDescent="0.3">
      <c r="A7" s="292"/>
      <c r="B7" s="7" t="s">
        <v>68</v>
      </c>
      <c r="C7" s="7" t="s">
        <v>136</v>
      </c>
      <c r="D7" s="7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7" t="s">
        <v>68</v>
      </c>
      <c r="O7" s="7" t="s">
        <v>136</v>
      </c>
      <c r="P7" s="7" t="s">
        <v>137</v>
      </c>
    </row>
    <row r="8" spans="1:18" x14ac:dyDescent="0.3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8" s="12" customFormat="1" x14ac:dyDescent="0.3">
      <c r="A9" s="68" t="s">
        <v>68</v>
      </c>
      <c r="B9" s="256">
        <f>SUM(B10:B35)</f>
        <v>71</v>
      </c>
      <c r="C9" s="256">
        <f>SUM(C10:C35)</f>
        <v>45</v>
      </c>
      <c r="D9" s="256">
        <f>SUM(D10:D35)</f>
        <v>26</v>
      </c>
      <c r="E9" s="256"/>
      <c r="F9" s="256">
        <f>SUM(F10:F35)</f>
        <v>32</v>
      </c>
      <c r="G9" s="256">
        <f>SUM(G10:G35)</f>
        <v>24</v>
      </c>
      <c r="H9" s="256">
        <f>SUM(H10:H35)</f>
        <v>8</v>
      </c>
      <c r="I9" s="256"/>
      <c r="J9" s="256">
        <f>SUM(J10:J35)</f>
        <v>21</v>
      </c>
      <c r="K9" s="256">
        <f>SUM(K10:K35)</f>
        <v>14</v>
      </c>
      <c r="L9" s="256">
        <f>SUM(L10:L35)</f>
        <v>7</v>
      </c>
      <c r="M9" s="256"/>
      <c r="N9" s="256">
        <f>SUM(N10:N35)</f>
        <v>18</v>
      </c>
      <c r="O9" s="256">
        <f>SUM(O10:O35)</f>
        <v>7</v>
      </c>
      <c r="P9" s="256">
        <f>SUM(P10:P35)</f>
        <v>11</v>
      </c>
      <c r="Q9" s="226"/>
      <c r="R9" s="226"/>
    </row>
    <row r="10" spans="1:18" x14ac:dyDescent="0.3">
      <c r="A10" s="177" t="s">
        <v>106</v>
      </c>
      <c r="B10" s="255">
        <v>0</v>
      </c>
      <c r="C10" s="255">
        <v>0</v>
      </c>
      <c r="D10" s="255">
        <v>0</v>
      </c>
      <c r="E10" s="255"/>
      <c r="F10" s="255">
        <v>0</v>
      </c>
      <c r="G10" s="255">
        <v>0</v>
      </c>
      <c r="H10" s="255">
        <v>0</v>
      </c>
      <c r="I10" s="255"/>
      <c r="J10" s="255">
        <v>0</v>
      </c>
      <c r="K10" s="255">
        <v>0</v>
      </c>
      <c r="L10" s="255">
        <v>0</v>
      </c>
      <c r="M10" s="255"/>
      <c r="N10" s="255">
        <v>0</v>
      </c>
      <c r="O10" s="255">
        <v>0</v>
      </c>
      <c r="P10" s="255">
        <v>0</v>
      </c>
    </row>
    <row r="11" spans="1:18" x14ac:dyDescent="0.3">
      <c r="A11" s="177" t="s">
        <v>107</v>
      </c>
      <c r="B11" s="255">
        <v>2</v>
      </c>
      <c r="C11" s="255">
        <v>2</v>
      </c>
      <c r="D11" s="255">
        <v>0</v>
      </c>
      <c r="E11" s="255"/>
      <c r="F11" s="255">
        <v>1</v>
      </c>
      <c r="G11" s="255">
        <v>1</v>
      </c>
      <c r="H11" s="255">
        <v>0</v>
      </c>
      <c r="I11" s="255"/>
      <c r="J11" s="255">
        <v>1</v>
      </c>
      <c r="K11" s="255">
        <v>1</v>
      </c>
      <c r="L11" s="255">
        <v>0</v>
      </c>
      <c r="M11" s="255"/>
      <c r="N11" s="255">
        <v>0</v>
      </c>
      <c r="O11" s="255">
        <v>0</v>
      </c>
      <c r="P11" s="255">
        <v>0</v>
      </c>
    </row>
    <row r="12" spans="1:18" x14ac:dyDescent="0.3">
      <c r="A12" s="177" t="s">
        <v>108</v>
      </c>
      <c r="B12" s="255">
        <v>1</v>
      </c>
      <c r="C12" s="255">
        <v>0</v>
      </c>
      <c r="D12" s="255">
        <v>1</v>
      </c>
      <c r="E12" s="255"/>
      <c r="F12" s="255">
        <v>0</v>
      </c>
      <c r="G12" s="255">
        <v>0</v>
      </c>
      <c r="H12" s="255">
        <v>0</v>
      </c>
      <c r="I12" s="255"/>
      <c r="J12" s="255">
        <v>1</v>
      </c>
      <c r="K12" s="255">
        <v>0</v>
      </c>
      <c r="L12" s="255">
        <v>1</v>
      </c>
      <c r="M12" s="255"/>
      <c r="N12" s="255">
        <v>0</v>
      </c>
      <c r="O12" s="255">
        <v>0</v>
      </c>
      <c r="P12" s="255">
        <v>0</v>
      </c>
    </row>
    <row r="13" spans="1:18" x14ac:dyDescent="0.3">
      <c r="A13" s="177" t="s">
        <v>109</v>
      </c>
      <c r="B13" s="255">
        <v>10</v>
      </c>
      <c r="C13" s="255">
        <v>7</v>
      </c>
      <c r="D13" s="255">
        <v>3</v>
      </c>
      <c r="E13" s="255"/>
      <c r="F13" s="255">
        <v>3</v>
      </c>
      <c r="G13" s="255">
        <v>3</v>
      </c>
      <c r="H13" s="255">
        <v>0</v>
      </c>
      <c r="I13" s="255"/>
      <c r="J13" s="255">
        <v>5</v>
      </c>
      <c r="K13" s="255">
        <v>4</v>
      </c>
      <c r="L13" s="255">
        <v>1</v>
      </c>
      <c r="M13" s="255"/>
      <c r="N13" s="255">
        <v>2</v>
      </c>
      <c r="O13" s="255">
        <v>0</v>
      </c>
      <c r="P13" s="255">
        <v>2</v>
      </c>
    </row>
    <row r="14" spans="1:18" x14ac:dyDescent="0.3">
      <c r="A14" s="177" t="s">
        <v>110</v>
      </c>
      <c r="B14" s="255">
        <v>0</v>
      </c>
      <c r="C14" s="255">
        <v>0</v>
      </c>
      <c r="D14" s="255">
        <v>0</v>
      </c>
      <c r="E14" s="255"/>
      <c r="F14" s="255">
        <v>0</v>
      </c>
      <c r="G14" s="255">
        <v>0</v>
      </c>
      <c r="H14" s="255">
        <v>0</v>
      </c>
      <c r="I14" s="255"/>
      <c r="J14" s="255">
        <v>0</v>
      </c>
      <c r="K14" s="255">
        <v>0</v>
      </c>
      <c r="L14" s="255">
        <v>0</v>
      </c>
      <c r="M14" s="255"/>
      <c r="N14" s="255">
        <v>0</v>
      </c>
      <c r="O14" s="255">
        <v>0</v>
      </c>
      <c r="P14" s="255">
        <v>0</v>
      </c>
    </row>
    <row r="15" spans="1:18" x14ac:dyDescent="0.3">
      <c r="A15" s="177" t="s">
        <v>111</v>
      </c>
      <c r="B15" s="255">
        <v>0</v>
      </c>
      <c r="C15" s="255">
        <v>0</v>
      </c>
      <c r="D15" s="255">
        <v>0</v>
      </c>
      <c r="E15" s="255"/>
      <c r="F15" s="255">
        <v>0</v>
      </c>
      <c r="G15" s="255">
        <v>0</v>
      </c>
      <c r="H15" s="255">
        <v>0</v>
      </c>
      <c r="I15" s="255"/>
      <c r="J15" s="255">
        <v>0</v>
      </c>
      <c r="K15" s="255">
        <v>0</v>
      </c>
      <c r="L15" s="255">
        <v>0</v>
      </c>
      <c r="M15" s="255"/>
      <c r="N15" s="255">
        <v>0</v>
      </c>
      <c r="O15" s="255">
        <v>0</v>
      </c>
      <c r="P15" s="255">
        <v>0</v>
      </c>
    </row>
    <row r="16" spans="1:18" x14ac:dyDescent="0.3">
      <c r="A16" s="177" t="s">
        <v>112</v>
      </c>
      <c r="B16" s="255">
        <v>3</v>
      </c>
      <c r="C16" s="255">
        <v>2</v>
      </c>
      <c r="D16" s="255">
        <v>1</v>
      </c>
      <c r="E16" s="255"/>
      <c r="F16" s="255">
        <v>0</v>
      </c>
      <c r="G16" s="255">
        <v>0</v>
      </c>
      <c r="H16" s="255">
        <v>0</v>
      </c>
      <c r="I16" s="255"/>
      <c r="J16" s="255">
        <v>0</v>
      </c>
      <c r="K16" s="255">
        <v>0</v>
      </c>
      <c r="L16" s="255">
        <v>0</v>
      </c>
      <c r="M16" s="255"/>
      <c r="N16" s="255">
        <v>3</v>
      </c>
      <c r="O16" s="255">
        <v>2</v>
      </c>
      <c r="P16" s="255">
        <v>1</v>
      </c>
    </row>
    <row r="17" spans="1:16" x14ac:dyDescent="0.3">
      <c r="A17" s="177" t="s">
        <v>113</v>
      </c>
      <c r="B17" s="255">
        <v>10</v>
      </c>
      <c r="C17" s="255">
        <v>7</v>
      </c>
      <c r="D17" s="255">
        <v>3</v>
      </c>
      <c r="E17" s="255"/>
      <c r="F17" s="255">
        <v>9</v>
      </c>
      <c r="G17" s="255">
        <v>6</v>
      </c>
      <c r="H17" s="255">
        <v>3</v>
      </c>
      <c r="I17" s="255"/>
      <c r="J17" s="255">
        <v>1</v>
      </c>
      <c r="K17" s="255">
        <v>1</v>
      </c>
      <c r="L17" s="255">
        <v>0</v>
      </c>
      <c r="M17" s="255"/>
      <c r="N17" s="255">
        <v>0</v>
      </c>
      <c r="O17" s="255">
        <v>0</v>
      </c>
      <c r="P17" s="255">
        <v>0</v>
      </c>
    </row>
    <row r="18" spans="1:16" x14ac:dyDescent="0.3">
      <c r="A18" s="177" t="s">
        <v>114</v>
      </c>
      <c r="B18" s="255">
        <v>0</v>
      </c>
      <c r="C18" s="255">
        <v>0</v>
      </c>
      <c r="D18" s="255">
        <v>0</v>
      </c>
      <c r="E18" s="255"/>
      <c r="F18" s="255">
        <v>0</v>
      </c>
      <c r="G18" s="255">
        <v>0</v>
      </c>
      <c r="H18" s="255">
        <v>0</v>
      </c>
      <c r="I18" s="255"/>
      <c r="J18" s="255">
        <v>0</v>
      </c>
      <c r="K18" s="255">
        <v>0</v>
      </c>
      <c r="L18" s="255">
        <v>0</v>
      </c>
      <c r="M18" s="255"/>
      <c r="N18" s="255">
        <v>0</v>
      </c>
      <c r="O18" s="255">
        <v>0</v>
      </c>
      <c r="P18" s="255">
        <v>0</v>
      </c>
    </row>
    <row r="19" spans="1:16" x14ac:dyDescent="0.3">
      <c r="A19" s="177" t="s">
        <v>115</v>
      </c>
      <c r="B19" s="255">
        <v>4</v>
      </c>
      <c r="C19" s="255">
        <v>2</v>
      </c>
      <c r="D19" s="255">
        <v>2</v>
      </c>
      <c r="E19" s="255"/>
      <c r="F19" s="255">
        <v>1</v>
      </c>
      <c r="G19" s="255">
        <v>1</v>
      </c>
      <c r="H19" s="255">
        <v>0</v>
      </c>
      <c r="I19" s="255"/>
      <c r="J19" s="255">
        <v>1</v>
      </c>
      <c r="K19" s="255">
        <v>1</v>
      </c>
      <c r="L19" s="255">
        <v>0</v>
      </c>
      <c r="M19" s="255"/>
      <c r="N19" s="255">
        <v>2</v>
      </c>
      <c r="O19" s="255">
        <v>0</v>
      </c>
      <c r="P19" s="255">
        <v>2</v>
      </c>
    </row>
    <row r="20" spans="1:16" x14ac:dyDescent="0.3">
      <c r="A20" s="177" t="s">
        <v>116</v>
      </c>
      <c r="B20" s="255">
        <v>6</v>
      </c>
      <c r="C20" s="255">
        <v>4</v>
      </c>
      <c r="D20" s="255">
        <v>2</v>
      </c>
      <c r="E20" s="255"/>
      <c r="F20" s="255">
        <v>2</v>
      </c>
      <c r="G20" s="255">
        <v>2</v>
      </c>
      <c r="H20" s="255">
        <v>0</v>
      </c>
      <c r="I20" s="255"/>
      <c r="J20" s="255">
        <v>2</v>
      </c>
      <c r="K20" s="255">
        <v>1</v>
      </c>
      <c r="L20" s="255">
        <v>1</v>
      </c>
      <c r="M20" s="255"/>
      <c r="N20" s="255">
        <v>2</v>
      </c>
      <c r="O20" s="255">
        <v>1</v>
      </c>
      <c r="P20" s="255">
        <v>1</v>
      </c>
    </row>
    <row r="21" spans="1:16" x14ac:dyDescent="0.3">
      <c r="A21" s="177" t="s">
        <v>117</v>
      </c>
      <c r="B21" s="255">
        <v>10</v>
      </c>
      <c r="C21" s="255">
        <v>5</v>
      </c>
      <c r="D21" s="255">
        <v>5</v>
      </c>
      <c r="E21" s="255"/>
      <c r="F21" s="255">
        <v>6</v>
      </c>
      <c r="G21" s="255">
        <v>4</v>
      </c>
      <c r="H21" s="255">
        <v>2</v>
      </c>
      <c r="I21" s="255"/>
      <c r="J21" s="255">
        <v>3</v>
      </c>
      <c r="K21" s="255">
        <v>1</v>
      </c>
      <c r="L21" s="255">
        <v>2</v>
      </c>
      <c r="M21" s="255"/>
      <c r="N21" s="255">
        <v>1</v>
      </c>
      <c r="O21" s="255">
        <v>0</v>
      </c>
      <c r="P21" s="255">
        <v>1</v>
      </c>
    </row>
    <row r="22" spans="1:16" x14ac:dyDescent="0.3">
      <c r="A22" s="177" t="s">
        <v>118</v>
      </c>
      <c r="B22" s="255">
        <v>1</v>
      </c>
      <c r="C22" s="255">
        <v>0</v>
      </c>
      <c r="D22" s="255">
        <v>1</v>
      </c>
      <c r="E22" s="255"/>
      <c r="F22" s="255">
        <v>0</v>
      </c>
      <c r="G22" s="255">
        <v>0</v>
      </c>
      <c r="H22" s="255">
        <v>0</v>
      </c>
      <c r="I22" s="255"/>
      <c r="J22" s="255">
        <v>0</v>
      </c>
      <c r="K22" s="255">
        <v>0</v>
      </c>
      <c r="L22" s="255">
        <v>0</v>
      </c>
      <c r="M22" s="255"/>
      <c r="N22" s="255">
        <v>1</v>
      </c>
      <c r="O22" s="255">
        <v>0</v>
      </c>
      <c r="P22" s="255">
        <v>1</v>
      </c>
    </row>
    <row r="23" spans="1:16" x14ac:dyDescent="0.3">
      <c r="A23" s="177" t="s">
        <v>119</v>
      </c>
      <c r="B23" s="255">
        <v>0</v>
      </c>
      <c r="C23" s="255">
        <v>0</v>
      </c>
      <c r="D23" s="255">
        <v>0</v>
      </c>
      <c r="E23" s="255"/>
      <c r="F23" s="255">
        <v>0</v>
      </c>
      <c r="G23" s="255">
        <v>0</v>
      </c>
      <c r="H23" s="255">
        <v>0</v>
      </c>
      <c r="I23" s="255"/>
      <c r="J23" s="255">
        <v>0</v>
      </c>
      <c r="K23" s="255">
        <v>0</v>
      </c>
      <c r="L23" s="255">
        <v>0</v>
      </c>
      <c r="M23" s="255"/>
      <c r="N23" s="255">
        <v>0</v>
      </c>
      <c r="O23" s="255">
        <v>0</v>
      </c>
      <c r="P23" s="255">
        <v>0</v>
      </c>
    </row>
    <row r="24" spans="1:16" x14ac:dyDescent="0.3">
      <c r="A24" s="177" t="s">
        <v>120</v>
      </c>
      <c r="B24" s="255">
        <v>2</v>
      </c>
      <c r="C24" s="255">
        <v>2</v>
      </c>
      <c r="D24" s="255">
        <v>0</v>
      </c>
      <c r="E24" s="255"/>
      <c r="F24" s="255">
        <v>0</v>
      </c>
      <c r="G24" s="255">
        <v>0</v>
      </c>
      <c r="H24" s="255">
        <v>0</v>
      </c>
      <c r="I24" s="255"/>
      <c r="J24" s="255">
        <v>1</v>
      </c>
      <c r="K24" s="255">
        <v>1</v>
      </c>
      <c r="L24" s="255">
        <v>0</v>
      </c>
      <c r="M24" s="255"/>
      <c r="N24" s="255">
        <v>1</v>
      </c>
      <c r="O24" s="255">
        <v>1</v>
      </c>
      <c r="P24" s="255">
        <v>0</v>
      </c>
    </row>
    <row r="25" spans="1:16" x14ac:dyDescent="0.3">
      <c r="A25" s="177" t="s">
        <v>121</v>
      </c>
      <c r="B25" s="255">
        <v>0</v>
      </c>
      <c r="C25" s="255">
        <v>0</v>
      </c>
      <c r="D25" s="255">
        <v>0</v>
      </c>
      <c r="E25" s="255"/>
      <c r="F25" s="255">
        <v>0</v>
      </c>
      <c r="G25" s="255">
        <v>0</v>
      </c>
      <c r="H25" s="255">
        <v>0</v>
      </c>
      <c r="I25" s="255"/>
      <c r="J25" s="255">
        <v>0</v>
      </c>
      <c r="K25" s="255">
        <v>0</v>
      </c>
      <c r="L25" s="255">
        <v>0</v>
      </c>
      <c r="M25" s="255"/>
      <c r="N25" s="255">
        <v>0</v>
      </c>
      <c r="O25" s="255">
        <v>0</v>
      </c>
      <c r="P25" s="255">
        <v>0</v>
      </c>
    </row>
    <row r="26" spans="1:16" x14ac:dyDescent="0.3">
      <c r="A26" s="177" t="s">
        <v>122</v>
      </c>
      <c r="B26" s="255">
        <v>11</v>
      </c>
      <c r="C26" s="255">
        <v>9</v>
      </c>
      <c r="D26" s="255">
        <v>2</v>
      </c>
      <c r="E26" s="255"/>
      <c r="F26" s="255">
        <v>5</v>
      </c>
      <c r="G26" s="255">
        <v>4</v>
      </c>
      <c r="H26" s="255">
        <v>1</v>
      </c>
      <c r="I26" s="255"/>
      <c r="J26" s="255">
        <v>4</v>
      </c>
      <c r="K26" s="255">
        <v>3</v>
      </c>
      <c r="L26" s="255">
        <v>1</v>
      </c>
      <c r="M26" s="255"/>
      <c r="N26" s="255">
        <v>2</v>
      </c>
      <c r="O26" s="255">
        <v>2</v>
      </c>
      <c r="P26" s="255">
        <v>0</v>
      </c>
    </row>
    <row r="27" spans="1:16" x14ac:dyDescent="0.3">
      <c r="A27" s="177" t="s">
        <v>123</v>
      </c>
      <c r="B27" s="255">
        <v>0</v>
      </c>
      <c r="C27" s="255">
        <v>0</v>
      </c>
      <c r="D27" s="255">
        <v>0</v>
      </c>
      <c r="E27" s="255"/>
      <c r="F27" s="255">
        <v>0</v>
      </c>
      <c r="G27" s="255">
        <v>0</v>
      </c>
      <c r="H27" s="255">
        <v>0</v>
      </c>
      <c r="I27" s="255"/>
      <c r="J27" s="255">
        <v>0</v>
      </c>
      <c r="K27" s="255">
        <v>0</v>
      </c>
      <c r="L27" s="255">
        <v>0</v>
      </c>
      <c r="M27" s="255"/>
      <c r="N27" s="255">
        <v>0</v>
      </c>
      <c r="O27" s="255">
        <v>0</v>
      </c>
      <c r="P27" s="255">
        <v>0</v>
      </c>
    </row>
    <row r="28" spans="1:16" x14ac:dyDescent="0.3">
      <c r="A28" s="177" t="s">
        <v>124</v>
      </c>
      <c r="B28" s="255">
        <v>0</v>
      </c>
      <c r="C28" s="255">
        <v>0</v>
      </c>
      <c r="D28" s="255">
        <v>0</v>
      </c>
      <c r="E28" s="255"/>
      <c r="F28" s="255">
        <v>0</v>
      </c>
      <c r="G28" s="255">
        <v>0</v>
      </c>
      <c r="H28" s="255">
        <v>0</v>
      </c>
      <c r="I28" s="255"/>
      <c r="J28" s="255">
        <v>0</v>
      </c>
      <c r="K28" s="255">
        <v>0</v>
      </c>
      <c r="L28" s="255">
        <v>0</v>
      </c>
      <c r="M28" s="255"/>
      <c r="N28" s="255">
        <v>0</v>
      </c>
      <c r="O28" s="255">
        <v>0</v>
      </c>
      <c r="P28" s="255">
        <v>0</v>
      </c>
    </row>
    <row r="29" spans="1:16" x14ac:dyDescent="0.3">
      <c r="A29" s="177" t="s">
        <v>125</v>
      </c>
      <c r="B29" s="255">
        <v>4</v>
      </c>
      <c r="C29" s="255">
        <v>2</v>
      </c>
      <c r="D29" s="255">
        <v>2</v>
      </c>
      <c r="E29" s="255"/>
      <c r="F29" s="255">
        <v>4</v>
      </c>
      <c r="G29" s="255">
        <v>2</v>
      </c>
      <c r="H29" s="255">
        <v>2</v>
      </c>
      <c r="I29" s="255"/>
      <c r="J29" s="255">
        <v>0</v>
      </c>
      <c r="K29" s="255">
        <v>0</v>
      </c>
      <c r="L29" s="255">
        <v>0</v>
      </c>
      <c r="M29" s="255"/>
      <c r="N29" s="255">
        <v>0</v>
      </c>
      <c r="O29" s="255">
        <v>0</v>
      </c>
      <c r="P29" s="255">
        <v>0</v>
      </c>
    </row>
    <row r="30" spans="1:16" x14ac:dyDescent="0.3">
      <c r="A30" s="177" t="s">
        <v>126</v>
      </c>
      <c r="B30" s="255">
        <v>0</v>
      </c>
      <c r="C30" s="255">
        <v>0</v>
      </c>
      <c r="D30" s="255">
        <v>0</v>
      </c>
      <c r="E30" s="255"/>
      <c r="F30" s="255">
        <v>0</v>
      </c>
      <c r="G30" s="255">
        <v>0</v>
      </c>
      <c r="H30" s="255">
        <v>0</v>
      </c>
      <c r="I30" s="255"/>
      <c r="J30" s="255">
        <v>0</v>
      </c>
      <c r="K30" s="255">
        <v>0</v>
      </c>
      <c r="L30" s="255">
        <v>0</v>
      </c>
      <c r="M30" s="255"/>
      <c r="N30" s="255">
        <v>0</v>
      </c>
      <c r="O30" s="255">
        <v>0</v>
      </c>
      <c r="P30" s="255">
        <v>0</v>
      </c>
    </row>
    <row r="31" spans="1:16" x14ac:dyDescent="0.3">
      <c r="A31" s="177" t="s">
        <v>127</v>
      </c>
      <c r="B31" s="255">
        <v>4</v>
      </c>
      <c r="C31" s="255">
        <v>2</v>
      </c>
      <c r="D31" s="255">
        <v>2</v>
      </c>
      <c r="E31" s="255"/>
      <c r="F31" s="255">
        <v>1</v>
      </c>
      <c r="G31" s="255">
        <v>1</v>
      </c>
      <c r="H31" s="255">
        <v>0</v>
      </c>
      <c r="I31" s="255"/>
      <c r="J31" s="255">
        <v>0</v>
      </c>
      <c r="K31" s="255">
        <v>0</v>
      </c>
      <c r="L31" s="255">
        <v>0</v>
      </c>
      <c r="M31" s="255"/>
      <c r="N31" s="255">
        <v>3</v>
      </c>
      <c r="O31" s="255">
        <v>1</v>
      </c>
      <c r="P31" s="255">
        <v>2</v>
      </c>
    </row>
    <row r="32" spans="1:16" x14ac:dyDescent="0.3">
      <c r="A32" s="177" t="s">
        <v>128</v>
      </c>
      <c r="B32" s="255">
        <v>1</v>
      </c>
      <c r="C32" s="255">
        <v>1</v>
      </c>
      <c r="D32" s="255">
        <v>0</v>
      </c>
      <c r="E32" s="255"/>
      <c r="F32" s="255">
        <v>0</v>
      </c>
      <c r="G32" s="255">
        <v>0</v>
      </c>
      <c r="H32" s="255">
        <v>0</v>
      </c>
      <c r="I32" s="255"/>
      <c r="J32" s="255">
        <v>1</v>
      </c>
      <c r="K32" s="255">
        <v>1</v>
      </c>
      <c r="L32" s="255">
        <v>0</v>
      </c>
      <c r="M32" s="255"/>
      <c r="N32" s="255">
        <v>0</v>
      </c>
      <c r="O32" s="255">
        <v>0</v>
      </c>
      <c r="P32" s="255">
        <v>0</v>
      </c>
    </row>
    <row r="33" spans="1:18" x14ac:dyDescent="0.3">
      <c r="A33" s="177" t="s">
        <v>129</v>
      </c>
      <c r="B33" s="255">
        <v>0</v>
      </c>
      <c r="C33" s="255">
        <v>0</v>
      </c>
      <c r="D33" s="255">
        <v>0</v>
      </c>
      <c r="E33" s="255"/>
      <c r="F33" s="255">
        <v>0</v>
      </c>
      <c r="G33" s="255">
        <v>0</v>
      </c>
      <c r="H33" s="255">
        <v>0</v>
      </c>
      <c r="I33" s="255"/>
      <c r="J33" s="255">
        <v>0</v>
      </c>
      <c r="K33" s="255">
        <v>0</v>
      </c>
      <c r="L33" s="255">
        <v>0</v>
      </c>
      <c r="M33" s="255"/>
      <c r="N33" s="255">
        <v>0</v>
      </c>
      <c r="O33" s="255">
        <v>0</v>
      </c>
      <c r="P33" s="255">
        <v>0</v>
      </c>
    </row>
    <row r="34" spans="1:18" x14ac:dyDescent="0.3">
      <c r="A34" s="177" t="s">
        <v>130</v>
      </c>
      <c r="B34" s="255">
        <v>2</v>
      </c>
      <c r="C34" s="255">
        <v>0</v>
      </c>
      <c r="D34" s="255">
        <v>2</v>
      </c>
      <c r="E34" s="255"/>
      <c r="F34" s="255">
        <v>0</v>
      </c>
      <c r="G34" s="255">
        <v>0</v>
      </c>
      <c r="H34" s="255">
        <v>0</v>
      </c>
      <c r="I34" s="255"/>
      <c r="J34" s="255">
        <v>1</v>
      </c>
      <c r="K34" s="255">
        <v>0</v>
      </c>
      <c r="L34" s="255">
        <v>1</v>
      </c>
      <c r="M34" s="255"/>
      <c r="N34" s="255">
        <v>1</v>
      </c>
      <c r="O34" s="255">
        <v>0</v>
      </c>
      <c r="P34" s="255">
        <v>1</v>
      </c>
    </row>
    <row r="35" spans="1:18" ht="14.5" thickBot="1" x14ac:dyDescent="0.35">
      <c r="A35" s="177" t="s">
        <v>131</v>
      </c>
      <c r="B35" s="255">
        <v>0</v>
      </c>
      <c r="C35" s="255">
        <v>0</v>
      </c>
      <c r="D35" s="255">
        <v>0</v>
      </c>
      <c r="E35" s="255"/>
      <c r="F35" s="255">
        <v>0</v>
      </c>
      <c r="G35" s="255">
        <v>0</v>
      </c>
      <c r="H35" s="255">
        <v>0</v>
      </c>
      <c r="I35" s="255"/>
      <c r="J35" s="255">
        <v>0</v>
      </c>
      <c r="K35" s="255">
        <v>0</v>
      </c>
      <c r="L35" s="255">
        <v>0</v>
      </c>
      <c r="M35" s="255"/>
      <c r="N35" s="255">
        <v>0</v>
      </c>
      <c r="O35" s="255">
        <v>0</v>
      </c>
      <c r="P35" s="255">
        <v>0</v>
      </c>
    </row>
    <row r="36" spans="1:18" x14ac:dyDescent="0.3">
      <c r="A36" s="254" t="s">
        <v>77</v>
      </c>
      <c r="B36" s="19"/>
      <c r="C36" s="19"/>
      <c r="D36" s="19"/>
      <c r="E36" s="19"/>
      <c r="F36" s="19"/>
      <c r="G36" s="19"/>
      <c r="H36" s="19"/>
      <c r="I36" s="19"/>
      <c r="J36" s="115"/>
      <c r="K36" s="115"/>
      <c r="L36" s="115"/>
      <c r="M36" s="115"/>
      <c r="N36" s="115"/>
      <c r="O36" s="116"/>
      <c r="P36" s="19"/>
    </row>
    <row r="37" spans="1:18" x14ac:dyDescent="0.3">
      <c r="A37" s="177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</row>
    <row r="38" spans="1:18" x14ac:dyDescent="0.3">
      <c r="A38" s="66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1:18" s="51" customFormat="1" ht="15.5" x14ac:dyDescent="0.3">
      <c r="A39" s="294" t="s">
        <v>429</v>
      </c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26"/>
      <c r="R39" s="226"/>
    </row>
    <row r="40" spans="1:18" s="51" customFormat="1" ht="15.5" x14ac:dyDescent="0.3">
      <c r="A40" s="294" t="s">
        <v>388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26"/>
      <c r="R40" s="226"/>
    </row>
    <row r="41" spans="1:18" s="51" customFormat="1" ht="15.5" x14ac:dyDescent="0.3">
      <c r="A41" s="294" t="s">
        <v>160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26"/>
      <c r="R41" s="239" t="s">
        <v>305</v>
      </c>
    </row>
    <row r="42" spans="1:18" s="51" customFormat="1" ht="15.5" x14ac:dyDescent="0.3">
      <c r="A42" s="294" t="s">
        <v>52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26"/>
      <c r="R42" s="226"/>
    </row>
    <row r="43" spans="1:18" s="51" customFormat="1" ht="15.5" x14ac:dyDescent="0.3">
      <c r="A43" s="294" t="s">
        <v>397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26"/>
      <c r="R43" s="226"/>
    </row>
    <row r="44" spans="1:18" ht="20.25" customHeight="1" x14ac:dyDescent="0.3">
      <c r="A44" s="292" t="s">
        <v>105</v>
      </c>
      <c r="B44" s="291" t="s">
        <v>68</v>
      </c>
      <c r="C44" s="291"/>
      <c r="D44" s="291"/>
      <c r="E44" s="54"/>
      <c r="F44" s="291" t="s">
        <v>84</v>
      </c>
      <c r="G44" s="291"/>
      <c r="H44" s="291"/>
      <c r="I44" s="54"/>
      <c r="J44" s="293" t="s">
        <v>85</v>
      </c>
      <c r="K44" s="293"/>
      <c r="L44" s="293"/>
      <c r="M44" s="54"/>
      <c r="N44" s="291" t="s">
        <v>86</v>
      </c>
      <c r="O44" s="291"/>
      <c r="P44" s="291"/>
    </row>
    <row r="45" spans="1:18" ht="20.25" customHeight="1" x14ac:dyDescent="0.3">
      <c r="A45" s="292"/>
      <c r="B45" s="7" t="s">
        <v>68</v>
      </c>
      <c r="C45" s="7" t="s">
        <v>136</v>
      </c>
      <c r="D45" s="7" t="s">
        <v>137</v>
      </c>
      <c r="E45" s="7"/>
      <c r="F45" s="7" t="s">
        <v>68</v>
      </c>
      <c r="G45" s="7" t="s">
        <v>136</v>
      </c>
      <c r="H45" s="7" t="s">
        <v>137</v>
      </c>
      <c r="I45" s="7"/>
      <c r="J45" s="244" t="s">
        <v>68</v>
      </c>
      <c r="K45" s="7" t="s">
        <v>136</v>
      </c>
      <c r="L45" s="7" t="s">
        <v>137</v>
      </c>
      <c r="M45" s="7"/>
      <c r="N45" s="7" t="s">
        <v>68</v>
      </c>
      <c r="O45" s="7" t="s">
        <v>136</v>
      </c>
      <c r="P45" s="7" t="s">
        <v>137</v>
      </c>
    </row>
    <row r="46" spans="1:18" x14ac:dyDescent="0.3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1:18" s="12" customFormat="1" x14ac:dyDescent="0.3">
      <c r="A47" s="68" t="s">
        <v>68</v>
      </c>
      <c r="B47" s="260">
        <v>0.38440714672441795</v>
      </c>
      <c r="C47" s="260">
        <v>0.62103229367927137</v>
      </c>
      <c r="D47" s="260">
        <v>0.2316464718460442</v>
      </c>
      <c r="E47" s="260"/>
      <c r="F47" s="260">
        <v>0.33539461272403309</v>
      </c>
      <c r="G47" s="260">
        <v>0.60060060060060061</v>
      </c>
      <c r="H47" s="260">
        <v>0.14427412082957619</v>
      </c>
      <c r="I47" s="260"/>
      <c r="J47" s="260">
        <v>0.38638454461821525</v>
      </c>
      <c r="K47" s="260">
        <v>0.66287878787878785</v>
      </c>
      <c r="L47" s="260">
        <v>0.21065302437556424</v>
      </c>
      <c r="M47" s="260"/>
      <c r="N47" s="260">
        <v>0.5151688609044075</v>
      </c>
      <c r="O47" s="260">
        <v>0.61511423550087874</v>
      </c>
      <c r="P47" s="260">
        <v>0.46689303904923596</v>
      </c>
      <c r="Q47" s="226"/>
      <c r="R47" s="226"/>
    </row>
    <row r="48" spans="1:18" x14ac:dyDescent="0.3">
      <c r="A48" s="177" t="s">
        <v>106</v>
      </c>
      <c r="B48" s="259">
        <v>0</v>
      </c>
      <c r="C48" s="259">
        <v>0</v>
      </c>
      <c r="D48" s="259">
        <v>0</v>
      </c>
      <c r="E48" s="259"/>
      <c r="F48" s="259">
        <v>0</v>
      </c>
      <c r="G48" s="259">
        <v>0</v>
      </c>
      <c r="H48" s="259">
        <v>0</v>
      </c>
      <c r="I48" s="259"/>
      <c r="J48" s="259">
        <v>0</v>
      </c>
      <c r="K48" s="259">
        <v>0</v>
      </c>
      <c r="L48" s="259">
        <v>0</v>
      </c>
      <c r="M48" s="259"/>
      <c r="N48" s="259">
        <v>0</v>
      </c>
      <c r="O48" s="259">
        <v>0</v>
      </c>
      <c r="P48" s="259">
        <v>0</v>
      </c>
    </row>
    <row r="49" spans="1:16" x14ac:dyDescent="0.3">
      <c r="A49" s="177" t="s">
        <v>107</v>
      </c>
      <c r="B49" s="259">
        <v>0.25873221216041398</v>
      </c>
      <c r="C49" s="259">
        <v>0.61728395061728392</v>
      </c>
      <c r="D49" s="259">
        <v>0</v>
      </c>
      <c r="E49" s="259"/>
      <c r="F49" s="259">
        <v>0.26666666666666666</v>
      </c>
      <c r="G49" s="259">
        <v>0.60606060606060608</v>
      </c>
      <c r="H49" s="259">
        <v>0</v>
      </c>
      <c r="I49" s="259"/>
      <c r="J49" s="259">
        <v>0.4098360655737705</v>
      </c>
      <c r="K49" s="259">
        <v>0.99009900990099009</v>
      </c>
      <c r="L49" s="259">
        <v>0</v>
      </c>
      <c r="M49" s="259"/>
      <c r="N49" s="259">
        <v>0</v>
      </c>
      <c r="O49" s="259">
        <v>0</v>
      </c>
      <c r="P49" s="259">
        <v>0</v>
      </c>
    </row>
    <row r="50" spans="1:16" x14ac:dyDescent="0.3">
      <c r="A50" s="177" t="s">
        <v>108</v>
      </c>
      <c r="B50" s="259">
        <v>0.21691973969631237</v>
      </c>
      <c r="C50" s="259">
        <v>0</v>
      </c>
      <c r="D50" s="259">
        <v>0.3289473684210526</v>
      </c>
      <c r="E50" s="259"/>
      <c r="F50" s="259">
        <v>0</v>
      </c>
      <c r="G50" s="259">
        <v>0</v>
      </c>
      <c r="H50" s="259">
        <v>0</v>
      </c>
      <c r="I50" s="259"/>
      <c r="J50" s="259">
        <v>0.68965517241379315</v>
      </c>
      <c r="K50" s="259">
        <v>0</v>
      </c>
      <c r="L50" s="259">
        <v>1.0869565217391304</v>
      </c>
      <c r="M50" s="259"/>
      <c r="N50" s="259">
        <v>0</v>
      </c>
      <c r="O50" s="259">
        <v>0</v>
      </c>
      <c r="P50" s="259">
        <v>0</v>
      </c>
    </row>
    <row r="51" spans="1:16" x14ac:dyDescent="0.3">
      <c r="A51" s="177" t="s">
        <v>109</v>
      </c>
      <c r="B51" s="259">
        <v>0.66050198150594452</v>
      </c>
      <c r="C51" s="259">
        <v>1.1437908496732025</v>
      </c>
      <c r="D51" s="259">
        <v>0.33259423503325941</v>
      </c>
      <c r="E51" s="259"/>
      <c r="F51" s="259">
        <v>0.35419126328217237</v>
      </c>
      <c r="G51" s="259">
        <v>0.84745762711864403</v>
      </c>
      <c r="H51" s="259">
        <v>0</v>
      </c>
      <c r="I51" s="259"/>
      <c r="J51" s="259">
        <v>1.2195121951219512</v>
      </c>
      <c r="K51" s="259">
        <v>2.4096385542168677</v>
      </c>
      <c r="L51" s="259">
        <v>0.4098360655737705</v>
      </c>
      <c r="M51" s="259"/>
      <c r="N51" s="259">
        <v>0.77821011673151752</v>
      </c>
      <c r="O51" s="259">
        <v>0</v>
      </c>
      <c r="P51" s="259">
        <v>1.2121212121212122</v>
      </c>
    </row>
    <row r="52" spans="1:16" x14ac:dyDescent="0.3">
      <c r="A52" s="177" t="s">
        <v>110</v>
      </c>
      <c r="B52" s="259">
        <v>0</v>
      </c>
      <c r="C52" s="259">
        <v>0</v>
      </c>
      <c r="D52" s="259">
        <v>0</v>
      </c>
      <c r="E52" s="259"/>
      <c r="F52" s="259">
        <v>0</v>
      </c>
      <c r="G52" s="259">
        <v>0</v>
      </c>
      <c r="H52" s="259">
        <v>0</v>
      </c>
      <c r="I52" s="259"/>
      <c r="J52" s="259">
        <v>0</v>
      </c>
      <c r="K52" s="259">
        <v>0</v>
      </c>
      <c r="L52" s="259">
        <v>0</v>
      </c>
      <c r="M52" s="259"/>
      <c r="N52" s="259">
        <v>0</v>
      </c>
      <c r="O52" s="259">
        <v>0</v>
      </c>
      <c r="P52" s="259">
        <v>0</v>
      </c>
    </row>
    <row r="53" spans="1:16" x14ac:dyDescent="0.3">
      <c r="A53" s="177" t="s">
        <v>111</v>
      </c>
      <c r="B53" s="259">
        <v>0</v>
      </c>
      <c r="C53" s="259">
        <v>0</v>
      </c>
      <c r="D53" s="259">
        <v>0</v>
      </c>
      <c r="E53" s="259"/>
      <c r="F53" s="259">
        <v>0</v>
      </c>
      <c r="G53" s="259">
        <v>0</v>
      </c>
      <c r="H53" s="259">
        <v>0</v>
      </c>
      <c r="I53" s="259"/>
      <c r="J53" s="259">
        <v>0</v>
      </c>
      <c r="K53" s="259">
        <v>0</v>
      </c>
      <c r="L53" s="259">
        <v>0</v>
      </c>
      <c r="M53" s="259"/>
      <c r="N53" s="259">
        <v>0</v>
      </c>
      <c r="O53" s="259">
        <v>0</v>
      </c>
      <c r="P53" s="259">
        <v>0</v>
      </c>
    </row>
    <row r="54" spans="1:16" x14ac:dyDescent="0.3">
      <c r="A54" s="177" t="s">
        <v>112</v>
      </c>
      <c r="B54" s="259">
        <v>0.95846645367412142</v>
      </c>
      <c r="C54" s="259">
        <v>1.3888888888888888</v>
      </c>
      <c r="D54" s="259">
        <v>0.59171597633136097</v>
      </c>
      <c r="E54" s="259"/>
      <c r="F54" s="259">
        <v>0</v>
      </c>
      <c r="G54" s="259">
        <v>0</v>
      </c>
      <c r="H54" s="259">
        <v>0</v>
      </c>
      <c r="I54" s="259"/>
      <c r="J54" s="259">
        <v>0</v>
      </c>
      <c r="K54" s="259">
        <v>0</v>
      </c>
      <c r="L54" s="259">
        <v>0</v>
      </c>
      <c r="M54" s="259"/>
      <c r="N54" s="259">
        <v>5.0847457627118651</v>
      </c>
      <c r="O54" s="259">
        <v>9.0909090909090917</v>
      </c>
      <c r="P54" s="259">
        <v>2.7027027027027026</v>
      </c>
    </row>
    <row r="55" spans="1:16" x14ac:dyDescent="0.3">
      <c r="A55" s="177" t="s">
        <v>113</v>
      </c>
      <c r="B55" s="259">
        <v>0.48123195380173239</v>
      </c>
      <c r="C55" s="259">
        <v>0.67437379576107903</v>
      </c>
      <c r="D55" s="259">
        <v>0.28846153846153849</v>
      </c>
      <c r="E55" s="259"/>
      <c r="F55" s="259">
        <v>0.85388994307400379</v>
      </c>
      <c r="G55" s="259">
        <v>1.107011070110701</v>
      </c>
      <c r="H55" s="259">
        <v>0.5859375</v>
      </c>
      <c r="I55" s="259"/>
      <c r="J55" s="259">
        <v>0.14347202295552369</v>
      </c>
      <c r="K55" s="259">
        <v>0.28735632183908044</v>
      </c>
      <c r="L55" s="259">
        <v>0</v>
      </c>
      <c r="M55" s="259"/>
      <c r="N55" s="259">
        <v>0</v>
      </c>
      <c r="O55" s="259">
        <v>0</v>
      </c>
      <c r="P55" s="259">
        <v>0</v>
      </c>
    </row>
    <row r="56" spans="1:16" x14ac:dyDescent="0.3">
      <c r="A56" s="177" t="s">
        <v>114</v>
      </c>
      <c r="B56" s="259">
        <v>0</v>
      </c>
      <c r="C56" s="259">
        <v>0</v>
      </c>
      <c r="D56" s="259">
        <v>0</v>
      </c>
      <c r="E56" s="259"/>
      <c r="F56" s="259">
        <v>0</v>
      </c>
      <c r="G56" s="259">
        <v>0</v>
      </c>
      <c r="H56" s="259">
        <v>0</v>
      </c>
      <c r="I56" s="259"/>
      <c r="J56" s="259">
        <v>0</v>
      </c>
      <c r="K56" s="259">
        <v>0</v>
      </c>
      <c r="L56" s="259">
        <v>0</v>
      </c>
      <c r="M56" s="259"/>
      <c r="N56" s="259">
        <v>0</v>
      </c>
      <c r="O56" s="259">
        <v>0</v>
      </c>
      <c r="P56" s="259">
        <v>0</v>
      </c>
    </row>
    <row r="57" spans="1:16" x14ac:dyDescent="0.3">
      <c r="A57" s="177" t="s">
        <v>115</v>
      </c>
      <c r="B57" s="259">
        <v>0.36529680365296802</v>
      </c>
      <c r="C57" s="259">
        <v>0.5988023952095809</v>
      </c>
      <c r="D57" s="259">
        <v>0.26281208935611039</v>
      </c>
      <c r="E57" s="259"/>
      <c r="F57" s="259">
        <v>0.2012072434607646</v>
      </c>
      <c r="G57" s="259">
        <v>0.55555555555555558</v>
      </c>
      <c r="H57" s="259">
        <v>0</v>
      </c>
      <c r="I57" s="259"/>
      <c r="J57" s="259">
        <v>0.26315789473684209</v>
      </c>
      <c r="K57" s="259">
        <v>0.89285714285714279</v>
      </c>
      <c r="L57" s="259">
        <v>0</v>
      </c>
      <c r="M57" s="259"/>
      <c r="N57" s="259">
        <v>0.91743119266055051</v>
      </c>
      <c r="O57" s="259">
        <v>0</v>
      </c>
      <c r="P57" s="259">
        <v>1.1363636363636365</v>
      </c>
    </row>
    <row r="58" spans="1:16" x14ac:dyDescent="0.3">
      <c r="A58" s="177" t="s">
        <v>116</v>
      </c>
      <c r="B58" s="259">
        <v>2.4896265560165975</v>
      </c>
      <c r="C58" s="259">
        <v>4.7619047619047619</v>
      </c>
      <c r="D58" s="259">
        <v>1.2738853503184715</v>
      </c>
      <c r="E58" s="259"/>
      <c r="F58" s="259">
        <v>1.680672268907563</v>
      </c>
      <c r="G58" s="259">
        <v>4.3478260869565215</v>
      </c>
      <c r="H58" s="259">
        <v>0</v>
      </c>
      <c r="I58" s="259"/>
      <c r="J58" s="259">
        <v>3.5087719298245612</v>
      </c>
      <c r="K58" s="259">
        <v>3.8461538461538463</v>
      </c>
      <c r="L58" s="259">
        <v>3.225806451612903</v>
      </c>
      <c r="M58" s="259"/>
      <c r="N58" s="259">
        <v>3.0769230769230771</v>
      </c>
      <c r="O58" s="259">
        <v>8.3333333333333321</v>
      </c>
      <c r="P58" s="259">
        <v>1.8867924528301887</v>
      </c>
    </row>
    <row r="59" spans="1:16" x14ac:dyDescent="0.3">
      <c r="A59" s="177" t="s">
        <v>117</v>
      </c>
      <c r="B59" s="259">
        <v>0.67658998646820023</v>
      </c>
      <c r="C59" s="259">
        <v>0.74738415545590431</v>
      </c>
      <c r="D59" s="259">
        <v>0.61804697156983934</v>
      </c>
      <c r="E59" s="259"/>
      <c r="F59" s="259">
        <v>0.8708272859216255</v>
      </c>
      <c r="G59" s="259">
        <v>1.2944983818770228</v>
      </c>
      <c r="H59" s="259">
        <v>0.52631578947368418</v>
      </c>
      <c r="I59" s="259"/>
      <c r="J59" s="259">
        <v>0.65934065934065933</v>
      </c>
      <c r="K59" s="259">
        <v>0.52356020942408377</v>
      </c>
      <c r="L59" s="259">
        <v>0.75757575757575757</v>
      </c>
      <c r="M59" s="259"/>
      <c r="N59" s="259">
        <v>0.29940119760479045</v>
      </c>
      <c r="O59" s="259">
        <v>0</v>
      </c>
      <c r="P59" s="259">
        <v>0.60606060606060608</v>
      </c>
    </row>
    <row r="60" spans="1:16" x14ac:dyDescent="0.3">
      <c r="A60" s="177" t="s">
        <v>118</v>
      </c>
      <c r="B60" s="259">
        <v>0.48543689320388345</v>
      </c>
      <c r="C60" s="259">
        <v>0</v>
      </c>
      <c r="D60" s="259">
        <v>0.72992700729927007</v>
      </c>
      <c r="E60" s="259"/>
      <c r="F60" s="259">
        <v>0</v>
      </c>
      <c r="G60" s="259">
        <v>0</v>
      </c>
      <c r="H60" s="259">
        <v>0</v>
      </c>
      <c r="I60" s="259"/>
      <c r="J60" s="259">
        <v>0</v>
      </c>
      <c r="K60" s="259">
        <v>0</v>
      </c>
      <c r="L60" s="259">
        <v>0</v>
      </c>
      <c r="M60" s="259"/>
      <c r="N60" s="259">
        <v>1.8518518518518516</v>
      </c>
      <c r="O60" s="259">
        <v>0</v>
      </c>
      <c r="P60" s="259">
        <v>2.2222222222222223</v>
      </c>
    </row>
    <row r="61" spans="1:16" x14ac:dyDescent="0.3">
      <c r="A61" s="177" t="s">
        <v>119</v>
      </c>
      <c r="B61" s="259">
        <v>0</v>
      </c>
      <c r="C61" s="259">
        <v>0</v>
      </c>
      <c r="D61" s="259">
        <v>0</v>
      </c>
      <c r="E61" s="259"/>
      <c r="F61" s="259">
        <v>0</v>
      </c>
      <c r="G61" s="259">
        <v>0</v>
      </c>
      <c r="H61" s="259">
        <v>0</v>
      </c>
      <c r="I61" s="259"/>
      <c r="J61" s="259">
        <v>0</v>
      </c>
      <c r="K61" s="259">
        <v>0</v>
      </c>
      <c r="L61" s="259">
        <v>0</v>
      </c>
      <c r="M61" s="259"/>
      <c r="N61" s="259">
        <v>0</v>
      </c>
      <c r="O61" s="259">
        <v>0</v>
      </c>
      <c r="P61" s="259">
        <v>0</v>
      </c>
    </row>
    <row r="62" spans="1:16" x14ac:dyDescent="0.3">
      <c r="A62" s="177" t="s">
        <v>120</v>
      </c>
      <c r="B62" s="259">
        <v>1</v>
      </c>
      <c r="C62" s="259">
        <v>3.278688524590164</v>
      </c>
      <c r="D62" s="259">
        <v>0</v>
      </c>
      <c r="E62" s="259"/>
      <c r="F62" s="259">
        <v>0</v>
      </c>
      <c r="G62" s="259">
        <v>0</v>
      </c>
      <c r="H62" s="259">
        <v>0</v>
      </c>
      <c r="I62" s="259"/>
      <c r="J62" s="259">
        <v>1.5151515151515151</v>
      </c>
      <c r="K62" s="259">
        <v>6.666666666666667</v>
      </c>
      <c r="L62" s="259">
        <v>0</v>
      </c>
      <c r="M62" s="259"/>
      <c r="N62" s="259">
        <v>3.4482758620689653</v>
      </c>
      <c r="O62" s="259">
        <v>9.0909090909090917</v>
      </c>
      <c r="P62" s="259">
        <v>0</v>
      </c>
    </row>
    <row r="63" spans="1:16" x14ac:dyDescent="0.3">
      <c r="A63" s="177" t="s">
        <v>121</v>
      </c>
      <c r="B63" s="259">
        <v>0</v>
      </c>
      <c r="C63" s="259">
        <v>0</v>
      </c>
      <c r="D63" s="259">
        <v>0</v>
      </c>
      <c r="E63" s="259"/>
      <c r="F63" s="259">
        <v>0</v>
      </c>
      <c r="G63" s="259">
        <v>0</v>
      </c>
      <c r="H63" s="259">
        <v>0</v>
      </c>
      <c r="I63" s="259"/>
      <c r="J63" s="259">
        <v>0</v>
      </c>
      <c r="K63" s="259">
        <v>0</v>
      </c>
      <c r="L63" s="259">
        <v>0</v>
      </c>
      <c r="M63" s="259"/>
      <c r="N63" s="259">
        <v>0</v>
      </c>
      <c r="O63" s="259">
        <v>0</v>
      </c>
      <c r="P63" s="259">
        <v>0</v>
      </c>
    </row>
    <row r="64" spans="1:16" x14ac:dyDescent="0.3">
      <c r="A64" s="177" t="s">
        <v>122</v>
      </c>
      <c r="B64" s="259">
        <v>1.1891891891891893</v>
      </c>
      <c r="C64" s="259">
        <v>2.4930747922437675</v>
      </c>
      <c r="D64" s="259">
        <v>0.3546099290780142</v>
      </c>
      <c r="E64" s="259"/>
      <c r="F64" s="259">
        <v>0.99601593625498008</v>
      </c>
      <c r="G64" s="259">
        <v>1.8264840182648401</v>
      </c>
      <c r="H64" s="259">
        <v>0.35335689045936397</v>
      </c>
      <c r="I64" s="259"/>
      <c r="J64" s="259">
        <v>1.7316017316017316</v>
      </c>
      <c r="K64" s="259">
        <v>3.0927835051546393</v>
      </c>
      <c r="L64" s="259">
        <v>0.74626865671641784</v>
      </c>
      <c r="M64" s="259"/>
      <c r="N64" s="259">
        <v>1.0416666666666665</v>
      </c>
      <c r="O64" s="259">
        <v>4.4444444444444446</v>
      </c>
      <c r="P64" s="259">
        <v>0</v>
      </c>
    </row>
    <row r="65" spans="1:16" x14ac:dyDescent="0.3">
      <c r="A65" s="177" t="s">
        <v>123</v>
      </c>
      <c r="B65" s="259">
        <v>0</v>
      </c>
      <c r="C65" s="259">
        <v>0</v>
      </c>
      <c r="D65" s="259">
        <v>0</v>
      </c>
      <c r="E65" s="259"/>
      <c r="F65" s="259">
        <v>0</v>
      </c>
      <c r="G65" s="259">
        <v>0</v>
      </c>
      <c r="H65" s="259">
        <v>0</v>
      </c>
      <c r="I65" s="259"/>
      <c r="J65" s="259">
        <v>0</v>
      </c>
      <c r="K65" s="259">
        <v>0</v>
      </c>
      <c r="L65" s="259">
        <v>0</v>
      </c>
      <c r="M65" s="259"/>
      <c r="N65" s="259">
        <v>0</v>
      </c>
      <c r="O65" s="259">
        <v>0</v>
      </c>
      <c r="P65" s="259">
        <v>0</v>
      </c>
    </row>
    <row r="66" spans="1:16" x14ac:dyDescent="0.3">
      <c r="A66" s="177" t="s">
        <v>124</v>
      </c>
      <c r="B66" s="259">
        <v>0</v>
      </c>
      <c r="C66" s="259">
        <v>0</v>
      </c>
      <c r="D66" s="259">
        <v>0</v>
      </c>
      <c r="E66" s="259"/>
      <c r="F66" s="259">
        <v>0</v>
      </c>
      <c r="G66" s="259">
        <v>0</v>
      </c>
      <c r="H66" s="259">
        <v>0</v>
      </c>
      <c r="I66" s="259"/>
      <c r="J66" s="259">
        <v>0</v>
      </c>
      <c r="K66" s="259">
        <v>0</v>
      </c>
      <c r="L66" s="259">
        <v>0</v>
      </c>
      <c r="M66" s="259"/>
      <c r="N66" s="259">
        <v>0</v>
      </c>
      <c r="O66" s="259">
        <v>0</v>
      </c>
      <c r="P66" s="259">
        <v>0</v>
      </c>
    </row>
    <row r="67" spans="1:16" x14ac:dyDescent="0.3">
      <c r="A67" s="177" t="s">
        <v>125</v>
      </c>
      <c r="B67" s="259">
        <v>1.0928961748633881</v>
      </c>
      <c r="C67" s="259">
        <v>1.2269938650306749</v>
      </c>
      <c r="D67" s="259">
        <v>0.98522167487684731</v>
      </c>
      <c r="E67" s="259"/>
      <c r="F67" s="259">
        <v>2.2988505747126435</v>
      </c>
      <c r="G67" s="259">
        <v>2.083333333333333</v>
      </c>
      <c r="H67" s="259">
        <v>2.5641025641025639</v>
      </c>
      <c r="I67" s="259"/>
      <c r="J67" s="259">
        <v>0</v>
      </c>
      <c r="K67" s="259">
        <v>0</v>
      </c>
      <c r="L67" s="259">
        <v>0</v>
      </c>
      <c r="M67" s="259"/>
      <c r="N67" s="259">
        <v>0</v>
      </c>
      <c r="O67" s="259">
        <v>0</v>
      </c>
      <c r="P67" s="259">
        <v>0</v>
      </c>
    </row>
    <row r="68" spans="1:16" x14ac:dyDescent="0.3">
      <c r="A68" s="177" t="s">
        <v>126</v>
      </c>
      <c r="B68" s="259">
        <v>0</v>
      </c>
      <c r="C68" s="259">
        <v>0</v>
      </c>
      <c r="D68" s="259">
        <v>0</v>
      </c>
      <c r="E68" s="259"/>
      <c r="F68" s="259">
        <v>0</v>
      </c>
      <c r="G68" s="259">
        <v>0</v>
      </c>
      <c r="H68" s="259">
        <v>0</v>
      </c>
      <c r="I68" s="259"/>
      <c r="J68" s="259">
        <v>0</v>
      </c>
      <c r="K68" s="259">
        <v>0</v>
      </c>
      <c r="L68" s="259">
        <v>0</v>
      </c>
      <c r="M68" s="259"/>
      <c r="N68" s="259">
        <v>0</v>
      </c>
      <c r="O68" s="259">
        <v>0</v>
      </c>
      <c r="P68" s="259">
        <v>0</v>
      </c>
    </row>
    <row r="69" spans="1:16" x14ac:dyDescent="0.3">
      <c r="A69" s="177" t="s">
        <v>127</v>
      </c>
      <c r="B69" s="259">
        <v>0.70546737213403876</v>
      </c>
      <c r="C69" s="259">
        <v>0.94786729857819907</v>
      </c>
      <c r="D69" s="259">
        <v>0.5617977528089888</v>
      </c>
      <c r="E69" s="259"/>
      <c r="F69" s="259">
        <v>0.32573289902280134</v>
      </c>
      <c r="G69" s="259">
        <v>0.83333333333333337</v>
      </c>
      <c r="H69" s="259">
        <v>0</v>
      </c>
      <c r="I69" s="259"/>
      <c r="J69" s="259">
        <v>0</v>
      </c>
      <c r="K69" s="259">
        <v>0</v>
      </c>
      <c r="L69" s="259">
        <v>0</v>
      </c>
      <c r="M69" s="259"/>
      <c r="N69" s="259">
        <v>3.0303030303030303</v>
      </c>
      <c r="O69" s="259">
        <v>3.3333333333333335</v>
      </c>
      <c r="P69" s="259">
        <v>2.8985507246376812</v>
      </c>
    </row>
    <row r="70" spans="1:16" x14ac:dyDescent="0.3">
      <c r="A70" s="177" t="s">
        <v>128</v>
      </c>
      <c r="B70" s="259">
        <v>0.17825311942959002</v>
      </c>
      <c r="C70" s="259">
        <v>0.51546391752577314</v>
      </c>
      <c r="D70" s="259">
        <v>0</v>
      </c>
      <c r="E70" s="259"/>
      <c r="F70" s="259">
        <v>0</v>
      </c>
      <c r="G70" s="259">
        <v>0</v>
      </c>
      <c r="H70" s="259">
        <v>0</v>
      </c>
      <c r="I70" s="259"/>
      <c r="J70" s="259">
        <v>0.64102564102564097</v>
      </c>
      <c r="K70" s="259">
        <v>1.8518518518518516</v>
      </c>
      <c r="L70" s="259">
        <v>0</v>
      </c>
      <c r="M70" s="259"/>
      <c r="N70" s="259">
        <v>0</v>
      </c>
      <c r="O70" s="259">
        <v>0</v>
      </c>
      <c r="P70" s="259">
        <v>0</v>
      </c>
    </row>
    <row r="71" spans="1:16" x14ac:dyDescent="0.3">
      <c r="A71" s="177" t="s">
        <v>129</v>
      </c>
      <c r="B71" s="259">
        <v>0</v>
      </c>
      <c r="C71" s="259">
        <v>0</v>
      </c>
      <c r="D71" s="259">
        <v>0</v>
      </c>
      <c r="E71" s="259"/>
      <c r="F71" s="259">
        <v>0</v>
      </c>
      <c r="G71" s="259">
        <v>0</v>
      </c>
      <c r="H71" s="259">
        <v>0</v>
      </c>
      <c r="I71" s="259"/>
      <c r="J71" s="259">
        <v>0</v>
      </c>
      <c r="K71" s="259">
        <v>0</v>
      </c>
      <c r="L71" s="259">
        <v>0</v>
      </c>
      <c r="M71" s="259"/>
      <c r="N71" s="259">
        <v>0</v>
      </c>
      <c r="O71" s="259">
        <v>0</v>
      </c>
      <c r="P71" s="259">
        <v>0</v>
      </c>
    </row>
    <row r="72" spans="1:16" x14ac:dyDescent="0.3">
      <c r="A72" s="177" t="s">
        <v>130</v>
      </c>
      <c r="B72" s="259">
        <v>0.17137960582690662</v>
      </c>
      <c r="C72" s="259">
        <v>0</v>
      </c>
      <c r="D72" s="259">
        <v>0.23866348448687352</v>
      </c>
      <c r="E72" s="259"/>
      <c r="F72" s="259">
        <v>0</v>
      </c>
      <c r="G72" s="259">
        <v>0</v>
      </c>
      <c r="H72" s="259">
        <v>0</v>
      </c>
      <c r="I72" s="259"/>
      <c r="J72" s="259">
        <v>0.36363636363636365</v>
      </c>
      <c r="K72" s="259">
        <v>0</v>
      </c>
      <c r="L72" s="259">
        <v>0.47619047619047622</v>
      </c>
      <c r="M72" s="259"/>
      <c r="N72" s="259">
        <v>0.38910505836575876</v>
      </c>
      <c r="O72" s="259">
        <v>0</v>
      </c>
      <c r="P72" s="259">
        <v>0.45454545454545453</v>
      </c>
    </row>
    <row r="73" spans="1:16" ht="14.5" thickBot="1" x14ac:dyDescent="0.35">
      <c r="A73" s="177" t="s">
        <v>131</v>
      </c>
      <c r="B73" s="259">
        <v>0</v>
      </c>
      <c r="C73" s="259">
        <v>0</v>
      </c>
      <c r="D73" s="259">
        <v>0</v>
      </c>
      <c r="E73" s="259"/>
      <c r="F73" s="259">
        <v>0</v>
      </c>
      <c r="G73" s="259">
        <v>0</v>
      </c>
      <c r="H73" s="259">
        <v>0</v>
      </c>
      <c r="I73" s="259"/>
      <c r="J73" s="259">
        <v>0</v>
      </c>
      <c r="K73" s="259">
        <v>0</v>
      </c>
      <c r="L73" s="259">
        <v>0</v>
      </c>
      <c r="M73" s="259"/>
      <c r="N73" s="259">
        <v>0</v>
      </c>
      <c r="O73" s="259">
        <v>0</v>
      </c>
      <c r="P73" s="259">
        <v>0</v>
      </c>
    </row>
    <row r="74" spans="1:16" x14ac:dyDescent="0.3">
      <c r="A74" s="254" t="s">
        <v>77</v>
      </c>
      <c r="B74" s="19"/>
      <c r="C74" s="19"/>
      <c r="D74" s="19"/>
      <c r="E74" s="19"/>
      <c r="F74" s="19"/>
      <c r="G74" s="19"/>
      <c r="H74" s="19"/>
      <c r="I74" s="19"/>
      <c r="J74" s="115"/>
      <c r="K74" s="115"/>
      <c r="L74" s="115"/>
      <c r="M74" s="115"/>
      <c r="N74" s="115"/>
      <c r="O74" s="116"/>
      <c r="P74" s="19"/>
    </row>
  </sheetData>
  <mergeCells count="20">
    <mergeCell ref="A43:P43"/>
    <mergeCell ref="A44:A45"/>
    <mergeCell ref="B44:D44"/>
    <mergeCell ref="F44:H44"/>
    <mergeCell ref="J44:L44"/>
    <mergeCell ref="N44:P44"/>
    <mergeCell ref="A1:P1"/>
    <mergeCell ref="A2:P2"/>
    <mergeCell ref="A3:P3"/>
    <mergeCell ref="A4:P4"/>
    <mergeCell ref="A5:P5"/>
    <mergeCell ref="A39:P39"/>
    <mergeCell ref="A40:P40"/>
    <mergeCell ref="A41:P41"/>
    <mergeCell ref="A42:P42"/>
    <mergeCell ref="A6:A7"/>
    <mergeCell ref="B6:D6"/>
    <mergeCell ref="F6:H6"/>
    <mergeCell ref="J6:L6"/>
    <mergeCell ref="N6:P6"/>
  </mergeCells>
  <conditionalFormatting sqref="A36">
    <cfRule type="cellIs" dxfId="7" priority="1" operator="equal">
      <formula>0</formula>
    </cfRule>
  </conditionalFormatting>
  <conditionalFormatting sqref="A74">
    <cfRule type="cellIs" dxfId="6" priority="2" operator="equal">
      <formula>0</formula>
    </cfRule>
  </conditionalFormatting>
  <hyperlinks>
    <hyperlink ref="R3" location="Contenido!A1" display="Contenido" xr:uid="{3B741CB1-F1DA-4E10-AB96-CE2F5BB91E20}"/>
    <hyperlink ref="R41" location="Contenido!A1" display="Contenido" xr:uid="{D8FF853D-6C14-49B1-B9B5-1558CDD1D2C5}"/>
  </hyperlinks>
  <printOptions horizontalCentered="1"/>
  <pageMargins left="0.39370078740157483" right="0.39370078740157483" top="0.59055118110236227" bottom="0.59055118110236227" header="0.31496062992125984" footer="0.31496062992125984"/>
  <pageSetup scale="88" orientation="landscape" r:id="rId1"/>
  <rowBreaks count="1" manualBreakCount="1">
    <brk id="38" max="15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EE3C3-C8B6-4E14-B5CF-2AF3741D6D39}">
  <dimension ref="A1:S72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4" x14ac:dyDescent="0.3"/>
  <cols>
    <col min="1" max="1" width="21.1796875" style="56" customWidth="1"/>
    <col min="2" max="4" width="7.7265625" style="65" customWidth="1"/>
    <col min="5" max="5" width="1.7265625" style="65" customWidth="1"/>
    <col min="6" max="8" width="7.7265625" style="65" customWidth="1"/>
    <col min="9" max="9" width="1.7265625" style="65" customWidth="1"/>
    <col min="10" max="12" width="7.7265625" style="65" customWidth="1"/>
    <col min="13" max="13" width="1.7265625" style="65" customWidth="1"/>
    <col min="14" max="16" width="7.7265625" style="65" customWidth="1"/>
    <col min="17" max="17" width="5" style="226" customWidth="1"/>
    <col min="18" max="18" width="13.54296875" style="226" customWidth="1"/>
    <col min="19" max="19" width="7.81640625" style="57" customWidth="1"/>
    <col min="20" max="20" width="7.81640625" style="9" customWidth="1"/>
    <col min="21" max="21" width="1.7265625" style="9" customWidth="1"/>
    <col min="22" max="24" width="7.81640625" style="9" customWidth="1"/>
    <col min="25" max="25" width="1.7265625" style="9" customWidth="1"/>
    <col min="26" max="26" width="7.7265625" style="9" customWidth="1"/>
    <col min="27" max="28" width="7.81640625" style="9" customWidth="1"/>
    <col min="29" max="29" width="5.453125" style="9" bestFit="1" customWidth="1"/>
    <col min="30" max="30" width="5.54296875" style="9" bestFit="1" customWidth="1"/>
    <col min="31" max="31" width="5.1796875" style="9" customWidth="1"/>
    <col min="32" max="32" width="5.1796875" style="9" bestFit="1" customWidth="1"/>
    <col min="33" max="33" width="5.453125" style="9" bestFit="1" customWidth="1"/>
    <col min="34" max="34" width="5.54296875" style="9" bestFit="1" customWidth="1"/>
    <col min="35" max="35" width="5" style="9" customWidth="1"/>
    <col min="36" max="36" width="5.1796875" style="9" bestFit="1" customWidth="1"/>
    <col min="37" max="37" width="5.453125" style="9" bestFit="1" customWidth="1"/>
    <col min="38" max="38" width="5.54296875" style="9" bestFit="1" customWidth="1"/>
    <col min="39" max="39" width="5" style="9" customWidth="1"/>
    <col min="40" max="40" width="5.1796875" style="9" bestFit="1" customWidth="1"/>
    <col min="41" max="41" width="5.453125" style="9" bestFit="1" customWidth="1"/>
    <col min="42" max="42" width="5.54296875" style="9" bestFit="1" customWidth="1"/>
    <col min="43" max="43" width="5" style="9" customWidth="1"/>
    <col min="44" max="44" width="5.1796875" style="9" bestFit="1" customWidth="1"/>
    <col min="45" max="45" width="5.453125" style="9" bestFit="1" customWidth="1"/>
    <col min="46" max="46" width="5.54296875" style="9" bestFit="1" customWidth="1"/>
    <col min="47" max="48" width="5.1796875" style="9" customWidth="1"/>
    <col min="49" max="49" width="5.453125" style="9" customWidth="1"/>
    <col min="50" max="51" width="5" style="9" customWidth="1"/>
    <col min="52" max="52" width="5.453125" style="9" customWidth="1"/>
    <col min="53" max="16384" width="11.453125" style="9"/>
  </cols>
  <sheetData>
    <row r="1" spans="1:19" s="51" customFormat="1" ht="15.5" x14ac:dyDescent="0.3">
      <c r="A1" s="306" t="s">
        <v>428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226"/>
      <c r="R1" s="226"/>
      <c r="S1" s="52"/>
    </row>
    <row r="2" spans="1:19" s="51" customFormat="1" ht="15.5" x14ac:dyDescent="0.3">
      <c r="A2" s="306" t="s">
        <v>93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226"/>
      <c r="R2" s="226"/>
      <c r="S2" s="52"/>
    </row>
    <row r="3" spans="1:19" s="51" customFormat="1" ht="15.5" x14ac:dyDescent="0.3">
      <c r="A3" s="306" t="s">
        <v>193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226"/>
      <c r="R3" s="239" t="s">
        <v>305</v>
      </c>
      <c r="S3" s="52"/>
    </row>
    <row r="4" spans="1:19" s="51" customFormat="1" ht="15.5" x14ac:dyDescent="0.3">
      <c r="A4" s="306" t="s">
        <v>52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226"/>
      <c r="R4" s="226"/>
      <c r="S4" s="52"/>
    </row>
    <row r="5" spans="1:19" s="51" customFormat="1" ht="15.5" x14ac:dyDescent="0.3">
      <c r="A5" s="306" t="s">
        <v>397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226"/>
      <c r="R5" s="226"/>
      <c r="S5" s="52"/>
    </row>
    <row r="6" spans="1:19" ht="20.25" customHeight="1" x14ac:dyDescent="0.3">
      <c r="A6" s="292" t="s">
        <v>164</v>
      </c>
      <c r="B6" s="291" t="s">
        <v>68</v>
      </c>
      <c r="C6" s="291"/>
      <c r="D6" s="291"/>
      <c r="E6" s="54"/>
      <c r="F6" s="291" t="s">
        <v>84</v>
      </c>
      <c r="G6" s="291"/>
      <c r="H6" s="291"/>
      <c r="I6" s="54"/>
      <c r="J6" s="293" t="s">
        <v>85</v>
      </c>
      <c r="K6" s="293"/>
      <c r="L6" s="293"/>
      <c r="M6" s="54"/>
      <c r="N6" s="291" t="s">
        <v>86</v>
      </c>
      <c r="O6" s="291"/>
      <c r="P6" s="291"/>
      <c r="S6" s="9"/>
    </row>
    <row r="7" spans="1:19" ht="20.25" customHeight="1" x14ac:dyDescent="0.3">
      <c r="A7" s="292"/>
      <c r="B7" s="7" t="s">
        <v>68</v>
      </c>
      <c r="C7" s="7" t="s">
        <v>136</v>
      </c>
      <c r="D7" s="7" t="s">
        <v>137</v>
      </c>
      <c r="E7" s="7"/>
      <c r="F7" s="7" t="s">
        <v>68</v>
      </c>
      <c r="G7" s="7" t="s">
        <v>136</v>
      </c>
      <c r="H7" s="7" t="s">
        <v>137</v>
      </c>
      <c r="I7" s="7"/>
      <c r="J7" s="244" t="s">
        <v>68</v>
      </c>
      <c r="K7" s="7" t="s">
        <v>136</v>
      </c>
      <c r="L7" s="7" t="s">
        <v>137</v>
      </c>
      <c r="M7" s="7"/>
      <c r="N7" s="7" t="s">
        <v>68</v>
      </c>
      <c r="O7" s="7" t="s">
        <v>136</v>
      </c>
      <c r="P7" s="7" t="s">
        <v>137</v>
      </c>
      <c r="S7" s="9"/>
    </row>
    <row r="8" spans="1:19" x14ac:dyDescent="0.3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9" x14ac:dyDescent="0.3">
      <c r="A9" s="56" t="s">
        <v>68</v>
      </c>
      <c r="B9" s="256">
        <f t="shared" ref="B9:D16" si="0">+B18+B27</f>
        <v>71</v>
      </c>
      <c r="C9" s="256">
        <f t="shared" si="0"/>
        <v>45</v>
      </c>
      <c r="D9" s="256">
        <f t="shared" si="0"/>
        <v>26</v>
      </c>
      <c r="E9" s="256"/>
      <c r="F9" s="256">
        <f t="shared" ref="F9:H16" si="1">+F18+F27</f>
        <v>32</v>
      </c>
      <c r="G9" s="256">
        <f t="shared" si="1"/>
        <v>24</v>
      </c>
      <c r="H9" s="256">
        <f t="shared" si="1"/>
        <v>8</v>
      </c>
      <c r="I9" s="256"/>
      <c r="J9" s="256">
        <f t="shared" ref="J9:L16" si="2">+J18+J27</f>
        <v>21</v>
      </c>
      <c r="K9" s="256">
        <f t="shared" si="2"/>
        <v>14</v>
      </c>
      <c r="L9" s="256">
        <f t="shared" si="2"/>
        <v>7</v>
      </c>
      <c r="M9" s="256"/>
      <c r="N9" s="256">
        <f t="shared" ref="N9:P16" si="3">+N18+N27</f>
        <v>18</v>
      </c>
      <c r="O9" s="256">
        <f t="shared" si="3"/>
        <v>7</v>
      </c>
      <c r="P9" s="256">
        <f t="shared" si="3"/>
        <v>11</v>
      </c>
    </row>
    <row r="10" spans="1:19" x14ac:dyDescent="0.3">
      <c r="A10" s="59" t="s">
        <v>179</v>
      </c>
      <c r="B10" s="255">
        <f t="shared" si="0"/>
        <v>16</v>
      </c>
      <c r="C10" s="255">
        <f t="shared" si="0"/>
        <v>11</v>
      </c>
      <c r="D10" s="255">
        <f t="shared" si="0"/>
        <v>5</v>
      </c>
      <c r="E10" s="255"/>
      <c r="F10" s="255">
        <f t="shared" si="1"/>
        <v>4</v>
      </c>
      <c r="G10" s="255">
        <f t="shared" si="1"/>
        <v>4</v>
      </c>
      <c r="H10" s="255">
        <f t="shared" si="1"/>
        <v>0</v>
      </c>
      <c r="I10" s="255"/>
      <c r="J10" s="255">
        <f t="shared" si="2"/>
        <v>7</v>
      </c>
      <c r="K10" s="255">
        <f t="shared" si="2"/>
        <v>5</v>
      </c>
      <c r="L10" s="255">
        <f t="shared" si="2"/>
        <v>2</v>
      </c>
      <c r="M10" s="255"/>
      <c r="N10" s="255">
        <f t="shared" si="3"/>
        <v>5</v>
      </c>
      <c r="O10" s="255">
        <f t="shared" si="3"/>
        <v>2</v>
      </c>
      <c r="P10" s="255">
        <f t="shared" si="3"/>
        <v>3</v>
      </c>
    </row>
    <row r="11" spans="1:19" x14ac:dyDescent="0.3">
      <c r="A11" s="42" t="s">
        <v>180</v>
      </c>
      <c r="B11" s="255">
        <f t="shared" si="0"/>
        <v>20</v>
      </c>
      <c r="C11" s="255">
        <f t="shared" si="0"/>
        <v>13</v>
      </c>
      <c r="D11" s="255">
        <f t="shared" si="0"/>
        <v>7</v>
      </c>
      <c r="E11" s="255"/>
      <c r="F11" s="255">
        <f t="shared" si="1"/>
        <v>12</v>
      </c>
      <c r="G11" s="255">
        <f t="shared" si="1"/>
        <v>9</v>
      </c>
      <c r="H11" s="255">
        <f t="shared" si="1"/>
        <v>3</v>
      </c>
      <c r="I11" s="255"/>
      <c r="J11" s="255">
        <f t="shared" si="2"/>
        <v>4</v>
      </c>
      <c r="K11" s="255">
        <f t="shared" si="2"/>
        <v>3</v>
      </c>
      <c r="L11" s="255">
        <f t="shared" si="2"/>
        <v>1</v>
      </c>
      <c r="M11" s="255"/>
      <c r="N11" s="255">
        <f t="shared" si="3"/>
        <v>4</v>
      </c>
      <c r="O11" s="255">
        <f t="shared" si="3"/>
        <v>1</v>
      </c>
      <c r="P11" s="255">
        <f t="shared" si="3"/>
        <v>3</v>
      </c>
    </row>
    <row r="12" spans="1:19" x14ac:dyDescent="0.3">
      <c r="A12" s="42" t="s">
        <v>181</v>
      </c>
      <c r="B12" s="255">
        <f t="shared" si="0"/>
        <v>11</v>
      </c>
      <c r="C12" s="255">
        <f t="shared" si="0"/>
        <v>5</v>
      </c>
      <c r="D12" s="255">
        <f t="shared" si="0"/>
        <v>6</v>
      </c>
      <c r="E12" s="255"/>
      <c r="F12" s="255">
        <f t="shared" si="1"/>
        <v>6</v>
      </c>
      <c r="G12" s="255">
        <f t="shared" si="1"/>
        <v>4</v>
      </c>
      <c r="H12" s="255">
        <f t="shared" si="1"/>
        <v>2</v>
      </c>
      <c r="I12" s="255"/>
      <c r="J12" s="255">
        <f t="shared" si="2"/>
        <v>3</v>
      </c>
      <c r="K12" s="255">
        <f t="shared" si="2"/>
        <v>1</v>
      </c>
      <c r="L12" s="255">
        <f t="shared" si="2"/>
        <v>2</v>
      </c>
      <c r="M12" s="255"/>
      <c r="N12" s="255">
        <f t="shared" si="3"/>
        <v>2</v>
      </c>
      <c r="O12" s="255">
        <f t="shared" si="3"/>
        <v>0</v>
      </c>
      <c r="P12" s="255">
        <f t="shared" si="3"/>
        <v>2</v>
      </c>
    </row>
    <row r="13" spans="1:19" x14ac:dyDescent="0.3">
      <c r="A13" s="42" t="s">
        <v>182</v>
      </c>
      <c r="B13" s="255">
        <f t="shared" si="0"/>
        <v>2</v>
      </c>
      <c r="C13" s="255">
        <f t="shared" si="0"/>
        <v>2</v>
      </c>
      <c r="D13" s="255">
        <f t="shared" si="0"/>
        <v>0</v>
      </c>
      <c r="E13" s="255"/>
      <c r="F13" s="255">
        <f t="shared" si="1"/>
        <v>0</v>
      </c>
      <c r="G13" s="255">
        <f t="shared" si="1"/>
        <v>0</v>
      </c>
      <c r="H13" s="255">
        <f t="shared" si="1"/>
        <v>0</v>
      </c>
      <c r="I13" s="255"/>
      <c r="J13" s="255">
        <f t="shared" si="2"/>
        <v>1</v>
      </c>
      <c r="K13" s="255">
        <f t="shared" si="2"/>
        <v>1</v>
      </c>
      <c r="L13" s="255">
        <f t="shared" si="2"/>
        <v>0</v>
      </c>
      <c r="M13" s="255"/>
      <c r="N13" s="255">
        <f t="shared" si="3"/>
        <v>1</v>
      </c>
      <c r="O13" s="255">
        <f t="shared" si="3"/>
        <v>1</v>
      </c>
      <c r="P13" s="255">
        <f t="shared" si="3"/>
        <v>0</v>
      </c>
    </row>
    <row r="14" spans="1:19" x14ac:dyDescent="0.3">
      <c r="A14" s="42" t="s">
        <v>183</v>
      </c>
      <c r="B14" s="255">
        <f t="shared" si="0"/>
        <v>11</v>
      </c>
      <c r="C14" s="255">
        <f t="shared" si="0"/>
        <v>9</v>
      </c>
      <c r="D14" s="255">
        <f t="shared" si="0"/>
        <v>2</v>
      </c>
      <c r="E14" s="255"/>
      <c r="F14" s="255">
        <f t="shared" si="1"/>
        <v>5</v>
      </c>
      <c r="G14" s="255">
        <f t="shared" si="1"/>
        <v>4</v>
      </c>
      <c r="H14" s="255">
        <f t="shared" si="1"/>
        <v>1</v>
      </c>
      <c r="I14" s="255"/>
      <c r="J14" s="255">
        <f t="shared" si="2"/>
        <v>4</v>
      </c>
      <c r="K14" s="255">
        <f t="shared" si="2"/>
        <v>3</v>
      </c>
      <c r="L14" s="255">
        <f t="shared" si="2"/>
        <v>1</v>
      </c>
      <c r="M14" s="255"/>
      <c r="N14" s="255">
        <f t="shared" si="3"/>
        <v>2</v>
      </c>
      <c r="O14" s="255">
        <f t="shared" si="3"/>
        <v>2</v>
      </c>
      <c r="P14" s="255">
        <f t="shared" si="3"/>
        <v>0</v>
      </c>
    </row>
    <row r="15" spans="1:19" x14ac:dyDescent="0.3">
      <c r="A15" s="61" t="s">
        <v>184</v>
      </c>
      <c r="B15" s="255">
        <f t="shared" si="0"/>
        <v>9</v>
      </c>
      <c r="C15" s="255">
        <f t="shared" si="0"/>
        <v>5</v>
      </c>
      <c r="D15" s="255">
        <f t="shared" si="0"/>
        <v>4</v>
      </c>
      <c r="E15" s="255"/>
      <c r="F15" s="255">
        <f t="shared" si="1"/>
        <v>5</v>
      </c>
      <c r="G15" s="255">
        <f t="shared" si="1"/>
        <v>3</v>
      </c>
      <c r="H15" s="255">
        <f t="shared" si="1"/>
        <v>2</v>
      </c>
      <c r="I15" s="255"/>
      <c r="J15" s="255">
        <f t="shared" si="2"/>
        <v>1</v>
      </c>
      <c r="K15" s="255">
        <f t="shared" si="2"/>
        <v>1</v>
      </c>
      <c r="L15" s="255">
        <f t="shared" si="2"/>
        <v>0</v>
      </c>
      <c r="M15" s="255"/>
      <c r="N15" s="255">
        <f t="shared" si="3"/>
        <v>3</v>
      </c>
      <c r="O15" s="255">
        <f t="shared" si="3"/>
        <v>1</v>
      </c>
      <c r="P15" s="255">
        <f t="shared" si="3"/>
        <v>2</v>
      </c>
    </row>
    <row r="16" spans="1:19" x14ac:dyDescent="0.3">
      <c r="A16" s="42" t="s">
        <v>185</v>
      </c>
      <c r="B16" s="255">
        <f t="shared" si="0"/>
        <v>2</v>
      </c>
      <c r="C16" s="255">
        <f t="shared" si="0"/>
        <v>0</v>
      </c>
      <c r="D16" s="255">
        <f t="shared" si="0"/>
        <v>2</v>
      </c>
      <c r="E16" s="255"/>
      <c r="F16" s="255">
        <f t="shared" si="1"/>
        <v>0</v>
      </c>
      <c r="G16" s="255">
        <f t="shared" si="1"/>
        <v>0</v>
      </c>
      <c r="H16" s="255">
        <f t="shared" si="1"/>
        <v>0</v>
      </c>
      <c r="I16" s="255"/>
      <c r="J16" s="255">
        <f t="shared" si="2"/>
        <v>1</v>
      </c>
      <c r="K16" s="255">
        <f t="shared" si="2"/>
        <v>0</v>
      </c>
      <c r="L16" s="255">
        <f t="shared" si="2"/>
        <v>1</v>
      </c>
      <c r="M16" s="255"/>
      <c r="N16" s="255">
        <f t="shared" si="3"/>
        <v>1</v>
      </c>
      <c r="O16" s="255">
        <f t="shared" si="3"/>
        <v>0</v>
      </c>
      <c r="P16" s="255">
        <f t="shared" si="3"/>
        <v>1</v>
      </c>
    </row>
    <row r="17" spans="1:19" x14ac:dyDescent="0.3">
      <c r="A17" s="42"/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</row>
    <row r="18" spans="1:19" x14ac:dyDescent="0.3">
      <c r="A18" s="56" t="s">
        <v>141</v>
      </c>
      <c r="B18" s="256">
        <f>SUM(B19:B25)</f>
        <v>45</v>
      </c>
      <c r="C18" s="256">
        <f t="shared" ref="C18:D18" si="4">SUM(C19:C25)</f>
        <v>28</v>
      </c>
      <c r="D18" s="256">
        <f t="shared" si="4"/>
        <v>17</v>
      </c>
      <c r="E18" s="256"/>
      <c r="F18" s="256">
        <f>SUM(F19:F25)</f>
        <v>27</v>
      </c>
      <c r="G18" s="256">
        <f t="shared" ref="G18:H18" si="5">SUM(G19:G25)</f>
        <v>19</v>
      </c>
      <c r="H18" s="256">
        <f t="shared" si="5"/>
        <v>8</v>
      </c>
      <c r="I18" s="256"/>
      <c r="J18" s="256">
        <f>SUM(J19:J25)</f>
        <v>12</v>
      </c>
      <c r="K18" s="256">
        <f t="shared" ref="K18:L18" si="6">SUM(K19:K25)</f>
        <v>8</v>
      </c>
      <c r="L18" s="256">
        <f t="shared" si="6"/>
        <v>4</v>
      </c>
      <c r="M18" s="256"/>
      <c r="N18" s="256">
        <f>SUM(N19:N25)</f>
        <v>6</v>
      </c>
      <c r="O18" s="256">
        <f t="shared" ref="O18:P18" si="7">SUM(O19:O25)</f>
        <v>1</v>
      </c>
      <c r="P18" s="256">
        <f t="shared" si="7"/>
        <v>5</v>
      </c>
    </row>
    <row r="19" spans="1:19" x14ac:dyDescent="0.3">
      <c r="A19" s="59" t="s">
        <v>179</v>
      </c>
      <c r="B19" s="255">
        <v>7</v>
      </c>
      <c r="C19" s="255">
        <v>6</v>
      </c>
      <c r="D19" s="255">
        <v>1</v>
      </c>
      <c r="E19" s="255"/>
      <c r="F19" s="255">
        <v>3</v>
      </c>
      <c r="G19" s="255">
        <v>3</v>
      </c>
      <c r="H19" s="255">
        <v>0</v>
      </c>
      <c r="I19" s="255"/>
      <c r="J19" s="255">
        <v>4</v>
      </c>
      <c r="K19" s="255">
        <v>3</v>
      </c>
      <c r="L19" s="255">
        <v>1</v>
      </c>
      <c r="M19" s="255"/>
      <c r="N19" s="255">
        <v>0</v>
      </c>
      <c r="O19" s="255">
        <v>0</v>
      </c>
      <c r="P19" s="255">
        <v>0</v>
      </c>
    </row>
    <row r="20" spans="1:19" x14ac:dyDescent="0.3">
      <c r="A20" s="42" t="s">
        <v>180</v>
      </c>
      <c r="B20" s="255">
        <v>10</v>
      </c>
      <c r="C20" s="255">
        <v>7</v>
      </c>
      <c r="D20" s="255">
        <v>3</v>
      </c>
      <c r="E20" s="255"/>
      <c r="F20" s="255">
        <v>9</v>
      </c>
      <c r="G20" s="255">
        <v>6</v>
      </c>
      <c r="H20" s="255">
        <v>3</v>
      </c>
      <c r="I20" s="255"/>
      <c r="J20" s="255">
        <v>1</v>
      </c>
      <c r="K20" s="255">
        <v>1</v>
      </c>
      <c r="L20" s="255">
        <v>0</v>
      </c>
      <c r="M20" s="255"/>
      <c r="N20" s="255">
        <v>0</v>
      </c>
      <c r="O20" s="255">
        <v>0</v>
      </c>
      <c r="P20" s="255">
        <v>0</v>
      </c>
    </row>
    <row r="21" spans="1:19" x14ac:dyDescent="0.3">
      <c r="A21" s="42" t="s">
        <v>181</v>
      </c>
      <c r="B21" s="255">
        <v>11</v>
      </c>
      <c r="C21" s="255">
        <v>5</v>
      </c>
      <c r="D21" s="255">
        <v>6</v>
      </c>
      <c r="E21" s="255"/>
      <c r="F21" s="255">
        <v>6</v>
      </c>
      <c r="G21" s="255">
        <v>4</v>
      </c>
      <c r="H21" s="255">
        <v>2</v>
      </c>
      <c r="I21" s="255"/>
      <c r="J21" s="255">
        <v>3</v>
      </c>
      <c r="K21" s="255">
        <v>1</v>
      </c>
      <c r="L21" s="255">
        <v>2</v>
      </c>
      <c r="M21" s="255"/>
      <c r="N21" s="255">
        <v>2</v>
      </c>
      <c r="O21" s="255">
        <v>0</v>
      </c>
      <c r="P21" s="255">
        <v>2</v>
      </c>
    </row>
    <row r="22" spans="1:19" x14ac:dyDescent="0.3">
      <c r="A22" s="42" t="s">
        <v>182</v>
      </c>
      <c r="B22" s="255">
        <v>0</v>
      </c>
      <c r="C22" s="255">
        <v>0</v>
      </c>
      <c r="D22" s="255">
        <v>0</v>
      </c>
      <c r="E22" s="255"/>
      <c r="F22" s="255">
        <v>0</v>
      </c>
      <c r="G22" s="255">
        <v>0</v>
      </c>
      <c r="H22" s="255">
        <v>0</v>
      </c>
      <c r="I22" s="255"/>
      <c r="J22" s="255">
        <v>0</v>
      </c>
      <c r="K22" s="255">
        <v>0</v>
      </c>
      <c r="L22" s="255">
        <v>0</v>
      </c>
      <c r="M22" s="255"/>
      <c r="N22" s="255">
        <v>0</v>
      </c>
      <c r="O22" s="255">
        <v>0</v>
      </c>
      <c r="P22" s="255">
        <v>0</v>
      </c>
    </row>
    <row r="23" spans="1:19" x14ac:dyDescent="0.3">
      <c r="A23" s="42" t="s">
        <v>183</v>
      </c>
      <c r="B23" s="255">
        <v>7</v>
      </c>
      <c r="C23" s="255">
        <v>6</v>
      </c>
      <c r="D23" s="255">
        <v>1</v>
      </c>
      <c r="E23" s="255"/>
      <c r="F23" s="255">
        <v>5</v>
      </c>
      <c r="G23" s="255">
        <v>4</v>
      </c>
      <c r="H23" s="255">
        <v>1</v>
      </c>
      <c r="I23" s="255"/>
      <c r="J23" s="255">
        <v>2</v>
      </c>
      <c r="K23" s="255">
        <v>2</v>
      </c>
      <c r="L23" s="255">
        <v>0</v>
      </c>
      <c r="M23" s="255"/>
      <c r="N23" s="255">
        <v>0</v>
      </c>
      <c r="O23" s="255">
        <v>0</v>
      </c>
      <c r="P23" s="255">
        <v>0</v>
      </c>
    </row>
    <row r="24" spans="1:19" x14ac:dyDescent="0.3">
      <c r="A24" s="61" t="s">
        <v>184</v>
      </c>
      <c r="B24" s="255">
        <v>8</v>
      </c>
      <c r="C24" s="255">
        <v>4</v>
      </c>
      <c r="D24" s="255">
        <v>4</v>
      </c>
      <c r="E24" s="255"/>
      <c r="F24" s="255">
        <v>4</v>
      </c>
      <c r="G24" s="255">
        <v>2</v>
      </c>
      <c r="H24" s="255">
        <v>2</v>
      </c>
      <c r="I24" s="255"/>
      <c r="J24" s="255">
        <v>1</v>
      </c>
      <c r="K24" s="255">
        <v>1</v>
      </c>
      <c r="L24" s="255">
        <v>0</v>
      </c>
      <c r="M24" s="255"/>
      <c r="N24" s="255">
        <v>3</v>
      </c>
      <c r="O24" s="255">
        <v>1</v>
      </c>
      <c r="P24" s="255">
        <v>2</v>
      </c>
    </row>
    <row r="25" spans="1:19" x14ac:dyDescent="0.3">
      <c r="A25" s="42" t="s">
        <v>185</v>
      </c>
      <c r="B25" s="255">
        <v>2</v>
      </c>
      <c r="C25" s="255">
        <v>0</v>
      </c>
      <c r="D25" s="255">
        <v>2</v>
      </c>
      <c r="E25" s="255"/>
      <c r="F25" s="255">
        <v>0</v>
      </c>
      <c r="G25" s="255">
        <v>0</v>
      </c>
      <c r="H25" s="255">
        <v>0</v>
      </c>
      <c r="I25" s="255"/>
      <c r="J25" s="255">
        <v>1</v>
      </c>
      <c r="K25" s="255">
        <v>0</v>
      </c>
      <c r="L25" s="255">
        <v>1</v>
      </c>
      <c r="M25" s="255"/>
      <c r="N25" s="255">
        <v>1</v>
      </c>
      <c r="O25" s="255">
        <v>0</v>
      </c>
      <c r="P25" s="255">
        <v>1</v>
      </c>
    </row>
    <row r="26" spans="1:19" x14ac:dyDescent="0.3">
      <c r="A26" s="42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</row>
    <row r="27" spans="1:19" s="12" customFormat="1" x14ac:dyDescent="0.3">
      <c r="A27" s="56" t="s">
        <v>142</v>
      </c>
      <c r="B27" s="256">
        <f>SUM(B28:B34)</f>
        <v>26</v>
      </c>
      <c r="C27" s="256">
        <f t="shared" ref="C27:D27" si="8">SUM(C28:C34)</f>
        <v>17</v>
      </c>
      <c r="D27" s="256">
        <f t="shared" si="8"/>
        <v>9</v>
      </c>
      <c r="E27" s="256"/>
      <c r="F27" s="256">
        <f>SUM(F28:F34)</f>
        <v>5</v>
      </c>
      <c r="G27" s="256">
        <f t="shared" ref="G27:H27" si="9">SUM(G28:G34)</f>
        <v>5</v>
      </c>
      <c r="H27" s="256">
        <f t="shared" si="9"/>
        <v>0</v>
      </c>
      <c r="I27" s="256"/>
      <c r="J27" s="256">
        <f>SUM(J28:J34)</f>
        <v>9</v>
      </c>
      <c r="K27" s="256">
        <f t="shared" ref="K27:L27" si="10">SUM(K28:K34)</f>
        <v>6</v>
      </c>
      <c r="L27" s="256">
        <f t="shared" si="10"/>
        <v>3</v>
      </c>
      <c r="M27" s="256"/>
      <c r="N27" s="256">
        <f>SUM(N28:N34)</f>
        <v>12</v>
      </c>
      <c r="O27" s="256">
        <f t="shared" ref="O27:P27" si="11">SUM(O28:O34)</f>
        <v>6</v>
      </c>
      <c r="P27" s="256">
        <f t="shared" si="11"/>
        <v>6</v>
      </c>
      <c r="Q27" s="226"/>
      <c r="R27" s="226"/>
      <c r="S27" s="58"/>
    </row>
    <row r="28" spans="1:19" x14ac:dyDescent="0.3">
      <c r="A28" s="59" t="s">
        <v>179</v>
      </c>
      <c r="B28" s="255">
        <v>9</v>
      </c>
      <c r="C28" s="255">
        <v>5</v>
      </c>
      <c r="D28" s="255">
        <v>4</v>
      </c>
      <c r="E28" s="255"/>
      <c r="F28" s="255">
        <v>1</v>
      </c>
      <c r="G28" s="255">
        <v>1</v>
      </c>
      <c r="H28" s="255">
        <v>0</v>
      </c>
      <c r="I28" s="255"/>
      <c r="J28" s="255">
        <v>3</v>
      </c>
      <c r="K28" s="255">
        <v>2</v>
      </c>
      <c r="L28" s="255">
        <v>1</v>
      </c>
      <c r="M28" s="255"/>
      <c r="N28" s="255">
        <v>5</v>
      </c>
      <c r="O28" s="255">
        <v>2</v>
      </c>
      <c r="P28" s="255">
        <v>3</v>
      </c>
    </row>
    <row r="29" spans="1:19" x14ac:dyDescent="0.3">
      <c r="A29" s="42" t="s">
        <v>180</v>
      </c>
      <c r="B29" s="255">
        <v>10</v>
      </c>
      <c r="C29" s="255">
        <v>6</v>
      </c>
      <c r="D29" s="255">
        <v>4</v>
      </c>
      <c r="E29" s="255"/>
      <c r="F29" s="255">
        <v>3</v>
      </c>
      <c r="G29" s="255">
        <v>3</v>
      </c>
      <c r="H29" s="255">
        <v>0</v>
      </c>
      <c r="I29" s="255"/>
      <c r="J29" s="255">
        <v>3</v>
      </c>
      <c r="K29" s="255">
        <v>2</v>
      </c>
      <c r="L29" s="255">
        <v>1</v>
      </c>
      <c r="M29" s="255"/>
      <c r="N29" s="255">
        <v>4</v>
      </c>
      <c r="O29" s="255">
        <v>1</v>
      </c>
      <c r="P29" s="255">
        <v>3</v>
      </c>
    </row>
    <row r="30" spans="1:19" x14ac:dyDescent="0.3">
      <c r="A30" s="42" t="s">
        <v>181</v>
      </c>
      <c r="B30" s="255">
        <v>0</v>
      </c>
      <c r="C30" s="255">
        <v>0</v>
      </c>
      <c r="D30" s="255">
        <v>0</v>
      </c>
      <c r="E30" s="255"/>
      <c r="F30" s="255">
        <v>0</v>
      </c>
      <c r="G30" s="255">
        <v>0</v>
      </c>
      <c r="H30" s="255">
        <v>0</v>
      </c>
      <c r="I30" s="255"/>
      <c r="J30" s="255">
        <v>0</v>
      </c>
      <c r="K30" s="255">
        <v>0</v>
      </c>
      <c r="L30" s="255">
        <v>0</v>
      </c>
      <c r="M30" s="255"/>
      <c r="N30" s="255">
        <v>0</v>
      </c>
      <c r="O30" s="255">
        <v>0</v>
      </c>
      <c r="P30" s="255">
        <v>0</v>
      </c>
    </row>
    <row r="31" spans="1:19" x14ac:dyDescent="0.3">
      <c r="A31" s="42" t="s">
        <v>182</v>
      </c>
      <c r="B31" s="255">
        <v>2</v>
      </c>
      <c r="C31" s="255">
        <v>2</v>
      </c>
      <c r="D31" s="255">
        <v>0</v>
      </c>
      <c r="E31" s="255"/>
      <c r="F31" s="255">
        <v>0</v>
      </c>
      <c r="G31" s="255">
        <v>0</v>
      </c>
      <c r="H31" s="255">
        <v>0</v>
      </c>
      <c r="I31" s="255"/>
      <c r="J31" s="255">
        <v>1</v>
      </c>
      <c r="K31" s="255">
        <v>1</v>
      </c>
      <c r="L31" s="255">
        <v>0</v>
      </c>
      <c r="M31" s="255"/>
      <c r="N31" s="255">
        <v>1</v>
      </c>
      <c r="O31" s="255">
        <v>1</v>
      </c>
      <c r="P31" s="255">
        <v>0</v>
      </c>
    </row>
    <row r="32" spans="1:19" x14ac:dyDescent="0.3">
      <c r="A32" s="42" t="s">
        <v>183</v>
      </c>
      <c r="B32" s="255">
        <v>4</v>
      </c>
      <c r="C32" s="255">
        <v>3</v>
      </c>
      <c r="D32" s="255">
        <v>1</v>
      </c>
      <c r="E32" s="255"/>
      <c r="F32" s="255">
        <v>0</v>
      </c>
      <c r="G32" s="255">
        <v>0</v>
      </c>
      <c r="H32" s="255">
        <v>0</v>
      </c>
      <c r="I32" s="255"/>
      <c r="J32" s="255">
        <v>2</v>
      </c>
      <c r="K32" s="255">
        <v>1</v>
      </c>
      <c r="L32" s="255">
        <v>1</v>
      </c>
      <c r="M32" s="255"/>
      <c r="N32" s="255">
        <v>2</v>
      </c>
      <c r="O32" s="255">
        <v>2</v>
      </c>
      <c r="P32" s="255">
        <v>0</v>
      </c>
    </row>
    <row r="33" spans="1:19" x14ac:dyDescent="0.3">
      <c r="A33" s="61" t="s">
        <v>184</v>
      </c>
      <c r="B33" s="255">
        <v>1</v>
      </c>
      <c r="C33" s="255">
        <v>1</v>
      </c>
      <c r="D33" s="255">
        <v>0</v>
      </c>
      <c r="E33" s="255"/>
      <c r="F33" s="255">
        <v>1</v>
      </c>
      <c r="G33" s="255">
        <v>1</v>
      </c>
      <c r="H33" s="255">
        <v>0</v>
      </c>
      <c r="I33" s="255"/>
      <c r="J33" s="255">
        <v>0</v>
      </c>
      <c r="K33" s="255">
        <v>0</v>
      </c>
      <c r="L33" s="255">
        <v>0</v>
      </c>
      <c r="M33" s="255"/>
      <c r="N33" s="255">
        <v>0</v>
      </c>
      <c r="O33" s="255">
        <v>0</v>
      </c>
      <c r="P33" s="255">
        <v>0</v>
      </c>
    </row>
    <row r="34" spans="1:19" ht="14.5" thickBot="1" x14ac:dyDescent="0.35">
      <c r="A34" s="42" t="s">
        <v>185</v>
      </c>
      <c r="B34" s="255">
        <v>0</v>
      </c>
      <c r="C34" s="255">
        <v>0</v>
      </c>
      <c r="D34" s="255">
        <v>0</v>
      </c>
      <c r="E34" s="255"/>
      <c r="F34" s="255">
        <v>0</v>
      </c>
      <c r="G34" s="255">
        <v>0</v>
      </c>
      <c r="H34" s="255">
        <v>0</v>
      </c>
      <c r="I34" s="255"/>
      <c r="J34" s="255">
        <v>0</v>
      </c>
      <c r="K34" s="255">
        <v>0</v>
      </c>
      <c r="L34" s="255">
        <v>0</v>
      </c>
      <c r="M34" s="255"/>
      <c r="N34" s="255">
        <v>0</v>
      </c>
      <c r="O34" s="255">
        <v>0</v>
      </c>
      <c r="P34" s="255">
        <v>0</v>
      </c>
    </row>
    <row r="35" spans="1:19" x14ac:dyDescent="0.3">
      <c r="A35" s="254" t="s">
        <v>77</v>
      </c>
      <c r="B35" s="19"/>
      <c r="C35" s="19"/>
      <c r="D35" s="19"/>
      <c r="E35" s="19"/>
      <c r="F35" s="19"/>
      <c r="G35" s="19"/>
      <c r="H35" s="19"/>
      <c r="I35" s="19"/>
      <c r="J35" s="115"/>
      <c r="K35" s="115"/>
      <c r="L35" s="115"/>
      <c r="M35" s="19"/>
      <c r="N35" s="115"/>
      <c r="O35" s="116"/>
      <c r="P35" s="19"/>
      <c r="S35" s="9"/>
    </row>
    <row r="36" spans="1:19" x14ac:dyDescent="0.3">
      <c r="A36" s="42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1:19" x14ac:dyDescent="0.3">
      <c r="A37" s="42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1:19" s="51" customFormat="1" ht="15.5" x14ac:dyDescent="0.3">
      <c r="A38" s="306" t="s">
        <v>430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226"/>
      <c r="R38" s="226"/>
      <c r="S38" s="52"/>
    </row>
    <row r="39" spans="1:19" s="51" customFormat="1" ht="15.5" x14ac:dyDescent="0.3">
      <c r="A39" s="306" t="s">
        <v>388</v>
      </c>
      <c r="B39" s="306"/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226"/>
      <c r="R39" s="226"/>
      <c r="S39" s="52"/>
    </row>
    <row r="40" spans="1:19" s="51" customFormat="1" ht="15.5" x14ac:dyDescent="0.3">
      <c r="A40" s="306" t="s">
        <v>193</v>
      </c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226"/>
      <c r="R40" s="239" t="s">
        <v>305</v>
      </c>
      <c r="S40" s="52"/>
    </row>
    <row r="41" spans="1:19" s="51" customFormat="1" ht="15.5" x14ac:dyDescent="0.3">
      <c r="A41" s="306" t="s">
        <v>52</v>
      </c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226"/>
      <c r="R41" s="226"/>
      <c r="S41" s="52"/>
    </row>
    <row r="42" spans="1:19" s="51" customFormat="1" ht="15.5" x14ac:dyDescent="0.3">
      <c r="A42" s="306" t="s">
        <v>397</v>
      </c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226"/>
      <c r="R42" s="226"/>
      <c r="S42" s="52"/>
    </row>
    <row r="43" spans="1:19" ht="20.25" customHeight="1" x14ac:dyDescent="0.3">
      <c r="A43" s="292" t="s">
        <v>164</v>
      </c>
      <c r="B43" s="291" t="s">
        <v>68</v>
      </c>
      <c r="C43" s="291"/>
      <c r="D43" s="291"/>
      <c r="E43" s="54"/>
      <c r="F43" s="291" t="s">
        <v>84</v>
      </c>
      <c r="G43" s="291"/>
      <c r="H43" s="291"/>
      <c r="I43" s="54"/>
      <c r="J43" s="293" t="s">
        <v>85</v>
      </c>
      <c r="K43" s="293"/>
      <c r="L43" s="293"/>
      <c r="M43" s="54"/>
      <c r="N43" s="291" t="s">
        <v>86</v>
      </c>
      <c r="O43" s="291"/>
      <c r="P43" s="291"/>
      <c r="S43" s="9"/>
    </row>
    <row r="44" spans="1:19" ht="20.25" customHeight="1" x14ac:dyDescent="0.3">
      <c r="A44" s="292"/>
      <c r="B44" s="7" t="s">
        <v>68</v>
      </c>
      <c r="C44" s="7" t="s">
        <v>136</v>
      </c>
      <c r="D44" s="7" t="s">
        <v>137</v>
      </c>
      <c r="E44" s="7"/>
      <c r="F44" s="7" t="s">
        <v>68</v>
      </c>
      <c r="G44" s="7" t="s">
        <v>136</v>
      </c>
      <c r="H44" s="7" t="s">
        <v>137</v>
      </c>
      <c r="I44" s="7"/>
      <c r="J44" s="244" t="s">
        <v>68</v>
      </c>
      <c r="K44" s="7" t="s">
        <v>136</v>
      </c>
      <c r="L44" s="7" t="s">
        <v>137</v>
      </c>
      <c r="M44" s="7"/>
      <c r="N44" s="7" t="s">
        <v>68</v>
      </c>
      <c r="O44" s="7" t="s">
        <v>136</v>
      </c>
      <c r="P44" s="7" t="s">
        <v>137</v>
      </c>
      <c r="S44" s="9"/>
    </row>
    <row r="45" spans="1:19" x14ac:dyDescent="0.3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</row>
    <row r="46" spans="1:19" s="12" customFormat="1" x14ac:dyDescent="0.3">
      <c r="A46" s="56" t="s">
        <v>68</v>
      </c>
      <c r="B46" s="260">
        <v>0.38440714672441795</v>
      </c>
      <c r="C46" s="260">
        <v>0.62103229367927137</v>
      </c>
      <c r="D46" s="260">
        <v>0.2316464718460442</v>
      </c>
      <c r="E46" s="260"/>
      <c r="F46" s="260">
        <v>0.33539461272403309</v>
      </c>
      <c r="G46" s="260">
        <v>0.60060060060060061</v>
      </c>
      <c r="H46" s="260">
        <v>0.14427412082957619</v>
      </c>
      <c r="I46" s="260"/>
      <c r="J46" s="260">
        <v>0.38638454461821525</v>
      </c>
      <c r="K46" s="260">
        <v>0.66287878787878785</v>
      </c>
      <c r="L46" s="260">
        <v>0.21065302437556424</v>
      </c>
      <c r="M46" s="260"/>
      <c r="N46" s="260">
        <v>0.5151688609044075</v>
      </c>
      <c r="O46" s="260">
        <v>0.61511423550087874</v>
      </c>
      <c r="P46" s="260">
        <v>0.46689303904923596</v>
      </c>
      <c r="Q46" s="226"/>
      <c r="R46" s="226"/>
      <c r="S46" s="58"/>
    </row>
    <row r="47" spans="1:19" x14ac:dyDescent="0.3">
      <c r="A47" s="59" t="s">
        <v>179</v>
      </c>
      <c r="B47" s="259">
        <v>0.35226772346983709</v>
      </c>
      <c r="C47" s="259">
        <v>0.60373216245883643</v>
      </c>
      <c r="D47" s="259">
        <v>0.18382352941176469</v>
      </c>
      <c r="E47" s="259"/>
      <c r="F47" s="259">
        <v>0.17108639863130881</v>
      </c>
      <c r="G47" s="259">
        <v>0.40816326530612246</v>
      </c>
      <c r="H47" s="259">
        <v>0</v>
      </c>
      <c r="I47" s="259"/>
      <c r="J47" s="259">
        <v>0.52434456928838957</v>
      </c>
      <c r="K47" s="259">
        <v>0.92421441774491686</v>
      </c>
      <c r="L47" s="259">
        <v>0.25188916876574308</v>
      </c>
      <c r="M47" s="259"/>
      <c r="N47" s="259">
        <v>0.57537399309551207</v>
      </c>
      <c r="O47" s="259">
        <v>0.66445182724252494</v>
      </c>
      <c r="P47" s="259">
        <v>0.528169014084507</v>
      </c>
    </row>
    <row r="48" spans="1:19" x14ac:dyDescent="0.3">
      <c r="A48" s="42" t="s">
        <v>180</v>
      </c>
      <c r="B48" s="259">
        <v>0.5112474437627812</v>
      </c>
      <c r="C48" s="259">
        <v>0.77288941736028538</v>
      </c>
      <c r="D48" s="259">
        <v>0.31390134529147978</v>
      </c>
      <c r="E48" s="259"/>
      <c r="F48" s="259">
        <v>0.62305295950155759</v>
      </c>
      <c r="G48" s="259">
        <v>1.0044642857142858</v>
      </c>
      <c r="H48" s="259">
        <v>0.29126213592233008</v>
      </c>
      <c r="I48" s="259"/>
      <c r="J48" s="259">
        <v>0.31372549019607843</v>
      </c>
      <c r="K48" s="259">
        <v>0.55248618784530379</v>
      </c>
      <c r="L48" s="259">
        <v>0.13661202185792351</v>
      </c>
      <c r="M48" s="259"/>
      <c r="N48" s="259">
        <v>0.56258790436005623</v>
      </c>
      <c r="O48" s="259">
        <v>0.41152263374485598</v>
      </c>
      <c r="P48" s="259">
        <v>0.64102564102564097</v>
      </c>
    </row>
    <row r="49" spans="1:19" x14ac:dyDescent="0.3">
      <c r="A49" s="42" t="s">
        <v>181</v>
      </c>
      <c r="B49" s="259">
        <v>0.60908084163898124</v>
      </c>
      <c r="C49" s="259">
        <v>0.64267352185089976</v>
      </c>
      <c r="D49" s="259">
        <v>0.58365758754863817</v>
      </c>
      <c r="E49" s="259"/>
      <c r="F49" s="259">
        <v>0.70257611241217799</v>
      </c>
      <c r="G49" s="259">
        <v>1.0752688172043012</v>
      </c>
      <c r="H49" s="259">
        <v>0.41493775933609961</v>
      </c>
      <c r="I49" s="259"/>
      <c r="J49" s="259">
        <v>0.55147058823529416</v>
      </c>
      <c r="K49" s="259">
        <v>0.44247787610619471</v>
      </c>
      <c r="L49" s="259">
        <v>0.62893081761006298</v>
      </c>
      <c r="M49" s="259"/>
      <c r="N49" s="259">
        <v>0.49019607843137253</v>
      </c>
      <c r="O49" s="259">
        <v>0</v>
      </c>
      <c r="P49" s="259">
        <v>0.8771929824561403</v>
      </c>
    </row>
    <row r="50" spans="1:19" x14ac:dyDescent="0.3">
      <c r="A50" s="42" t="s">
        <v>182</v>
      </c>
      <c r="B50" s="259">
        <v>0.22026431718061676</v>
      </c>
      <c r="C50" s="259">
        <v>0.5494505494505495</v>
      </c>
      <c r="D50" s="259">
        <v>0</v>
      </c>
      <c r="E50" s="259"/>
      <c r="F50" s="259">
        <v>0</v>
      </c>
      <c r="G50" s="259">
        <v>0</v>
      </c>
      <c r="H50" s="259">
        <v>0</v>
      </c>
      <c r="I50" s="259"/>
      <c r="J50" s="259">
        <v>0.33557046979865773</v>
      </c>
      <c r="K50" s="259">
        <v>0.90909090909090906</v>
      </c>
      <c r="L50" s="259">
        <v>0</v>
      </c>
      <c r="M50" s="259"/>
      <c r="N50" s="259">
        <v>0.75757575757575757</v>
      </c>
      <c r="O50" s="259">
        <v>2.2727272727272729</v>
      </c>
      <c r="P50" s="259">
        <v>0</v>
      </c>
    </row>
    <row r="51" spans="1:19" x14ac:dyDescent="0.3">
      <c r="A51" s="42" t="s">
        <v>183</v>
      </c>
      <c r="B51" s="259">
        <v>0.41229385307346328</v>
      </c>
      <c r="C51" s="259">
        <v>0.90180360721442887</v>
      </c>
      <c r="D51" s="259">
        <v>0.11976047904191617</v>
      </c>
      <c r="E51" s="259"/>
      <c r="F51" s="259">
        <v>0.37257824143070045</v>
      </c>
      <c r="G51" s="259">
        <v>0.76775431861804222</v>
      </c>
      <c r="H51" s="259">
        <v>0.12180267965895249</v>
      </c>
      <c r="I51" s="259"/>
      <c r="J51" s="259">
        <v>0.51347881899871628</v>
      </c>
      <c r="K51" s="259">
        <v>0.98684210526315785</v>
      </c>
      <c r="L51" s="259">
        <v>0.21052631578947367</v>
      </c>
      <c r="M51" s="259"/>
      <c r="N51" s="259">
        <v>0.3656307129798903</v>
      </c>
      <c r="O51" s="259">
        <v>1.1560693641618496</v>
      </c>
      <c r="P51" s="259">
        <v>0</v>
      </c>
    </row>
    <row r="52" spans="1:19" x14ac:dyDescent="0.3">
      <c r="A52" s="61" t="s">
        <v>184</v>
      </c>
      <c r="B52" s="259">
        <v>0.28735632183908044</v>
      </c>
      <c r="C52" s="259">
        <v>0.42408821034775229</v>
      </c>
      <c r="D52" s="259">
        <v>0.2048131080389145</v>
      </c>
      <c r="E52" s="259"/>
      <c r="F52" s="259">
        <v>0.28392958546280522</v>
      </c>
      <c r="G52" s="259">
        <v>0.41724617524339358</v>
      </c>
      <c r="H52" s="259">
        <v>0.19193857965451055</v>
      </c>
      <c r="I52" s="259"/>
      <c r="J52" s="259">
        <v>0.11614401858304298</v>
      </c>
      <c r="K52" s="259">
        <v>0.3236245954692557</v>
      </c>
      <c r="L52" s="259">
        <v>0</v>
      </c>
      <c r="M52" s="259"/>
      <c r="N52" s="259">
        <v>0.58823529411764708</v>
      </c>
      <c r="O52" s="259">
        <v>0.66225165562913912</v>
      </c>
      <c r="P52" s="259">
        <v>0.55710306406685239</v>
      </c>
    </row>
    <row r="53" spans="1:19" x14ac:dyDescent="0.3">
      <c r="A53" s="42" t="s">
        <v>185</v>
      </c>
      <c r="B53" s="259">
        <v>0.13315579227696406</v>
      </c>
      <c r="C53" s="259">
        <v>0</v>
      </c>
      <c r="D53" s="259">
        <v>0.18535681186283595</v>
      </c>
      <c r="E53" s="259"/>
      <c r="F53" s="259">
        <v>0</v>
      </c>
      <c r="G53" s="259">
        <v>0</v>
      </c>
      <c r="H53" s="259">
        <v>0</v>
      </c>
      <c r="I53" s="259"/>
      <c r="J53" s="259">
        <v>0.29154518950437319</v>
      </c>
      <c r="K53" s="259">
        <v>0</v>
      </c>
      <c r="L53" s="259">
        <v>0.37878787878787878</v>
      </c>
      <c r="M53" s="259"/>
      <c r="N53" s="259">
        <v>0.31545741324921134</v>
      </c>
      <c r="O53" s="259">
        <v>0</v>
      </c>
      <c r="P53" s="259">
        <v>0.36900369003690037</v>
      </c>
    </row>
    <row r="54" spans="1:19" x14ac:dyDescent="0.3">
      <c r="A54" s="42"/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</row>
    <row r="55" spans="1:19" s="12" customFormat="1" x14ac:dyDescent="0.3">
      <c r="A55" s="56" t="s">
        <v>141</v>
      </c>
      <c r="B55" s="260">
        <v>0.37150169239659869</v>
      </c>
      <c r="C55" s="260">
        <v>0.56202328382175837</v>
      </c>
      <c r="D55" s="260">
        <v>0.23839573692329266</v>
      </c>
      <c r="E55" s="260"/>
      <c r="F55" s="260">
        <v>0.4311721494730118</v>
      </c>
      <c r="G55" s="260">
        <v>0.70240295748613679</v>
      </c>
      <c r="H55" s="260">
        <v>0.22490863086870957</v>
      </c>
      <c r="I55" s="260"/>
      <c r="J55" s="260">
        <v>0.33613445378151263</v>
      </c>
      <c r="K55" s="260">
        <v>0.54719562243502051</v>
      </c>
      <c r="L55" s="260">
        <v>0.18975332068311196</v>
      </c>
      <c r="M55" s="260"/>
      <c r="N55" s="260">
        <v>0.26304252520824201</v>
      </c>
      <c r="O55" s="260">
        <v>0.1226993865030675</v>
      </c>
      <c r="P55" s="260">
        <v>0.34106412005457026</v>
      </c>
      <c r="Q55" s="226"/>
      <c r="R55" s="226"/>
      <c r="S55" s="58"/>
    </row>
    <row r="56" spans="1:19" x14ac:dyDescent="0.3">
      <c r="A56" s="59" t="s">
        <v>179</v>
      </c>
      <c r="B56" s="259">
        <v>0.21308980213089801</v>
      </c>
      <c r="C56" s="259">
        <v>0.46692607003891051</v>
      </c>
      <c r="D56" s="259">
        <v>0.05</v>
      </c>
      <c r="E56" s="259"/>
      <c r="F56" s="259">
        <v>0.17647058823529413</v>
      </c>
      <c r="G56" s="259">
        <v>0.43859649122807015</v>
      </c>
      <c r="H56" s="259">
        <v>0</v>
      </c>
      <c r="I56" s="259"/>
      <c r="J56" s="259">
        <v>0.42735042735042739</v>
      </c>
      <c r="K56" s="259">
        <v>0.81521739130434778</v>
      </c>
      <c r="L56" s="259">
        <v>0.17605633802816903</v>
      </c>
      <c r="M56" s="259"/>
      <c r="N56" s="259">
        <v>0</v>
      </c>
      <c r="O56" s="259">
        <v>0</v>
      </c>
      <c r="P56" s="259">
        <v>0</v>
      </c>
    </row>
    <row r="57" spans="1:19" x14ac:dyDescent="0.3">
      <c r="A57" s="42" t="s">
        <v>180</v>
      </c>
      <c r="B57" s="259">
        <v>0.40832993058391182</v>
      </c>
      <c r="C57" s="259">
        <v>0.60869565217391308</v>
      </c>
      <c r="D57" s="259">
        <v>0.23094688221709006</v>
      </c>
      <c r="E57" s="259"/>
      <c r="F57" s="259">
        <v>0.73710073710073709</v>
      </c>
      <c r="G57" s="259">
        <v>0.99667774086378735</v>
      </c>
      <c r="H57" s="259">
        <v>0.48465266558966075</v>
      </c>
      <c r="I57" s="259"/>
      <c r="J57" s="259">
        <v>0.12422360248447205</v>
      </c>
      <c r="K57" s="259">
        <v>0.26666666666666666</v>
      </c>
      <c r="L57" s="259">
        <v>0</v>
      </c>
      <c r="M57" s="259"/>
      <c r="N57" s="259">
        <v>0</v>
      </c>
      <c r="O57" s="259">
        <v>0</v>
      </c>
      <c r="P57" s="259">
        <v>0</v>
      </c>
    </row>
    <row r="58" spans="1:19" x14ac:dyDescent="0.3">
      <c r="A58" s="42" t="s">
        <v>181</v>
      </c>
      <c r="B58" s="259">
        <v>0.70332480818414322</v>
      </c>
      <c r="C58" s="259">
        <v>0.71123755334281646</v>
      </c>
      <c r="D58" s="259">
        <v>0.69686411149825789</v>
      </c>
      <c r="E58" s="259"/>
      <c r="F58" s="259">
        <v>0.81967213114754101</v>
      </c>
      <c r="G58" s="259">
        <v>1.2084592145015105</v>
      </c>
      <c r="H58" s="259">
        <v>0.49875311720698251</v>
      </c>
      <c r="I58" s="259"/>
      <c r="J58" s="259">
        <v>0.63157894736842102</v>
      </c>
      <c r="K58" s="259">
        <v>0.49019607843137253</v>
      </c>
      <c r="L58" s="259">
        <v>0.73800738007380073</v>
      </c>
      <c r="M58" s="259"/>
      <c r="N58" s="259">
        <v>0.56022408963585435</v>
      </c>
      <c r="O58" s="259">
        <v>0</v>
      </c>
      <c r="P58" s="259">
        <v>1.0582010582010581</v>
      </c>
    </row>
    <row r="59" spans="1:19" x14ac:dyDescent="0.3">
      <c r="A59" s="42" t="s">
        <v>182</v>
      </c>
      <c r="B59" s="259">
        <v>0</v>
      </c>
      <c r="C59" s="259">
        <v>0</v>
      </c>
      <c r="D59" s="259">
        <v>0</v>
      </c>
      <c r="E59" s="259"/>
      <c r="F59" s="259">
        <v>0</v>
      </c>
      <c r="G59" s="259">
        <v>0</v>
      </c>
      <c r="H59" s="259">
        <v>0</v>
      </c>
      <c r="I59" s="259"/>
      <c r="J59" s="259">
        <v>0</v>
      </c>
      <c r="K59" s="259">
        <v>0</v>
      </c>
      <c r="L59" s="259">
        <v>0</v>
      </c>
      <c r="M59" s="259"/>
      <c r="N59" s="259">
        <v>0</v>
      </c>
      <c r="O59" s="259">
        <v>0</v>
      </c>
      <c r="P59" s="259">
        <v>0</v>
      </c>
    </row>
    <row r="60" spans="1:19" x14ac:dyDescent="0.3">
      <c r="A60" s="42" t="s">
        <v>183</v>
      </c>
      <c r="B60" s="259">
        <v>0.37919826652221017</v>
      </c>
      <c r="C60" s="259">
        <v>0.8595988538681949</v>
      </c>
      <c r="D60" s="259">
        <v>8.7108013937282236E-2</v>
      </c>
      <c r="E60" s="259"/>
      <c r="F60" s="259">
        <v>0.54347826086956519</v>
      </c>
      <c r="G60" s="259">
        <v>1.10803324099723</v>
      </c>
      <c r="H60" s="259">
        <v>0.17889087656529518</v>
      </c>
      <c r="I60" s="259"/>
      <c r="J60" s="259">
        <v>0.35026269702276708</v>
      </c>
      <c r="K60" s="259">
        <v>0.87336244541484709</v>
      </c>
      <c r="L60" s="259">
        <v>0</v>
      </c>
      <c r="M60" s="259"/>
      <c r="N60" s="259">
        <v>0</v>
      </c>
      <c r="O60" s="259">
        <v>0</v>
      </c>
      <c r="P60" s="259">
        <v>0</v>
      </c>
    </row>
    <row r="61" spans="1:19" x14ac:dyDescent="0.3">
      <c r="A61" s="61" t="s">
        <v>184</v>
      </c>
      <c r="B61" s="259">
        <v>0.6211180124223602</v>
      </c>
      <c r="C61" s="259">
        <v>0.79051383399209485</v>
      </c>
      <c r="D61" s="259">
        <v>0.51150895140664965</v>
      </c>
      <c r="E61" s="259"/>
      <c r="F61" s="259">
        <v>0.56100981767180924</v>
      </c>
      <c r="G61" s="259">
        <v>0.66006600660066006</v>
      </c>
      <c r="H61" s="259">
        <v>0.48780487804878048</v>
      </c>
      <c r="I61" s="259"/>
      <c r="J61" s="259">
        <v>0.2808988764044944</v>
      </c>
      <c r="K61" s="259">
        <v>0.74074074074074081</v>
      </c>
      <c r="L61" s="259">
        <v>0</v>
      </c>
      <c r="M61" s="259"/>
      <c r="N61" s="259">
        <v>1.3698630136986301</v>
      </c>
      <c r="O61" s="259">
        <v>1.4705882352941175</v>
      </c>
      <c r="P61" s="259">
        <v>1.3245033112582782</v>
      </c>
    </row>
    <row r="62" spans="1:19" x14ac:dyDescent="0.3">
      <c r="A62" s="42" t="s">
        <v>185</v>
      </c>
      <c r="B62" s="259">
        <v>0.20554984583761562</v>
      </c>
      <c r="C62" s="259">
        <v>0</v>
      </c>
      <c r="D62" s="259">
        <v>0.31446540880503149</v>
      </c>
      <c r="E62" s="259"/>
      <c r="F62" s="259">
        <v>0</v>
      </c>
      <c r="G62" s="259">
        <v>0</v>
      </c>
      <c r="H62" s="259">
        <v>0</v>
      </c>
      <c r="I62" s="259"/>
      <c r="J62" s="259">
        <v>0.51282051282051277</v>
      </c>
      <c r="K62" s="259">
        <v>0</v>
      </c>
      <c r="L62" s="259">
        <v>0.71942446043165476</v>
      </c>
      <c r="M62" s="259"/>
      <c r="N62" s="259">
        <v>0.5714285714285714</v>
      </c>
      <c r="O62" s="259">
        <v>0</v>
      </c>
      <c r="P62" s="259">
        <v>0.69930069930069927</v>
      </c>
    </row>
    <row r="63" spans="1:19" x14ac:dyDescent="0.3">
      <c r="A63" s="42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</row>
    <row r="64" spans="1:19" s="12" customFormat="1" x14ac:dyDescent="0.3">
      <c r="A64" s="56" t="s">
        <v>142</v>
      </c>
      <c r="B64" s="260">
        <v>0.40899795501022501</v>
      </c>
      <c r="C64" s="260">
        <v>0.75088339222614842</v>
      </c>
      <c r="D64" s="260">
        <v>0.21988761299780113</v>
      </c>
      <c r="E64" s="260"/>
      <c r="F64" s="260">
        <v>0.15248551387618176</v>
      </c>
      <c r="G64" s="260">
        <v>0.38729666924864448</v>
      </c>
      <c r="H64" s="260">
        <v>0</v>
      </c>
      <c r="I64" s="260"/>
      <c r="J64" s="260">
        <v>0.482573726541555</v>
      </c>
      <c r="K64" s="260">
        <v>0.92307692307692313</v>
      </c>
      <c r="L64" s="260">
        <v>0.24691358024691357</v>
      </c>
      <c r="M64" s="260"/>
      <c r="N64" s="260">
        <v>0.98928276999175591</v>
      </c>
      <c r="O64" s="260">
        <v>1.8575851393188854</v>
      </c>
      <c r="P64" s="260">
        <v>0.6741573033707865</v>
      </c>
      <c r="Q64" s="226"/>
      <c r="R64" s="226"/>
      <c r="S64" s="58"/>
    </row>
    <row r="65" spans="1:19" x14ac:dyDescent="0.3">
      <c r="A65" s="59" t="s">
        <v>179</v>
      </c>
      <c r="B65" s="259">
        <v>0.71599045346062051</v>
      </c>
      <c r="C65" s="259">
        <v>0.93109869646182497</v>
      </c>
      <c r="D65" s="259">
        <v>0.55555555555555558</v>
      </c>
      <c r="E65" s="259"/>
      <c r="F65" s="259">
        <v>0.15673981191222569</v>
      </c>
      <c r="G65" s="259">
        <v>0.33783783783783783</v>
      </c>
      <c r="H65" s="259">
        <v>0</v>
      </c>
      <c r="I65" s="259"/>
      <c r="J65" s="259">
        <v>0.75187969924812026</v>
      </c>
      <c r="K65" s="259">
        <v>1.1560693641618496</v>
      </c>
      <c r="L65" s="259">
        <v>0.44247787610619471</v>
      </c>
      <c r="M65" s="259"/>
      <c r="N65" s="259">
        <v>2.2727272727272729</v>
      </c>
      <c r="O65" s="259">
        <v>2.9411764705882351</v>
      </c>
      <c r="P65" s="259">
        <v>1.9736842105263157</v>
      </c>
    </row>
    <row r="66" spans="1:19" x14ac:dyDescent="0.3">
      <c r="A66" s="42" t="s">
        <v>180</v>
      </c>
      <c r="B66" s="259">
        <v>0.68352699931647298</v>
      </c>
      <c r="C66" s="259">
        <v>1.1278195488721803</v>
      </c>
      <c r="D66" s="259">
        <v>0.42964554242749731</v>
      </c>
      <c r="E66" s="259"/>
      <c r="F66" s="259">
        <v>0.42553191489361702</v>
      </c>
      <c r="G66" s="259">
        <v>1.0204081632653061</v>
      </c>
      <c r="H66" s="259">
        <v>0</v>
      </c>
      <c r="I66" s="259"/>
      <c r="J66" s="259">
        <v>0.63829787234042545</v>
      </c>
      <c r="K66" s="259">
        <v>1.1904761904761905</v>
      </c>
      <c r="L66" s="259">
        <v>0.33112582781456956</v>
      </c>
      <c r="M66" s="259"/>
      <c r="N66" s="259">
        <v>1.3888888888888888</v>
      </c>
      <c r="O66" s="259">
        <v>1.4285714285714286</v>
      </c>
      <c r="P66" s="259">
        <v>1.3761467889908259</v>
      </c>
    </row>
    <row r="67" spans="1:19" x14ac:dyDescent="0.3">
      <c r="A67" s="42" t="s">
        <v>181</v>
      </c>
      <c r="B67" s="259">
        <v>0</v>
      </c>
      <c r="C67" s="259">
        <v>0</v>
      </c>
      <c r="D67" s="259">
        <v>0</v>
      </c>
      <c r="E67" s="259"/>
      <c r="F67" s="259">
        <v>0</v>
      </c>
      <c r="G67" s="259">
        <v>0</v>
      </c>
      <c r="H67" s="259">
        <v>0</v>
      </c>
      <c r="I67" s="259"/>
      <c r="J67" s="259">
        <v>0</v>
      </c>
      <c r="K67" s="259">
        <v>0</v>
      </c>
      <c r="L67" s="259">
        <v>0</v>
      </c>
      <c r="M67" s="259"/>
      <c r="N67" s="259">
        <v>0</v>
      </c>
      <c r="O67" s="259">
        <v>0</v>
      </c>
      <c r="P67" s="259">
        <v>0</v>
      </c>
    </row>
    <row r="68" spans="1:19" x14ac:dyDescent="0.3">
      <c r="A68" s="42" t="s">
        <v>182</v>
      </c>
      <c r="B68" s="259">
        <v>1</v>
      </c>
      <c r="C68" s="259">
        <v>3.278688524590164</v>
      </c>
      <c r="D68" s="259">
        <v>0</v>
      </c>
      <c r="E68" s="259"/>
      <c r="F68" s="259">
        <v>0</v>
      </c>
      <c r="G68" s="259">
        <v>0</v>
      </c>
      <c r="H68" s="259">
        <v>0</v>
      </c>
      <c r="I68" s="259"/>
      <c r="J68" s="259">
        <v>1.5151515151515151</v>
      </c>
      <c r="K68" s="259">
        <v>6.666666666666667</v>
      </c>
      <c r="L68" s="259">
        <v>0</v>
      </c>
      <c r="M68" s="259"/>
      <c r="N68" s="259">
        <v>3.4482758620689653</v>
      </c>
      <c r="O68" s="259">
        <v>9.0909090909090917</v>
      </c>
      <c r="P68" s="259">
        <v>0</v>
      </c>
    </row>
    <row r="69" spans="1:19" x14ac:dyDescent="0.3">
      <c r="A69" s="42" t="s">
        <v>183</v>
      </c>
      <c r="B69" s="259">
        <v>0.48661800486618007</v>
      </c>
      <c r="C69" s="259">
        <v>1</v>
      </c>
      <c r="D69" s="259">
        <v>0.19157088122605362</v>
      </c>
      <c r="E69" s="259"/>
      <c r="F69" s="259">
        <v>0</v>
      </c>
      <c r="G69" s="259">
        <v>0</v>
      </c>
      <c r="H69" s="259">
        <v>0</v>
      </c>
      <c r="I69" s="259"/>
      <c r="J69" s="259">
        <v>0.96153846153846156</v>
      </c>
      <c r="K69" s="259">
        <v>1.3333333333333335</v>
      </c>
      <c r="L69" s="259">
        <v>0.75187969924812026</v>
      </c>
      <c r="M69" s="259"/>
      <c r="N69" s="259">
        <v>1.0416666666666665</v>
      </c>
      <c r="O69" s="259">
        <v>3.0769230769230771</v>
      </c>
      <c r="P69" s="259">
        <v>0</v>
      </c>
    </row>
    <row r="70" spans="1:19" s="62" customFormat="1" x14ac:dyDescent="0.3">
      <c r="A70" s="61" t="s">
        <v>184</v>
      </c>
      <c r="B70" s="259">
        <v>5.4229934924078092E-2</v>
      </c>
      <c r="C70" s="259">
        <v>0.14858841010401189</v>
      </c>
      <c r="D70" s="259">
        <v>0</v>
      </c>
      <c r="E70" s="259"/>
      <c r="F70" s="259">
        <v>9.5419847328244267E-2</v>
      </c>
      <c r="G70" s="259">
        <v>0.24038461538461539</v>
      </c>
      <c r="H70" s="259">
        <v>0</v>
      </c>
      <c r="I70" s="259"/>
      <c r="J70" s="259">
        <v>0</v>
      </c>
      <c r="K70" s="259">
        <v>0</v>
      </c>
      <c r="L70" s="259">
        <v>0</v>
      </c>
      <c r="M70" s="259"/>
      <c r="N70" s="259">
        <v>0</v>
      </c>
      <c r="O70" s="259">
        <v>0</v>
      </c>
      <c r="P70" s="259">
        <v>0</v>
      </c>
      <c r="Q70" s="226"/>
      <c r="R70" s="226"/>
      <c r="S70" s="63"/>
    </row>
    <row r="71" spans="1:19" s="62" customFormat="1" ht="14.5" thickBot="1" x14ac:dyDescent="0.35">
      <c r="A71" s="42" t="s">
        <v>185</v>
      </c>
      <c r="B71" s="259">
        <v>0</v>
      </c>
      <c r="C71" s="259">
        <v>0</v>
      </c>
      <c r="D71" s="259">
        <v>0</v>
      </c>
      <c r="E71" s="259"/>
      <c r="F71" s="259">
        <v>0</v>
      </c>
      <c r="G71" s="259">
        <v>0</v>
      </c>
      <c r="H71" s="259">
        <v>0</v>
      </c>
      <c r="I71" s="259"/>
      <c r="J71" s="259">
        <v>0</v>
      </c>
      <c r="K71" s="259">
        <v>0</v>
      </c>
      <c r="L71" s="259">
        <v>0</v>
      </c>
      <c r="M71" s="259"/>
      <c r="N71" s="259">
        <v>0</v>
      </c>
      <c r="O71" s="259">
        <v>0</v>
      </c>
      <c r="P71" s="259">
        <v>0</v>
      </c>
      <c r="Q71" s="226"/>
      <c r="R71" s="226"/>
      <c r="S71" s="63"/>
    </row>
    <row r="72" spans="1:19" x14ac:dyDescent="0.3">
      <c r="A72" s="254" t="s">
        <v>77</v>
      </c>
      <c r="B72" s="19"/>
      <c r="C72" s="19"/>
      <c r="D72" s="19"/>
      <c r="E72" s="19"/>
      <c r="F72" s="19"/>
      <c r="G72" s="19"/>
      <c r="H72" s="19"/>
      <c r="I72" s="19"/>
      <c r="J72" s="115"/>
      <c r="K72" s="115"/>
      <c r="L72" s="115"/>
      <c r="M72" s="19"/>
      <c r="N72" s="115"/>
      <c r="O72" s="116"/>
      <c r="P72" s="19"/>
      <c r="S72" s="9"/>
    </row>
  </sheetData>
  <mergeCells count="20">
    <mergeCell ref="A42:P42"/>
    <mergeCell ref="A43:A44"/>
    <mergeCell ref="B43:D43"/>
    <mergeCell ref="F43:H43"/>
    <mergeCell ref="J43:L43"/>
    <mergeCell ref="N43:P43"/>
    <mergeCell ref="A1:P1"/>
    <mergeCell ref="A2:P2"/>
    <mergeCell ref="A3:P3"/>
    <mergeCell ref="A4:P4"/>
    <mergeCell ref="A5:P5"/>
    <mergeCell ref="A38:P38"/>
    <mergeCell ref="A39:P39"/>
    <mergeCell ref="A40:P40"/>
    <mergeCell ref="A41:P41"/>
    <mergeCell ref="A6:A7"/>
    <mergeCell ref="B6:D6"/>
    <mergeCell ref="F6:H6"/>
    <mergeCell ref="J6:L6"/>
    <mergeCell ref="N6:P6"/>
  </mergeCells>
  <conditionalFormatting sqref="A35">
    <cfRule type="cellIs" dxfId="5" priority="1" operator="equal">
      <formula>0</formula>
    </cfRule>
  </conditionalFormatting>
  <conditionalFormatting sqref="A72">
    <cfRule type="cellIs" dxfId="4" priority="2" operator="equal">
      <formula>0</formula>
    </cfRule>
  </conditionalFormatting>
  <hyperlinks>
    <hyperlink ref="R3" location="Contenido!A1" display="Contenido" xr:uid="{979E5699-F057-4505-BE55-E821CC01AE15}"/>
    <hyperlink ref="R40" location="Contenido!A1" display="Contenido" xr:uid="{71A44C25-5413-40E3-9889-1C78EC7B657A}"/>
  </hyperlinks>
  <printOptions horizontalCentered="1"/>
  <pageMargins left="0.39370078740157483" right="0.39370078740157483" top="0.59055118110236227" bottom="0.59055118110236227" header="0.31496062992125984" footer="0.31496062992125984"/>
  <pageSetup scale="87" fitToHeight="0" orientation="landscape" r:id="rId1"/>
  <rowBreaks count="1" manualBreakCount="1">
    <brk id="37" max="15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A985-A4F5-4014-BBB0-B1AC16176B44}">
  <sheetPr>
    <tabColor rgb="FF182951"/>
    <pageSetUpPr fitToPage="1"/>
  </sheetPr>
  <dimension ref="A3:L25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5" customHeight="1" x14ac:dyDescent="0.3"/>
  <cols>
    <col min="1" max="1" width="5.7265625" style="42" customWidth="1"/>
    <col min="2" max="10" width="11.453125" style="2"/>
    <col min="11" max="11" width="5" style="226" customWidth="1"/>
    <col min="12" max="12" width="13.54296875" style="226" customWidth="1"/>
    <col min="13" max="16384" width="11.453125" style="42"/>
  </cols>
  <sheetData>
    <row r="3" spans="1:12" ht="15" customHeight="1" x14ac:dyDescent="0.3">
      <c r="L3" s="239" t="s">
        <v>305</v>
      </c>
    </row>
    <row r="7" spans="1:12" ht="15" customHeight="1" x14ac:dyDescent="0.3">
      <c r="L7" s="151"/>
    </row>
    <row r="9" spans="1:12" ht="15" customHeight="1" thickBot="1" x14ac:dyDescent="0.35"/>
    <row r="10" spans="1:12" ht="15" customHeight="1" x14ac:dyDescent="0.3">
      <c r="A10" s="43"/>
      <c r="B10" s="269" t="s">
        <v>418</v>
      </c>
      <c r="C10" s="270"/>
      <c r="D10" s="270"/>
      <c r="E10" s="270"/>
      <c r="F10" s="270"/>
      <c r="G10" s="270"/>
      <c r="H10" s="270"/>
      <c r="I10" s="270"/>
      <c r="J10" s="271"/>
    </row>
    <row r="11" spans="1:12" ht="15" customHeight="1" x14ac:dyDescent="0.3">
      <c r="A11" s="43"/>
      <c r="B11" s="272"/>
      <c r="C11" s="273"/>
      <c r="D11" s="273"/>
      <c r="E11" s="273"/>
      <c r="F11" s="273"/>
      <c r="G11" s="273"/>
      <c r="H11" s="273"/>
      <c r="I11" s="273"/>
      <c r="J11" s="274"/>
    </row>
    <row r="12" spans="1:12" ht="15" customHeight="1" x14ac:dyDescent="0.3">
      <c r="A12" s="43"/>
      <c r="B12" s="272"/>
      <c r="C12" s="273"/>
      <c r="D12" s="273"/>
      <c r="E12" s="273"/>
      <c r="F12" s="273"/>
      <c r="G12" s="273"/>
      <c r="H12" s="273"/>
      <c r="I12" s="273"/>
      <c r="J12" s="274"/>
    </row>
    <row r="13" spans="1:12" ht="15" customHeight="1" x14ac:dyDescent="0.3">
      <c r="A13" s="43"/>
      <c r="B13" s="272"/>
      <c r="C13" s="273"/>
      <c r="D13" s="273"/>
      <c r="E13" s="273"/>
      <c r="F13" s="273"/>
      <c r="G13" s="273"/>
      <c r="H13" s="273"/>
      <c r="I13" s="273"/>
      <c r="J13" s="274"/>
    </row>
    <row r="14" spans="1:12" ht="15" customHeight="1" x14ac:dyDescent="0.3">
      <c r="A14" s="43"/>
      <c r="B14" s="272"/>
      <c r="C14" s="273"/>
      <c r="D14" s="273"/>
      <c r="E14" s="273"/>
      <c r="F14" s="273"/>
      <c r="G14" s="273"/>
      <c r="H14" s="273"/>
      <c r="I14" s="273"/>
      <c r="J14" s="274"/>
    </row>
    <row r="15" spans="1:12" ht="15" customHeight="1" x14ac:dyDescent="0.3">
      <c r="A15" s="43"/>
      <c r="B15" s="272"/>
      <c r="C15" s="273"/>
      <c r="D15" s="273"/>
      <c r="E15" s="273"/>
      <c r="F15" s="273"/>
      <c r="G15" s="273"/>
      <c r="H15" s="273"/>
      <c r="I15" s="273"/>
      <c r="J15" s="274"/>
    </row>
    <row r="16" spans="1:12" ht="15" customHeight="1" x14ac:dyDescent="0.3">
      <c r="A16" s="43"/>
      <c r="B16" s="272"/>
      <c r="C16" s="273"/>
      <c r="D16" s="273"/>
      <c r="E16" s="273"/>
      <c r="F16" s="273"/>
      <c r="G16" s="273"/>
      <c r="H16" s="273"/>
      <c r="I16" s="273"/>
      <c r="J16" s="274"/>
    </row>
    <row r="17" spans="1:10" ht="15" customHeight="1" x14ac:dyDescent="0.3">
      <c r="A17" s="44"/>
      <c r="B17" s="272"/>
      <c r="C17" s="273"/>
      <c r="D17" s="273"/>
      <c r="E17" s="273"/>
      <c r="F17" s="273"/>
      <c r="G17" s="273"/>
      <c r="H17" s="273"/>
      <c r="I17" s="273"/>
      <c r="J17" s="274"/>
    </row>
    <row r="18" spans="1:10" ht="15" customHeight="1" x14ac:dyDescent="0.3">
      <c r="A18" s="43"/>
      <c r="B18" s="272"/>
      <c r="C18" s="273"/>
      <c r="D18" s="273"/>
      <c r="E18" s="273"/>
      <c r="F18" s="273"/>
      <c r="G18" s="273"/>
      <c r="H18" s="273"/>
      <c r="I18" s="273"/>
      <c r="J18" s="274"/>
    </row>
    <row r="19" spans="1:10" ht="15" customHeight="1" x14ac:dyDescent="0.3">
      <c r="A19" s="43"/>
      <c r="B19" s="272"/>
      <c r="C19" s="273"/>
      <c r="D19" s="273"/>
      <c r="E19" s="273"/>
      <c r="F19" s="273"/>
      <c r="G19" s="273"/>
      <c r="H19" s="273"/>
      <c r="I19" s="273"/>
      <c r="J19" s="274"/>
    </row>
    <row r="20" spans="1:10" ht="15" customHeight="1" x14ac:dyDescent="0.3">
      <c r="A20" s="43"/>
      <c r="B20" s="272"/>
      <c r="C20" s="273"/>
      <c r="D20" s="273"/>
      <c r="E20" s="273"/>
      <c r="F20" s="273"/>
      <c r="G20" s="273"/>
      <c r="H20" s="273"/>
      <c r="I20" s="273"/>
      <c r="J20" s="274"/>
    </row>
    <row r="21" spans="1:10" ht="15" customHeight="1" x14ac:dyDescent="0.3">
      <c r="A21" s="43"/>
      <c r="B21" s="272"/>
      <c r="C21" s="273"/>
      <c r="D21" s="273"/>
      <c r="E21" s="273"/>
      <c r="F21" s="273"/>
      <c r="G21" s="273"/>
      <c r="H21" s="273"/>
      <c r="I21" s="273"/>
      <c r="J21" s="274"/>
    </row>
    <row r="22" spans="1:10" ht="15" customHeight="1" x14ac:dyDescent="0.3">
      <c r="A22" s="43"/>
      <c r="B22" s="272"/>
      <c r="C22" s="273"/>
      <c r="D22" s="273"/>
      <c r="E22" s="273"/>
      <c r="F22" s="273"/>
      <c r="G22" s="273"/>
      <c r="H22" s="273"/>
      <c r="I22" s="273"/>
      <c r="J22" s="274"/>
    </row>
    <row r="23" spans="1:10" ht="15" customHeight="1" x14ac:dyDescent="0.3">
      <c r="A23" s="43"/>
      <c r="B23" s="272"/>
      <c r="C23" s="273"/>
      <c r="D23" s="273"/>
      <c r="E23" s="273"/>
      <c r="F23" s="273"/>
      <c r="G23" s="273"/>
      <c r="H23" s="273"/>
      <c r="I23" s="273"/>
      <c r="J23" s="274"/>
    </row>
    <row r="24" spans="1:10" ht="15" customHeight="1" x14ac:dyDescent="0.3">
      <c r="A24" s="43"/>
      <c r="B24" s="272"/>
      <c r="C24" s="273"/>
      <c r="D24" s="273"/>
      <c r="E24" s="273"/>
      <c r="F24" s="273"/>
      <c r="G24" s="273"/>
      <c r="H24" s="273"/>
      <c r="I24" s="273"/>
      <c r="J24" s="274"/>
    </row>
    <row r="25" spans="1:10" ht="15" customHeight="1" thickBot="1" x14ac:dyDescent="0.35">
      <c r="B25" s="275"/>
      <c r="C25" s="276"/>
      <c r="D25" s="276"/>
      <c r="E25" s="276"/>
      <c r="F25" s="276"/>
      <c r="G25" s="276"/>
      <c r="H25" s="276"/>
      <c r="I25" s="276"/>
      <c r="J25" s="277"/>
    </row>
  </sheetData>
  <mergeCells count="1">
    <mergeCell ref="B10:J25"/>
  </mergeCells>
  <hyperlinks>
    <hyperlink ref="L3" location="Contenido!A1" display="Contenido" xr:uid="{A11413D7-0BF0-4B67-AFEE-2F04B2BC53AF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36B39-447B-4911-8519-5A647EDB35EF}">
  <sheetPr>
    <pageSetUpPr fitToPage="1"/>
  </sheetPr>
  <dimension ref="A1:R47"/>
  <sheetViews>
    <sheetView showGridLines="0" zoomScale="90" zoomScaleNormal="90" zoomScaleSheetLayoutView="80" workbookViewId="0">
      <selection sqref="A1:X1"/>
    </sheetView>
  </sheetViews>
  <sheetFormatPr baseColWidth="10" defaultColWidth="23.453125" defaultRowHeight="15" customHeight="1" x14ac:dyDescent="0.3"/>
  <cols>
    <col min="1" max="1" width="20.81640625" style="41" customWidth="1"/>
    <col min="2" max="4" width="7.7265625" style="32" customWidth="1"/>
    <col min="5" max="5" width="1.7265625" style="32" customWidth="1"/>
    <col min="6" max="8" width="7.7265625" style="32" customWidth="1"/>
    <col min="9" max="9" width="1.7265625" style="32" customWidth="1"/>
    <col min="10" max="12" width="7.7265625" style="32" customWidth="1"/>
    <col min="13" max="13" width="1.7265625" style="32" customWidth="1"/>
    <col min="14" max="16" width="7.7265625" style="32" customWidth="1"/>
    <col min="17" max="17" width="5" style="226" customWidth="1"/>
    <col min="18" max="18" width="13.54296875" style="226" customWidth="1"/>
    <col min="19" max="106" width="10.7265625" style="2" customWidth="1"/>
    <col min="107" max="16384" width="23.453125" style="2"/>
  </cols>
  <sheetData>
    <row r="1" spans="1:18" ht="15" customHeight="1" x14ac:dyDescent="0.3">
      <c r="A1" s="312" t="s">
        <v>431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</row>
    <row r="2" spans="1:18" ht="15" customHeight="1" x14ac:dyDescent="0.3">
      <c r="A2" s="312" t="s">
        <v>102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</row>
    <row r="3" spans="1:18" ht="15" customHeight="1" x14ac:dyDescent="0.3">
      <c r="A3" s="312" t="s">
        <v>207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R3" s="239" t="s">
        <v>305</v>
      </c>
    </row>
    <row r="4" spans="1:18" ht="15" customHeight="1" x14ac:dyDescent="0.3">
      <c r="A4" s="312" t="s">
        <v>96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</row>
    <row r="5" spans="1:18" ht="15" customHeight="1" x14ac:dyDescent="0.3">
      <c r="A5" s="312" t="s">
        <v>397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</row>
    <row r="6" spans="1:18" s="22" customFormat="1" ht="19.5" customHeight="1" x14ac:dyDescent="0.3">
      <c r="A6" s="298" t="s">
        <v>105</v>
      </c>
      <c r="B6" s="297" t="s">
        <v>68</v>
      </c>
      <c r="C6" s="297"/>
      <c r="D6" s="297"/>
      <c r="E6" s="264"/>
      <c r="F6" s="297" t="s">
        <v>194</v>
      </c>
      <c r="G6" s="297"/>
      <c r="H6" s="297"/>
      <c r="I6" s="264"/>
      <c r="J6" s="297" t="s">
        <v>195</v>
      </c>
      <c r="K6" s="297"/>
      <c r="L6" s="297"/>
      <c r="M6" s="264"/>
      <c r="N6" s="297" t="s">
        <v>196</v>
      </c>
      <c r="O6" s="297"/>
      <c r="P6" s="297"/>
      <c r="Q6" s="226"/>
      <c r="R6" s="151"/>
    </row>
    <row r="7" spans="1:18" s="22" customFormat="1" ht="19.5" customHeight="1" x14ac:dyDescent="0.3">
      <c r="A7" s="313" t="s">
        <v>197</v>
      </c>
      <c r="B7" s="265" t="s">
        <v>68</v>
      </c>
      <c r="C7" s="265" t="s">
        <v>136</v>
      </c>
      <c r="D7" s="265" t="s">
        <v>137</v>
      </c>
      <c r="E7" s="261"/>
      <c r="F7" s="265" t="s">
        <v>68</v>
      </c>
      <c r="G7" s="265" t="s">
        <v>136</v>
      </c>
      <c r="H7" s="265" t="s">
        <v>137</v>
      </c>
      <c r="I7" s="261"/>
      <c r="J7" s="265" t="s">
        <v>68</v>
      </c>
      <c r="K7" s="265" t="s">
        <v>136</v>
      </c>
      <c r="L7" s="265" t="s">
        <v>137</v>
      </c>
      <c r="M7" s="261"/>
      <c r="N7" s="265" t="s">
        <v>68</v>
      </c>
      <c r="O7" s="265" t="s">
        <v>136</v>
      </c>
      <c r="P7" s="265" t="s">
        <v>137</v>
      </c>
      <c r="Q7" s="226"/>
      <c r="R7" s="226"/>
    </row>
    <row r="8" spans="1:18" ht="15" customHeight="1" x14ac:dyDescent="0.3">
      <c r="A8" s="48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8" ht="15" customHeight="1" x14ac:dyDescent="0.3">
      <c r="A9" s="311" t="s">
        <v>54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</row>
    <row r="10" spans="1:18" ht="15" customHeight="1" x14ac:dyDescent="0.3">
      <c r="A10" s="48" t="s">
        <v>68</v>
      </c>
      <c r="B10" s="256">
        <v>136</v>
      </c>
      <c r="C10" s="256">
        <v>78</v>
      </c>
      <c r="D10" s="256">
        <v>58</v>
      </c>
      <c r="E10" s="256"/>
      <c r="F10" s="256">
        <v>15</v>
      </c>
      <c r="G10" s="256">
        <v>10</v>
      </c>
      <c r="H10" s="256">
        <v>5</v>
      </c>
      <c r="I10" s="256"/>
      <c r="J10" s="256">
        <v>40</v>
      </c>
      <c r="K10" s="256">
        <v>20</v>
      </c>
      <c r="L10" s="256">
        <v>20</v>
      </c>
      <c r="M10" s="256"/>
      <c r="N10" s="256">
        <v>81</v>
      </c>
      <c r="O10" s="256">
        <v>48</v>
      </c>
      <c r="P10" s="256">
        <v>33</v>
      </c>
    </row>
    <row r="11" spans="1:18" ht="15" customHeight="1" x14ac:dyDescent="0.3">
      <c r="A11" s="177" t="s">
        <v>106</v>
      </c>
      <c r="B11" s="255">
        <v>35</v>
      </c>
      <c r="C11" s="255">
        <v>22</v>
      </c>
      <c r="D11" s="255">
        <v>13</v>
      </c>
      <c r="E11" s="255"/>
      <c r="F11" s="255">
        <v>6</v>
      </c>
      <c r="G11" s="255">
        <v>6</v>
      </c>
      <c r="H11" s="255">
        <v>0</v>
      </c>
      <c r="I11" s="255"/>
      <c r="J11" s="255">
        <v>10</v>
      </c>
      <c r="K11" s="255">
        <v>6</v>
      </c>
      <c r="L11" s="255">
        <v>4</v>
      </c>
      <c r="M11" s="255"/>
      <c r="N11" s="255">
        <v>19</v>
      </c>
      <c r="O11" s="255">
        <v>10</v>
      </c>
      <c r="P11" s="255">
        <v>9</v>
      </c>
    </row>
    <row r="12" spans="1:18" ht="15" customHeight="1" x14ac:dyDescent="0.3">
      <c r="A12" s="177" t="s">
        <v>107</v>
      </c>
      <c r="B12" s="255">
        <v>47</v>
      </c>
      <c r="C12" s="255">
        <v>24</v>
      </c>
      <c r="D12" s="255">
        <v>23</v>
      </c>
      <c r="E12" s="255"/>
      <c r="F12" s="255">
        <v>4</v>
      </c>
      <c r="G12" s="255">
        <v>1</v>
      </c>
      <c r="H12" s="255">
        <v>3</v>
      </c>
      <c r="I12" s="255"/>
      <c r="J12" s="255">
        <v>16</v>
      </c>
      <c r="K12" s="255">
        <v>5</v>
      </c>
      <c r="L12" s="255">
        <v>11</v>
      </c>
      <c r="M12" s="255"/>
      <c r="N12" s="255">
        <v>27</v>
      </c>
      <c r="O12" s="255">
        <v>18</v>
      </c>
      <c r="P12" s="255">
        <v>9</v>
      </c>
    </row>
    <row r="13" spans="1:18" ht="15" customHeight="1" x14ac:dyDescent="0.3">
      <c r="A13" s="177" t="s">
        <v>108</v>
      </c>
      <c r="B13" s="255">
        <v>19</v>
      </c>
      <c r="C13" s="255">
        <v>7</v>
      </c>
      <c r="D13" s="255">
        <v>12</v>
      </c>
      <c r="E13" s="255"/>
      <c r="F13" s="255">
        <v>4</v>
      </c>
      <c r="G13" s="255">
        <v>2</v>
      </c>
      <c r="H13" s="255">
        <v>2</v>
      </c>
      <c r="I13" s="255"/>
      <c r="J13" s="255">
        <v>9</v>
      </c>
      <c r="K13" s="255">
        <v>5</v>
      </c>
      <c r="L13" s="255">
        <v>4</v>
      </c>
      <c r="M13" s="255"/>
      <c r="N13" s="255">
        <v>6</v>
      </c>
      <c r="O13" s="255">
        <v>0</v>
      </c>
      <c r="P13" s="255">
        <v>6</v>
      </c>
    </row>
    <row r="14" spans="1:18" ht="15" customHeight="1" x14ac:dyDescent="0.3">
      <c r="A14" s="177" t="s">
        <v>109</v>
      </c>
      <c r="B14" s="255">
        <v>9</v>
      </c>
      <c r="C14" s="255">
        <v>8</v>
      </c>
      <c r="D14" s="255">
        <v>1</v>
      </c>
      <c r="E14" s="255"/>
      <c r="F14" s="255">
        <v>0</v>
      </c>
      <c r="G14" s="255">
        <v>0</v>
      </c>
      <c r="H14" s="255">
        <v>0</v>
      </c>
      <c r="I14" s="255"/>
      <c r="J14" s="255">
        <v>3</v>
      </c>
      <c r="K14" s="255">
        <v>3</v>
      </c>
      <c r="L14" s="255">
        <v>0</v>
      </c>
      <c r="M14" s="255"/>
      <c r="N14" s="255">
        <v>6</v>
      </c>
      <c r="O14" s="255">
        <v>5</v>
      </c>
      <c r="P14" s="255">
        <v>1</v>
      </c>
    </row>
    <row r="15" spans="1:18" ht="15" customHeight="1" x14ac:dyDescent="0.3">
      <c r="A15" s="177" t="s">
        <v>113</v>
      </c>
      <c r="B15" s="255">
        <v>0</v>
      </c>
      <c r="C15" s="255">
        <v>0</v>
      </c>
      <c r="D15" s="255">
        <v>0</v>
      </c>
      <c r="E15" s="255"/>
      <c r="F15" s="255">
        <v>0</v>
      </c>
      <c r="G15" s="255">
        <v>0</v>
      </c>
      <c r="H15" s="255">
        <v>0</v>
      </c>
      <c r="I15" s="255"/>
      <c r="J15" s="255">
        <v>0</v>
      </c>
      <c r="K15" s="255">
        <v>0</v>
      </c>
      <c r="L15" s="255">
        <v>0</v>
      </c>
      <c r="M15" s="255"/>
      <c r="N15" s="255">
        <v>0</v>
      </c>
      <c r="O15" s="255">
        <v>0</v>
      </c>
      <c r="P15" s="255">
        <v>0</v>
      </c>
    </row>
    <row r="16" spans="1:18" ht="15" customHeight="1" x14ac:dyDescent="0.3">
      <c r="A16" s="177" t="s">
        <v>115</v>
      </c>
      <c r="B16" s="255">
        <v>1</v>
      </c>
      <c r="C16" s="255">
        <v>1</v>
      </c>
      <c r="D16" s="255">
        <v>0</v>
      </c>
      <c r="E16" s="255"/>
      <c r="F16" s="255">
        <v>0</v>
      </c>
      <c r="G16" s="255">
        <v>0</v>
      </c>
      <c r="H16" s="255">
        <v>0</v>
      </c>
      <c r="I16" s="255"/>
      <c r="J16" s="255">
        <v>0</v>
      </c>
      <c r="K16" s="255">
        <v>0</v>
      </c>
      <c r="L16" s="255">
        <v>0</v>
      </c>
      <c r="M16" s="255"/>
      <c r="N16" s="255">
        <v>1</v>
      </c>
      <c r="O16" s="255">
        <v>1</v>
      </c>
      <c r="P16" s="255">
        <v>0</v>
      </c>
    </row>
    <row r="17" spans="1:16" ht="15" customHeight="1" x14ac:dyDescent="0.3">
      <c r="A17" s="177" t="s">
        <v>119</v>
      </c>
      <c r="B17" s="255">
        <v>15</v>
      </c>
      <c r="C17" s="255">
        <v>10</v>
      </c>
      <c r="D17" s="255">
        <v>5</v>
      </c>
      <c r="E17" s="255"/>
      <c r="F17" s="255">
        <v>1</v>
      </c>
      <c r="G17" s="255">
        <v>1</v>
      </c>
      <c r="H17" s="255">
        <v>0</v>
      </c>
      <c r="I17" s="255"/>
      <c r="J17" s="255">
        <v>0</v>
      </c>
      <c r="K17" s="255">
        <v>0</v>
      </c>
      <c r="L17" s="255">
        <v>0</v>
      </c>
      <c r="M17" s="255"/>
      <c r="N17" s="255">
        <v>14</v>
      </c>
      <c r="O17" s="255">
        <v>9</v>
      </c>
      <c r="P17" s="255">
        <v>5</v>
      </c>
    </row>
    <row r="18" spans="1:16" ht="15" customHeight="1" x14ac:dyDescent="0.3">
      <c r="A18" s="177" t="s">
        <v>121</v>
      </c>
      <c r="B18" s="255">
        <v>10</v>
      </c>
      <c r="C18" s="255">
        <v>6</v>
      </c>
      <c r="D18" s="255">
        <v>4</v>
      </c>
      <c r="E18" s="255"/>
      <c r="F18" s="255">
        <v>0</v>
      </c>
      <c r="G18" s="255">
        <v>0</v>
      </c>
      <c r="H18" s="255">
        <v>0</v>
      </c>
      <c r="I18" s="255"/>
      <c r="J18" s="255">
        <v>2</v>
      </c>
      <c r="K18" s="255">
        <v>1</v>
      </c>
      <c r="L18" s="255">
        <v>1</v>
      </c>
      <c r="M18" s="255"/>
      <c r="N18" s="255">
        <v>8</v>
      </c>
      <c r="O18" s="255">
        <v>5</v>
      </c>
      <c r="P18" s="255">
        <v>3</v>
      </c>
    </row>
    <row r="19" spans="1:16" ht="15" customHeight="1" x14ac:dyDescent="0.3">
      <c r="A19" s="177" t="s">
        <v>125</v>
      </c>
      <c r="B19" s="255">
        <v>0</v>
      </c>
      <c r="C19" s="255">
        <v>0</v>
      </c>
      <c r="D19" s="255">
        <v>0</v>
      </c>
      <c r="E19" s="255"/>
      <c r="F19" s="255">
        <v>0</v>
      </c>
      <c r="G19" s="255">
        <v>0</v>
      </c>
      <c r="H19" s="255">
        <v>0</v>
      </c>
      <c r="I19" s="255"/>
      <c r="J19" s="255">
        <v>0</v>
      </c>
      <c r="K19" s="255">
        <v>0</v>
      </c>
      <c r="L19" s="255">
        <v>0</v>
      </c>
      <c r="M19" s="255"/>
      <c r="N19" s="255">
        <v>0</v>
      </c>
      <c r="O19" s="255">
        <v>0</v>
      </c>
      <c r="P19" s="255">
        <v>0</v>
      </c>
    </row>
    <row r="20" spans="1:16" ht="15" customHeight="1" x14ac:dyDescent="0.3">
      <c r="A20" s="177" t="s">
        <v>127</v>
      </c>
      <c r="B20" s="255">
        <v>0</v>
      </c>
      <c r="C20" s="255">
        <v>0</v>
      </c>
      <c r="D20" s="255">
        <v>0</v>
      </c>
      <c r="E20" s="255"/>
      <c r="F20" s="255">
        <v>0</v>
      </c>
      <c r="G20" s="255">
        <v>0</v>
      </c>
      <c r="H20" s="255">
        <v>0</v>
      </c>
      <c r="I20" s="255"/>
      <c r="J20" s="255">
        <v>0</v>
      </c>
      <c r="K20" s="255">
        <v>0</v>
      </c>
      <c r="L20" s="255">
        <v>0</v>
      </c>
      <c r="M20" s="255"/>
      <c r="N20" s="255">
        <v>0</v>
      </c>
      <c r="O20" s="255">
        <v>0</v>
      </c>
      <c r="P20" s="255">
        <v>0</v>
      </c>
    </row>
    <row r="21" spans="1:16" ht="15" customHeight="1" x14ac:dyDescent="0.3">
      <c r="A21" s="177" t="s">
        <v>130</v>
      </c>
      <c r="B21" s="255">
        <v>0</v>
      </c>
      <c r="C21" s="255">
        <v>0</v>
      </c>
      <c r="D21" s="255">
        <v>0</v>
      </c>
      <c r="E21" s="255"/>
      <c r="F21" s="255">
        <v>0</v>
      </c>
      <c r="G21" s="255">
        <v>0</v>
      </c>
      <c r="H21" s="255">
        <v>0</v>
      </c>
      <c r="I21" s="255"/>
      <c r="J21" s="255">
        <v>0</v>
      </c>
      <c r="K21" s="255">
        <v>0</v>
      </c>
      <c r="L21" s="255">
        <v>0</v>
      </c>
      <c r="M21" s="255"/>
      <c r="N21" s="255">
        <v>0</v>
      </c>
      <c r="O21" s="255">
        <v>0</v>
      </c>
      <c r="P21" s="255">
        <v>0</v>
      </c>
    </row>
    <row r="22" spans="1:16" ht="15" customHeight="1" x14ac:dyDescent="0.3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spans="1:16" ht="15" customHeight="1" x14ac:dyDescent="0.3">
      <c r="A23" s="311" t="s">
        <v>64</v>
      </c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</row>
    <row r="24" spans="1:16" ht="15" customHeight="1" x14ac:dyDescent="0.3">
      <c r="A24" s="48" t="s">
        <v>68</v>
      </c>
      <c r="B24" s="260">
        <v>22.857142857142858</v>
      </c>
      <c r="C24" s="260">
        <v>22.15909090909091</v>
      </c>
      <c r="D24" s="260">
        <v>23.868312757201647</v>
      </c>
      <c r="E24" s="260"/>
      <c r="F24" s="260">
        <v>26.785714285714285</v>
      </c>
      <c r="G24" s="260">
        <v>27.777777777777779</v>
      </c>
      <c r="H24" s="260">
        <v>25</v>
      </c>
      <c r="I24" s="260"/>
      <c r="J24" s="260">
        <v>20.202020202020201</v>
      </c>
      <c r="K24" s="260">
        <v>18.348623853211009</v>
      </c>
      <c r="L24" s="260">
        <v>22.471910112359549</v>
      </c>
      <c r="M24" s="260"/>
      <c r="N24" s="260">
        <v>23.75366568914956</v>
      </c>
      <c r="O24" s="260">
        <v>23.188405797101449</v>
      </c>
      <c r="P24" s="260">
        <v>24.626865671641792</v>
      </c>
    </row>
    <row r="25" spans="1:16" ht="15" customHeight="1" x14ac:dyDescent="0.3">
      <c r="A25" s="177" t="s">
        <v>106</v>
      </c>
      <c r="B25" s="259">
        <v>29.166666666666668</v>
      </c>
      <c r="C25" s="259">
        <v>29.72972972972973</v>
      </c>
      <c r="D25" s="259">
        <v>28.260869565217391</v>
      </c>
      <c r="E25" s="259"/>
      <c r="F25" s="259">
        <v>25</v>
      </c>
      <c r="G25" s="259">
        <v>35.294117647058826</v>
      </c>
      <c r="H25" s="259">
        <v>0</v>
      </c>
      <c r="I25" s="259"/>
      <c r="J25" s="259">
        <v>25.641025641025639</v>
      </c>
      <c r="K25" s="259">
        <v>28.571428571428569</v>
      </c>
      <c r="L25" s="259">
        <v>22.222222222222221</v>
      </c>
      <c r="M25" s="259"/>
      <c r="N25" s="259">
        <v>33.333333333333329</v>
      </c>
      <c r="O25" s="259">
        <v>27.777777777777779</v>
      </c>
      <c r="P25" s="259">
        <v>42.857142857142854</v>
      </c>
    </row>
    <row r="26" spans="1:16" ht="15" customHeight="1" x14ac:dyDescent="0.3">
      <c r="A26" s="177" t="s">
        <v>107</v>
      </c>
      <c r="B26" s="259">
        <v>35.877862595419849</v>
      </c>
      <c r="C26" s="259">
        <v>32.432432432432435</v>
      </c>
      <c r="D26" s="259">
        <v>40.350877192982452</v>
      </c>
      <c r="E26" s="259"/>
      <c r="F26" s="259">
        <v>66.666666666666657</v>
      </c>
      <c r="G26" s="259">
        <v>50</v>
      </c>
      <c r="H26" s="259">
        <v>75</v>
      </c>
      <c r="I26" s="259"/>
      <c r="J26" s="259">
        <v>32</v>
      </c>
      <c r="K26" s="259">
        <v>20.833333333333336</v>
      </c>
      <c r="L26" s="259">
        <v>42.307692307692307</v>
      </c>
      <c r="M26" s="259"/>
      <c r="N26" s="259">
        <v>36</v>
      </c>
      <c r="O26" s="259">
        <v>37.5</v>
      </c>
      <c r="P26" s="259">
        <v>33.333333333333329</v>
      </c>
    </row>
    <row r="27" spans="1:16" ht="15" customHeight="1" x14ac:dyDescent="0.3">
      <c r="A27" s="177" t="s">
        <v>108</v>
      </c>
      <c r="B27" s="259">
        <v>15.573770491803279</v>
      </c>
      <c r="C27" s="259">
        <v>9.2105263157894726</v>
      </c>
      <c r="D27" s="259">
        <v>26.086956521739129</v>
      </c>
      <c r="E27" s="259"/>
      <c r="F27" s="259">
        <v>44.444444444444443</v>
      </c>
      <c r="G27" s="259">
        <v>40</v>
      </c>
      <c r="H27" s="259">
        <v>50</v>
      </c>
      <c r="I27" s="259"/>
      <c r="J27" s="259">
        <v>25</v>
      </c>
      <c r="K27" s="259">
        <v>20</v>
      </c>
      <c r="L27" s="259">
        <v>36.363636363636367</v>
      </c>
      <c r="M27" s="259"/>
      <c r="N27" s="259">
        <v>7.7922077922077921</v>
      </c>
      <c r="O27" s="259">
        <v>0</v>
      </c>
      <c r="P27" s="259">
        <v>19.35483870967742</v>
      </c>
    </row>
    <row r="28" spans="1:16" ht="15" customHeight="1" x14ac:dyDescent="0.3">
      <c r="A28" s="177" t="s">
        <v>109</v>
      </c>
      <c r="B28" s="259">
        <v>22.5</v>
      </c>
      <c r="C28" s="259">
        <v>34.782608695652172</v>
      </c>
      <c r="D28" s="259">
        <v>5.8823529411764701</v>
      </c>
      <c r="E28" s="259"/>
      <c r="F28" s="259">
        <v>0</v>
      </c>
      <c r="G28" s="259">
        <v>0</v>
      </c>
      <c r="H28" s="259">
        <v>0</v>
      </c>
      <c r="I28" s="259"/>
      <c r="J28" s="259">
        <v>25</v>
      </c>
      <c r="K28" s="259">
        <v>50</v>
      </c>
      <c r="L28" s="259">
        <v>0</v>
      </c>
      <c r="M28" s="259"/>
      <c r="N28" s="259">
        <v>26.086956521739129</v>
      </c>
      <c r="O28" s="259">
        <v>35.714285714285715</v>
      </c>
      <c r="P28" s="259">
        <v>11.111111111111111</v>
      </c>
    </row>
    <row r="29" spans="1:16" ht="15" customHeight="1" x14ac:dyDescent="0.3">
      <c r="A29" s="177" t="s">
        <v>113</v>
      </c>
      <c r="B29" s="259">
        <v>0</v>
      </c>
      <c r="C29" s="259">
        <v>0</v>
      </c>
      <c r="D29" s="259">
        <v>0</v>
      </c>
      <c r="E29" s="259"/>
      <c r="F29" s="259">
        <v>0</v>
      </c>
      <c r="G29" s="259">
        <v>0</v>
      </c>
      <c r="H29" s="259">
        <v>0</v>
      </c>
      <c r="I29" s="259"/>
      <c r="J29" s="259">
        <v>0</v>
      </c>
      <c r="K29" s="259">
        <v>0</v>
      </c>
      <c r="L29" s="259">
        <v>0</v>
      </c>
      <c r="M29" s="259"/>
      <c r="N29" s="259">
        <v>0</v>
      </c>
      <c r="O29" s="259">
        <v>0</v>
      </c>
      <c r="P29" s="259">
        <v>0</v>
      </c>
    </row>
    <row r="30" spans="1:16" ht="15" customHeight="1" x14ac:dyDescent="0.3">
      <c r="A30" s="177" t="s">
        <v>115</v>
      </c>
      <c r="B30" s="259">
        <v>2.8571428571428572</v>
      </c>
      <c r="C30" s="259">
        <v>4.5454545454545459</v>
      </c>
      <c r="D30" s="259">
        <v>0</v>
      </c>
      <c r="E30" s="259"/>
      <c r="F30" s="259">
        <v>0</v>
      </c>
      <c r="G30" s="259">
        <v>0</v>
      </c>
      <c r="H30" s="259">
        <v>0</v>
      </c>
      <c r="I30" s="259"/>
      <c r="J30" s="259">
        <v>0</v>
      </c>
      <c r="K30" s="259">
        <v>0</v>
      </c>
      <c r="L30" s="259">
        <v>0</v>
      </c>
      <c r="M30" s="259"/>
      <c r="N30" s="259">
        <v>5.8823529411764701</v>
      </c>
      <c r="O30" s="259">
        <v>10</v>
      </c>
      <c r="P30" s="259">
        <v>0</v>
      </c>
    </row>
    <row r="31" spans="1:16" ht="15" customHeight="1" x14ac:dyDescent="0.3">
      <c r="A31" s="177" t="s">
        <v>119</v>
      </c>
      <c r="B31" s="259">
        <v>29.411764705882355</v>
      </c>
      <c r="C31" s="259">
        <v>41.666666666666671</v>
      </c>
      <c r="D31" s="259">
        <v>18.518518518518519</v>
      </c>
      <c r="E31" s="259"/>
      <c r="F31" s="259">
        <v>50</v>
      </c>
      <c r="G31" s="259">
        <v>50</v>
      </c>
      <c r="H31" s="259">
        <v>0</v>
      </c>
      <c r="I31" s="259"/>
      <c r="J31" s="259">
        <v>0</v>
      </c>
      <c r="K31" s="259">
        <v>0</v>
      </c>
      <c r="L31" s="259">
        <v>0</v>
      </c>
      <c r="M31" s="259"/>
      <c r="N31" s="259">
        <v>48.275862068965516</v>
      </c>
      <c r="O31" s="259">
        <v>64.285714285714292</v>
      </c>
      <c r="P31" s="259">
        <v>33.333333333333329</v>
      </c>
    </row>
    <row r="32" spans="1:16" ht="15" customHeight="1" x14ac:dyDescent="0.3">
      <c r="A32" s="177" t="s">
        <v>121</v>
      </c>
      <c r="B32" s="259">
        <v>27.027027027027028</v>
      </c>
      <c r="C32" s="259">
        <v>25</v>
      </c>
      <c r="D32" s="259">
        <v>30.76923076923077</v>
      </c>
      <c r="E32" s="259"/>
      <c r="F32" s="259">
        <v>0</v>
      </c>
      <c r="G32" s="259">
        <v>0</v>
      </c>
      <c r="H32" s="259">
        <v>0</v>
      </c>
      <c r="I32" s="259"/>
      <c r="J32" s="259">
        <v>20</v>
      </c>
      <c r="K32" s="259">
        <v>16.666666666666664</v>
      </c>
      <c r="L32" s="259">
        <v>25</v>
      </c>
      <c r="M32" s="259"/>
      <c r="N32" s="259">
        <v>33.333333333333329</v>
      </c>
      <c r="O32" s="259">
        <v>31.25</v>
      </c>
      <c r="P32" s="259">
        <v>37.5</v>
      </c>
    </row>
    <row r="33" spans="1:18" ht="15" customHeight="1" x14ac:dyDescent="0.3">
      <c r="A33" s="177" t="s">
        <v>125</v>
      </c>
      <c r="B33" s="259">
        <v>0</v>
      </c>
      <c r="C33" s="259">
        <v>0</v>
      </c>
      <c r="D33" s="259">
        <v>0</v>
      </c>
      <c r="E33" s="259"/>
      <c r="F33" s="259">
        <v>0</v>
      </c>
      <c r="G33" s="259">
        <v>0</v>
      </c>
      <c r="H33" s="259">
        <v>0</v>
      </c>
      <c r="I33" s="259"/>
      <c r="J33" s="259">
        <v>0</v>
      </c>
      <c r="K33" s="259">
        <v>0</v>
      </c>
      <c r="L33" s="259">
        <v>0</v>
      </c>
      <c r="M33" s="259"/>
      <c r="N33" s="259">
        <v>0</v>
      </c>
      <c r="O33" s="259">
        <v>0</v>
      </c>
      <c r="P33" s="259">
        <v>0</v>
      </c>
    </row>
    <row r="34" spans="1:18" s="3" customFormat="1" ht="15" customHeight="1" x14ac:dyDescent="0.3">
      <c r="A34" s="177" t="s">
        <v>127</v>
      </c>
      <c r="B34" s="259">
        <v>0</v>
      </c>
      <c r="C34" s="259">
        <v>0</v>
      </c>
      <c r="D34" s="259">
        <v>0</v>
      </c>
      <c r="E34" s="259"/>
      <c r="F34" s="259">
        <v>0</v>
      </c>
      <c r="G34" s="259">
        <v>0</v>
      </c>
      <c r="H34" s="259">
        <v>0</v>
      </c>
      <c r="I34" s="259"/>
      <c r="J34" s="259">
        <v>0</v>
      </c>
      <c r="K34" s="259">
        <v>0</v>
      </c>
      <c r="L34" s="259">
        <v>0</v>
      </c>
      <c r="M34" s="259"/>
      <c r="N34" s="259">
        <v>0</v>
      </c>
      <c r="O34" s="259">
        <v>0</v>
      </c>
      <c r="P34" s="259">
        <v>0</v>
      </c>
      <c r="Q34" s="226"/>
      <c r="R34" s="226"/>
    </row>
    <row r="35" spans="1:18" s="3" customFormat="1" ht="15" customHeight="1" thickBot="1" x14ac:dyDescent="0.35">
      <c r="A35" s="177" t="s">
        <v>130</v>
      </c>
      <c r="B35" s="259">
        <v>0</v>
      </c>
      <c r="C35" s="259">
        <v>0</v>
      </c>
      <c r="D35" s="259">
        <v>0</v>
      </c>
      <c r="E35" s="259"/>
      <c r="F35" s="259">
        <v>0</v>
      </c>
      <c r="G35" s="259">
        <v>0</v>
      </c>
      <c r="H35" s="259">
        <v>0</v>
      </c>
      <c r="I35" s="259"/>
      <c r="J35" s="259">
        <v>0</v>
      </c>
      <c r="K35" s="259">
        <v>0</v>
      </c>
      <c r="L35" s="259">
        <v>0</v>
      </c>
      <c r="M35" s="259"/>
      <c r="N35" s="259">
        <v>0</v>
      </c>
      <c r="O35" s="259">
        <v>0</v>
      </c>
      <c r="P35" s="259">
        <v>0</v>
      </c>
      <c r="Q35" s="226"/>
      <c r="R35" s="226"/>
    </row>
    <row r="36" spans="1:18" s="3" customFormat="1" ht="15" customHeight="1" x14ac:dyDescent="0.3">
      <c r="A36" s="254" t="s">
        <v>77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26"/>
      <c r="R36" s="226"/>
    </row>
    <row r="37" spans="1:18" s="3" customFormat="1" ht="15" customHeight="1" x14ac:dyDescent="0.3">
      <c r="A37" s="39"/>
      <c r="B37" s="40"/>
      <c r="C37" s="40"/>
      <c r="D37" s="40"/>
      <c r="E37" s="31"/>
      <c r="F37" s="40"/>
      <c r="G37" s="40"/>
      <c r="H37" s="40"/>
      <c r="I37" s="31"/>
      <c r="J37" s="40"/>
      <c r="K37" s="40"/>
      <c r="L37" s="40"/>
      <c r="M37" s="31"/>
      <c r="N37" s="40"/>
      <c r="O37" s="40"/>
      <c r="P37" s="40"/>
      <c r="Q37" s="226"/>
      <c r="R37" s="226"/>
    </row>
    <row r="38" spans="1:18" s="3" customFormat="1" ht="15" customHeight="1" x14ac:dyDescent="0.3">
      <c r="A38" s="39"/>
      <c r="B38" s="40"/>
      <c r="C38" s="40"/>
      <c r="D38" s="40"/>
      <c r="E38" s="31"/>
      <c r="F38" s="40"/>
      <c r="G38" s="40"/>
      <c r="H38" s="40"/>
      <c r="I38" s="31"/>
      <c r="J38" s="40"/>
      <c r="K38" s="40"/>
      <c r="L38" s="40"/>
      <c r="M38" s="31"/>
      <c r="N38" s="40"/>
      <c r="O38" s="40"/>
      <c r="P38" s="40"/>
      <c r="Q38" s="226"/>
      <c r="R38" s="226"/>
    </row>
    <row r="39" spans="1:18" s="3" customFormat="1" ht="15" customHeight="1" x14ac:dyDescent="0.3">
      <c r="A39" s="39"/>
      <c r="B39" s="40"/>
      <c r="C39" s="40"/>
      <c r="D39" s="40"/>
      <c r="E39" s="31"/>
      <c r="F39" s="40"/>
      <c r="G39" s="40"/>
      <c r="H39" s="40"/>
      <c r="I39" s="31"/>
      <c r="J39" s="40"/>
      <c r="K39" s="40"/>
      <c r="L39" s="40"/>
      <c r="M39" s="31"/>
      <c r="N39" s="40"/>
      <c r="O39" s="40"/>
      <c r="P39" s="40"/>
      <c r="Q39" s="226"/>
      <c r="R39" s="226"/>
    </row>
    <row r="40" spans="1:18" s="3" customFormat="1" ht="15" customHeight="1" x14ac:dyDescent="0.3">
      <c r="A40" s="39"/>
      <c r="B40" s="40"/>
      <c r="C40" s="40"/>
      <c r="D40" s="40"/>
      <c r="E40" s="31"/>
      <c r="F40" s="40"/>
      <c r="G40" s="40"/>
      <c r="H40" s="40"/>
      <c r="I40" s="31"/>
      <c r="J40" s="40"/>
      <c r="K40" s="40"/>
      <c r="L40" s="40"/>
      <c r="M40" s="31"/>
      <c r="N40" s="40"/>
      <c r="O40" s="40"/>
      <c r="P40" s="40"/>
      <c r="Q40" s="226"/>
      <c r="R40" s="226"/>
    </row>
    <row r="41" spans="1:18" s="3" customFormat="1" ht="15" customHeight="1" x14ac:dyDescent="0.3">
      <c r="A41" s="41"/>
      <c r="B41" s="50"/>
      <c r="C41" s="50"/>
      <c r="D41" s="50"/>
      <c r="E41" s="32"/>
      <c r="F41" s="50"/>
      <c r="G41" s="50"/>
      <c r="H41" s="50"/>
      <c r="I41" s="32"/>
      <c r="J41" s="50"/>
      <c r="K41" s="50"/>
      <c r="L41" s="50"/>
      <c r="M41" s="32"/>
      <c r="N41" s="50"/>
      <c r="O41" s="50"/>
      <c r="P41" s="50"/>
      <c r="Q41" s="226"/>
      <c r="R41" s="226"/>
    </row>
    <row r="42" spans="1:18" s="3" customFormat="1" ht="15" customHeight="1" x14ac:dyDescent="0.3">
      <c r="A42" s="41"/>
      <c r="B42" s="50"/>
      <c r="C42" s="50"/>
      <c r="D42" s="50"/>
      <c r="E42" s="32"/>
      <c r="F42" s="50"/>
      <c r="G42" s="50"/>
      <c r="H42" s="50"/>
      <c r="I42" s="32"/>
      <c r="J42" s="50"/>
      <c r="K42" s="50"/>
      <c r="L42" s="50"/>
      <c r="M42" s="32"/>
      <c r="N42" s="50"/>
      <c r="O42" s="50"/>
      <c r="P42" s="50"/>
      <c r="Q42" s="226"/>
      <c r="R42" s="226"/>
    </row>
    <row r="43" spans="1:18" s="3" customFormat="1" ht="15" customHeight="1" x14ac:dyDescent="0.3">
      <c r="A43" s="41"/>
      <c r="B43" s="50"/>
      <c r="C43" s="50"/>
      <c r="D43" s="50"/>
      <c r="E43" s="32"/>
      <c r="F43" s="50"/>
      <c r="G43" s="50"/>
      <c r="H43" s="50"/>
      <c r="I43" s="32"/>
      <c r="J43" s="50"/>
      <c r="K43" s="50"/>
      <c r="L43" s="50"/>
      <c r="M43" s="32"/>
      <c r="N43" s="50"/>
      <c r="O43" s="50"/>
      <c r="P43" s="50"/>
      <c r="Q43" s="226"/>
      <c r="R43" s="226"/>
    </row>
    <row r="44" spans="1:18" s="3" customFormat="1" ht="15" customHeight="1" x14ac:dyDescent="0.3">
      <c r="A44" s="41"/>
      <c r="B44" s="50"/>
      <c r="C44" s="50"/>
      <c r="D44" s="50"/>
      <c r="E44" s="32"/>
      <c r="F44" s="50"/>
      <c r="G44" s="50"/>
      <c r="H44" s="50"/>
      <c r="I44" s="32"/>
      <c r="J44" s="50"/>
      <c r="K44" s="50"/>
      <c r="L44" s="50"/>
      <c r="M44" s="32"/>
      <c r="N44" s="50"/>
      <c r="O44" s="50"/>
      <c r="P44" s="50"/>
      <c r="Q44" s="226"/>
      <c r="R44" s="226"/>
    </row>
    <row r="45" spans="1:18" s="3" customFormat="1" ht="15" customHeight="1" x14ac:dyDescent="0.3">
      <c r="A45" s="41"/>
      <c r="B45" s="50"/>
      <c r="C45" s="50"/>
      <c r="D45" s="50"/>
      <c r="E45" s="32"/>
      <c r="F45" s="50"/>
      <c r="G45" s="50"/>
      <c r="H45" s="50"/>
      <c r="I45" s="32"/>
      <c r="J45" s="50"/>
      <c r="K45" s="50"/>
      <c r="L45" s="50"/>
      <c r="M45" s="32"/>
      <c r="N45" s="50"/>
      <c r="O45" s="50"/>
      <c r="P45" s="50"/>
      <c r="Q45" s="226"/>
      <c r="R45" s="226"/>
    </row>
    <row r="46" spans="1:18" s="3" customFormat="1" ht="15" customHeight="1" x14ac:dyDescent="0.3">
      <c r="A46" s="41"/>
      <c r="B46" s="50"/>
      <c r="C46" s="50"/>
      <c r="D46" s="50"/>
      <c r="E46" s="32"/>
      <c r="F46" s="50"/>
      <c r="G46" s="50"/>
      <c r="H46" s="50"/>
      <c r="I46" s="32"/>
      <c r="J46" s="50"/>
      <c r="K46" s="50"/>
      <c r="L46" s="50"/>
      <c r="M46" s="32"/>
      <c r="N46" s="50"/>
      <c r="O46" s="50"/>
      <c r="P46" s="50"/>
      <c r="Q46" s="226"/>
      <c r="R46" s="226"/>
    </row>
    <row r="47" spans="1:18" s="3" customFormat="1" ht="15" customHeight="1" x14ac:dyDescent="0.3">
      <c r="A47" s="41"/>
      <c r="B47" s="50"/>
      <c r="C47" s="50"/>
      <c r="D47" s="50"/>
      <c r="E47" s="32"/>
      <c r="F47" s="50"/>
      <c r="G47" s="50"/>
      <c r="H47" s="50"/>
      <c r="I47" s="32"/>
      <c r="J47" s="50"/>
      <c r="K47" s="50"/>
      <c r="L47" s="50"/>
      <c r="M47" s="32"/>
      <c r="N47" s="50"/>
      <c r="O47" s="50"/>
      <c r="P47" s="50"/>
      <c r="Q47" s="226"/>
      <c r="R47" s="226"/>
    </row>
  </sheetData>
  <mergeCells count="12">
    <mergeCell ref="A9:P9"/>
    <mergeCell ref="A23:P23"/>
    <mergeCell ref="A1:P1"/>
    <mergeCell ref="A2:P2"/>
    <mergeCell ref="A3:P3"/>
    <mergeCell ref="A4:P4"/>
    <mergeCell ref="A6:A7"/>
    <mergeCell ref="B6:D6"/>
    <mergeCell ref="F6:H6"/>
    <mergeCell ref="J6:L6"/>
    <mergeCell ref="N6:P6"/>
    <mergeCell ref="A5:P5"/>
  </mergeCells>
  <conditionalFormatting sqref="A22:P22">
    <cfRule type="cellIs" dxfId="3" priority="3" operator="equal">
      <formula>0</formula>
    </cfRule>
  </conditionalFormatting>
  <conditionalFormatting sqref="A36:P37">
    <cfRule type="cellIs" dxfId="2" priority="2" operator="equal">
      <formula>0</formula>
    </cfRule>
  </conditionalFormatting>
  <hyperlinks>
    <hyperlink ref="R3" location="Contenido!A1" display="Contenido" xr:uid="{332D9AEA-0E9C-4C01-96C6-0EA686A47366}"/>
  </hyperlinks>
  <printOptions horizontalCentered="1"/>
  <pageMargins left="0.39370078740157483" right="0.39370078740157483" top="0.59055118110236227" bottom="0.59055118110236227" header="0.31496062992125984" footer="0.31496062992125984"/>
  <pageSetup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34"/>
  <sheetViews>
    <sheetView showGridLines="0" zoomScale="90" zoomScaleNormal="90" zoomScaleSheetLayoutView="90" workbookViewId="0">
      <selection sqref="A1:X1"/>
    </sheetView>
  </sheetViews>
  <sheetFormatPr baseColWidth="10" defaultColWidth="6.453125" defaultRowHeight="14" x14ac:dyDescent="0.3"/>
  <cols>
    <col min="1" max="1" width="23.7265625" style="9" customWidth="1"/>
    <col min="2" max="15" width="7.81640625" style="10" customWidth="1"/>
    <col min="16" max="16" width="5" style="226" customWidth="1"/>
    <col min="17" max="17" width="13.54296875" style="226" customWidth="1"/>
    <col min="18" max="247" width="11.453125" style="9" customWidth="1"/>
    <col min="248" max="248" width="11.81640625" style="9" customWidth="1"/>
    <col min="249" max="16384" width="6.453125" style="9"/>
  </cols>
  <sheetData>
    <row r="1" spans="1:17" s="3" customFormat="1" x14ac:dyDescent="0.3">
      <c r="A1" s="279" t="s">
        <v>309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26"/>
      <c r="Q1" s="226"/>
    </row>
    <row r="2" spans="1:17" s="3" customFormat="1" x14ac:dyDescent="0.3">
      <c r="A2" s="279" t="s">
        <v>78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26"/>
      <c r="Q2" s="226"/>
    </row>
    <row r="3" spans="1:17" s="3" customFormat="1" x14ac:dyDescent="0.3">
      <c r="A3" s="279" t="s">
        <v>393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26"/>
      <c r="Q3" s="239" t="s">
        <v>305</v>
      </c>
    </row>
    <row r="4" spans="1:17" s="3" customFormat="1" x14ac:dyDescent="0.3">
      <c r="A4" s="279" t="s">
        <v>52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26"/>
      <c r="Q4" s="226"/>
    </row>
    <row r="5" spans="1:17" s="3" customFormat="1" x14ac:dyDescent="0.3">
      <c r="A5" s="279" t="s">
        <v>376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26"/>
      <c r="Q5" s="226"/>
    </row>
    <row r="6" spans="1:17" ht="21.75" customHeight="1" x14ac:dyDescent="0.35">
      <c r="A6" s="242" t="s">
        <v>394</v>
      </c>
      <c r="B6" s="243">
        <v>2010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228">
        <v>2017</v>
      </c>
      <c r="J6" s="228">
        <v>2018</v>
      </c>
      <c r="K6" s="228">
        <v>2019</v>
      </c>
      <c r="L6" s="228">
        <v>2020</v>
      </c>
      <c r="M6" s="228">
        <v>2021</v>
      </c>
      <c r="N6" s="228">
        <v>2022</v>
      </c>
      <c r="O6" s="228">
        <v>2023</v>
      </c>
      <c r="P6" s="9"/>
      <c r="Q6" s="9"/>
    </row>
    <row r="8" spans="1:17" x14ac:dyDescent="0.3">
      <c r="A8" s="281" t="s">
        <v>54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</row>
    <row r="9" spans="1:17" x14ac:dyDescent="0.3">
      <c r="A9" s="12" t="s">
        <v>68</v>
      </c>
      <c r="B9" s="256">
        <v>44154</v>
      </c>
      <c r="C9" s="256">
        <v>48355</v>
      </c>
      <c r="D9" s="256">
        <v>46264</v>
      </c>
      <c r="E9" s="256">
        <v>38145</v>
      </c>
      <c r="F9" s="256">
        <v>38194</v>
      </c>
      <c r="G9" s="256">
        <v>38710</v>
      </c>
      <c r="H9" s="256">
        <v>36215</v>
      </c>
      <c r="I9" s="256">
        <v>28519</v>
      </c>
      <c r="J9" s="256">
        <v>26506</v>
      </c>
      <c r="K9" s="256">
        <v>8491</v>
      </c>
      <c r="L9" s="256">
        <v>17735</v>
      </c>
      <c r="M9" s="256">
        <v>7150</v>
      </c>
      <c r="N9" s="256">
        <v>17117</v>
      </c>
      <c r="O9" s="256">
        <v>22649</v>
      </c>
    </row>
    <row r="10" spans="1:17" x14ac:dyDescent="0.3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7" x14ac:dyDescent="0.3">
      <c r="A11" s="17" t="s">
        <v>79</v>
      </c>
      <c r="B11" s="256">
        <v>33993</v>
      </c>
      <c r="C11" s="256">
        <v>36806</v>
      </c>
      <c r="D11" s="256">
        <v>35615</v>
      </c>
      <c r="E11" s="256">
        <v>29513</v>
      </c>
      <c r="F11" s="256">
        <v>29298</v>
      </c>
      <c r="G11" s="256">
        <v>29588</v>
      </c>
      <c r="H11" s="256">
        <v>27149</v>
      </c>
      <c r="I11" s="256">
        <v>20864</v>
      </c>
      <c r="J11" s="256">
        <v>19328</v>
      </c>
      <c r="K11" s="256">
        <v>6130</v>
      </c>
      <c r="L11" s="256">
        <v>13164</v>
      </c>
      <c r="M11" s="256">
        <v>4890</v>
      </c>
      <c r="N11" s="256">
        <v>11829</v>
      </c>
      <c r="O11" s="256">
        <v>15554</v>
      </c>
    </row>
    <row r="12" spans="1:17" x14ac:dyDescent="0.3">
      <c r="A12" s="179" t="s">
        <v>80</v>
      </c>
      <c r="B12" s="255">
        <v>15672</v>
      </c>
      <c r="C12" s="255">
        <v>16476</v>
      </c>
      <c r="D12" s="255">
        <v>16227</v>
      </c>
      <c r="E12" s="255">
        <v>13963</v>
      </c>
      <c r="F12" s="255">
        <v>13378</v>
      </c>
      <c r="G12" s="255">
        <v>12962</v>
      </c>
      <c r="H12" s="255">
        <v>11703</v>
      </c>
      <c r="I12" s="255">
        <v>9348</v>
      </c>
      <c r="J12" s="255">
        <v>8585</v>
      </c>
      <c r="K12" s="255">
        <v>2584</v>
      </c>
      <c r="L12" s="255">
        <v>4493</v>
      </c>
      <c r="M12" s="255">
        <v>1882</v>
      </c>
      <c r="N12" s="255">
        <v>4062</v>
      </c>
      <c r="O12" s="255">
        <v>5520</v>
      </c>
    </row>
    <row r="13" spans="1:17" x14ac:dyDescent="0.3">
      <c r="A13" s="179" t="s">
        <v>81</v>
      </c>
      <c r="B13" s="255">
        <v>11712</v>
      </c>
      <c r="C13" s="255">
        <v>12709</v>
      </c>
      <c r="D13" s="255">
        <v>12211</v>
      </c>
      <c r="E13" s="255">
        <v>9959</v>
      </c>
      <c r="F13" s="255">
        <v>10433</v>
      </c>
      <c r="G13" s="255">
        <v>11098</v>
      </c>
      <c r="H13" s="255">
        <v>9795</v>
      </c>
      <c r="I13" s="255">
        <v>7544</v>
      </c>
      <c r="J13" s="255">
        <v>6946</v>
      </c>
      <c r="K13" s="255">
        <v>2098</v>
      </c>
      <c r="L13" s="255">
        <v>5517</v>
      </c>
      <c r="M13" s="255">
        <v>1624</v>
      </c>
      <c r="N13" s="255">
        <v>4668</v>
      </c>
      <c r="O13" s="255">
        <v>5299</v>
      </c>
    </row>
    <row r="14" spans="1:17" x14ac:dyDescent="0.3">
      <c r="A14" s="179" t="s">
        <v>82</v>
      </c>
      <c r="B14" s="255">
        <v>6609</v>
      </c>
      <c r="C14" s="255">
        <v>7621</v>
      </c>
      <c r="D14" s="255">
        <v>7177</v>
      </c>
      <c r="E14" s="255">
        <v>5591</v>
      </c>
      <c r="F14" s="255">
        <v>5487</v>
      </c>
      <c r="G14" s="255">
        <v>5528</v>
      </c>
      <c r="H14" s="255">
        <v>5651</v>
      </c>
      <c r="I14" s="255">
        <v>3972</v>
      </c>
      <c r="J14" s="255">
        <v>3797</v>
      </c>
      <c r="K14" s="255">
        <v>1448</v>
      </c>
      <c r="L14" s="255">
        <v>3154</v>
      </c>
      <c r="M14" s="255">
        <v>1384</v>
      </c>
      <c r="N14" s="255">
        <v>3099</v>
      </c>
      <c r="O14" s="255">
        <v>4735</v>
      </c>
    </row>
    <row r="15" spans="1:17" x14ac:dyDescent="0.3">
      <c r="A15" s="17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7" x14ac:dyDescent="0.3">
      <c r="A16" s="17" t="s">
        <v>83</v>
      </c>
      <c r="B16" s="256">
        <v>10161</v>
      </c>
      <c r="C16" s="256">
        <v>11549</v>
      </c>
      <c r="D16" s="256">
        <v>10649</v>
      </c>
      <c r="E16" s="256">
        <v>8632</v>
      </c>
      <c r="F16" s="256">
        <v>8896</v>
      </c>
      <c r="G16" s="256">
        <v>9122</v>
      </c>
      <c r="H16" s="256">
        <v>9066</v>
      </c>
      <c r="I16" s="256">
        <v>7655</v>
      </c>
      <c r="J16" s="256">
        <v>7178</v>
      </c>
      <c r="K16" s="256">
        <v>2361</v>
      </c>
      <c r="L16" s="256">
        <v>4571</v>
      </c>
      <c r="M16" s="256">
        <v>2260</v>
      </c>
      <c r="N16" s="256">
        <v>5288</v>
      </c>
      <c r="O16" s="256">
        <v>7096</v>
      </c>
    </row>
    <row r="17" spans="1:17" x14ac:dyDescent="0.3">
      <c r="A17" s="179" t="s">
        <v>84</v>
      </c>
      <c r="B17" s="255">
        <v>7599</v>
      </c>
      <c r="C17" s="255">
        <v>8454</v>
      </c>
      <c r="D17" s="255">
        <v>7704</v>
      </c>
      <c r="E17" s="255">
        <v>6180</v>
      </c>
      <c r="F17" s="255">
        <v>6473</v>
      </c>
      <c r="G17" s="255">
        <v>6743</v>
      </c>
      <c r="H17" s="255">
        <v>6686</v>
      </c>
      <c r="I17" s="255">
        <v>5886</v>
      </c>
      <c r="J17" s="255">
        <v>5327</v>
      </c>
      <c r="K17" s="255">
        <v>1321</v>
      </c>
      <c r="L17" s="255">
        <v>3326</v>
      </c>
      <c r="M17" s="255">
        <v>1357</v>
      </c>
      <c r="N17" s="255">
        <v>3551</v>
      </c>
      <c r="O17" s="255">
        <v>5070</v>
      </c>
    </row>
    <row r="18" spans="1:17" x14ac:dyDescent="0.3">
      <c r="A18" s="179" t="s">
        <v>85</v>
      </c>
      <c r="B18" s="255">
        <v>2333</v>
      </c>
      <c r="C18" s="255">
        <v>2810</v>
      </c>
      <c r="D18" s="255">
        <v>2570</v>
      </c>
      <c r="E18" s="255">
        <v>2214</v>
      </c>
      <c r="F18" s="255">
        <v>2222</v>
      </c>
      <c r="G18" s="255">
        <v>2128</v>
      </c>
      <c r="H18" s="255">
        <v>2184</v>
      </c>
      <c r="I18" s="255">
        <v>1562</v>
      </c>
      <c r="J18" s="255">
        <v>1703</v>
      </c>
      <c r="K18" s="255">
        <v>973</v>
      </c>
      <c r="L18" s="255">
        <v>1184</v>
      </c>
      <c r="M18" s="255">
        <v>831</v>
      </c>
      <c r="N18" s="255">
        <v>1613</v>
      </c>
      <c r="O18" s="255">
        <v>1874</v>
      </c>
    </row>
    <row r="19" spans="1:17" x14ac:dyDescent="0.3">
      <c r="A19" s="179" t="s">
        <v>86</v>
      </c>
      <c r="B19" s="255">
        <v>229</v>
      </c>
      <c r="C19" s="255">
        <v>285</v>
      </c>
      <c r="D19" s="255">
        <v>375</v>
      </c>
      <c r="E19" s="255">
        <v>238</v>
      </c>
      <c r="F19" s="255">
        <v>201</v>
      </c>
      <c r="G19" s="255">
        <v>251</v>
      </c>
      <c r="H19" s="255">
        <v>196</v>
      </c>
      <c r="I19" s="255">
        <v>207</v>
      </c>
      <c r="J19" s="255">
        <v>148</v>
      </c>
      <c r="K19" s="255">
        <v>67</v>
      </c>
      <c r="L19" s="255">
        <v>61</v>
      </c>
      <c r="M19" s="255">
        <v>72</v>
      </c>
      <c r="N19" s="255">
        <v>124</v>
      </c>
      <c r="O19" s="255">
        <v>152</v>
      </c>
    </row>
    <row r="21" spans="1:17" x14ac:dyDescent="0.3">
      <c r="A21" s="281" t="s">
        <v>64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</row>
    <row r="22" spans="1:17" s="12" customFormat="1" x14ac:dyDescent="0.3">
      <c r="A22" s="12" t="s">
        <v>68</v>
      </c>
      <c r="B22" s="257">
        <v>12.586981992126367</v>
      </c>
      <c r="C22" s="257">
        <v>13.643686885074757</v>
      </c>
      <c r="D22" s="257">
        <v>12.9</v>
      </c>
      <c r="E22" s="257">
        <v>10.5</v>
      </c>
      <c r="F22" s="257">
        <v>10.3</v>
      </c>
      <c r="G22" s="257">
        <v>10.4</v>
      </c>
      <c r="H22" s="257">
        <v>9.7924958899368342</v>
      </c>
      <c r="I22" s="257">
        <v>7.7766294818761645</v>
      </c>
      <c r="J22" s="257">
        <v>7.2</v>
      </c>
      <c r="K22" s="257">
        <v>2.2000000000000002</v>
      </c>
      <c r="L22" s="257">
        <v>4.5534955492052243</v>
      </c>
      <c r="M22" s="257">
        <v>1.7374104565380091</v>
      </c>
      <c r="N22" s="257">
        <v>4.2</v>
      </c>
      <c r="O22" s="257">
        <v>5.7568201632314855</v>
      </c>
      <c r="P22" s="226"/>
      <c r="Q22" s="226"/>
    </row>
    <row r="23" spans="1:17" x14ac:dyDescent="0.3">
      <c r="A23" s="12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</row>
    <row r="24" spans="1:17" x14ac:dyDescent="0.3">
      <c r="A24" s="17" t="s">
        <v>79</v>
      </c>
      <c r="B24" s="257">
        <v>14.281212976733634</v>
      </c>
      <c r="C24" s="257">
        <v>15.254855475517463</v>
      </c>
      <c r="D24" s="257">
        <v>14.7</v>
      </c>
      <c r="E24" s="257">
        <v>12.2</v>
      </c>
      <c r="F24" s="257">
        <v>12.2</v>
      </c>
      <c r="G24" s="257">
        <v>12.6</v>
      </c>
      <c r="H24" s="257">
        <v>11.852094383690218</v>
      </c>
      <c r="I24" s="257">
        <v>9.2201496329881962</v>
      </c>
      <c r="J24" s="257">
        <v>8.6</v>
      </c>
      <c r="K24" s="257">
        <v>4</v>
      </c>
      <c r="L24" s="257">
        <v>5.7949067858164769</v>
      </c>
      <c r="M24" s="257">
        <v>2.1094589173169753</v>
      </c>
      <c r="N24" s="257">
        <v>5.0999999999999996</v>
      </c>
      <c r="O24" s="257">
        <v>6.8581280701290233</v>
      </c>
    </row>
    <row r="25" spans="1:17" x14ac:dyDescent="0.3">
      <c r="A25" s="179" t="s">
        <v>80</v>
      </c>
      <c r="B25" s="199">
        <v>15.210660662117961</v>
      </c>
      <c r="C25" s="199">
        <v>15.726175931582162</v>
      </c>
      <c r="D25" s="199">
        <v>15.2</v>
      </c>
      <c r="E25" s="199">
        <v>13.8</v>
      </c>
      <c r="F25" s="199">
        <v>13.9</v>
      </c>
      <c r="G25" s="199">
        <v>13.8</v>
      </c>
      <c r="H25" s="199">
        <v>12.632226587798453</v>
      </c>
      <c r="I25" s="199">
        <v>10.461056401074305</v>
      </c>
      <c r="J25" s="199">
        <v>10</v>
      </c>
      <c r="K25" s="199">
        <v>3.3</v>
      </c>
      <c r="L25" s="199">
        <v>5.484217464541171</v>
      </c>
      <c r="M25" s="199">
        <v>2.3905090946042069</v>
      </c>
      <c r="N25" s="199">
        <v>5.0190283200711709</v>
      </c>
      <c r="O25" s="199">
        <v>6.931016297933251</v>
      </c>
    </row>
    <row r="26" spans="1:17" x14ac:dyDescent="0.3">
      <c r="A26" s="179" t="s">
        <v>81</v>
      </c>
      <c r="B26" s="199">
        <v>15.498828853864783</v>
      </c>
      <c r="C26" s="199">
        <v>16.530312292704501</v>
      </c>
      <c r="D26" s="199">
        <v>16.100000000000001</v>
      </c>
      <c r="E26" s="199">
        <v>12.5</v>
      </c>
      <c r="F26" s="199">
        <v>13.1</v>
      </c>
      <c r="G26" s="199">
        <v>14.6</v>
      </c>
      <c r="H26" s="199">
        <v>13.169924973781161</v>
      </c>
      <c r="I26" s="199">
        <v>10.090147928202658</v>
      </c>
      <c r="J26" s="199">
        <v>9.3000000000000007</v>
      </c>
      <c r="K26" s="199">
        <v>2.7</v>
      </c>
      <c r="L26" s="199">
        <v>7.4180146020733337</v>
      </c>
      <c r="M26" s="199">
        <v>2.0444645869526901</v>
      </c>
      <c r="N26" s="199">
        <v>6.1056321448191069</v>
      </c>
      <c r="O26" s="199">
        <v>7.0012023200813873</v>
      </c>
    </row>
    <row r="27" spans="1:17" x14ac:dyDescent="0.3">
      <c r="A27" s="179" t="s">
        <v>82</v>
      </c>
      <c r="B27" s="199">
        <v>11.12139467573116</v>
      </c>
      <c r="C27" s="199">
        <v>12.781980108347449</v>
      </c>
      <c r="D27" s="199">
        <v>11.9</v>
      </c>
      <c r="E27" s="199">
        <v>9.1</v>
      </c>
      <c r="F27" s="199">
        <v>8.4</v>
      </c>
      <c r="G27" s="199">
        <v>8.5</v>
      </c>
      <c r="H27" s="199">
        <v>9.1076119715699377</v>
      </c>
      <c r="I27" s="199">
        <v>6.3898585930084781</v>
      </c>
      <c r="J27" s="199">
        <v>5.9</v>
      </c>
      <c r="K27" s="199">
        <v>2</v>
      </c>
      <c r="L27" s="199">
        <v>4.4506533457511352</v>
      </c>
      <c r="M27" s="199">
        <v>1.8791326662231334</v>
      </c>
      <c r="N27" s="199">
        <v>4.1564398664145168</v>
      </c>
      <c r="O27" s="199">
        <v>6.6267336570892761</v>
      </c>
    </row>
    <row r="28" spans="1:17" x14ac:dyDescent="0.3">
      <c r="A28" s="17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</row>
    <row r="29" spans="1:17" x14ac:dyDescent="0.3">
      <c r="A29" s="17" t="s">
        <v>83</v>
      </c>
      <c r="B29" s="257">
        <v>9.0107746197845078</v>
      </c>
      <c r="C29" s="257">
        <v>10.207797488045678</v>
      </c>
      <c r="D29" s="257">
        <v>9.1999999999999993</v>
      </c>
      <c r="E29" s="257">
        <v>7.1</v>
      </c>
      <c r="F29" s="257">
        <v>6.9</v>
      </c>
      <c r="G29" s="257">
        <v>6.6</v>
      </c>
      <c r="H29" s="257">
        <v>6.4407959704175219</v>
      </c>
      <c r="I29" s="257">
        <v>5.4507262888066084</v>
      </c>
      <c r="J29" s="257">
        <v>5.0999999999999996</v>
      </c>
      <c r="K29" s="257">
        <v>1.5</v>
      </c>
      <c r="L29" s="257">
        <v>2.8161117819561841</v>
      </c>
      <c r="M29" s="257">
        <v>1.2575186819423656</v>
      </c>
      <c r="N29" s="257">
        <v>3.1</v>
      </c>
      <c r="O29" s="257">
        <v>4.2581024560898184</v>
      </c>
    </row>
    <row r="30" spans="1:17" x14ac:dyDescent="0.3">
      <c r="A30" s="179" t="s">
        <v>84</v>
      </c>
      <c r="B30" s="199">
        <v>12.5861269378561</v>
      </c>
      <c r="C30" s="199">
        <v>13.977481275730371</v>
      </c>
      <c r="D30" s="199">
        <v>12.3</v>
      </c>
      <c r="E30" s="199">
        <v>9.4</v>
      </c>
      <c r="F30" s="199">
        <v>9.5</v>
      </c>
      <c r="G30" s="199">
        <v>9.4</v>
      </c>
      <c r="H30" s="199">
        <v>9.3171683389074698</v>
      </c>
      <c r="I30" s="199">
        <v>8.3664998862861033</v>
      </c>
      <c r="J30" s="199">
        <v>7.5</v>
      </c>
      <c r="K30" s="199">
        <v>1.8</v>
      </c>
      <c r="L30" s="199">
        <v>4.11485976567816</v>
      </c>
      <c r="M30" s="199">
        <v>1.6234970389423939</v>
      </c>
      <c r="N30" s="199">
        <v>4.2868870270661805</v>
      </c>
      <c r="O30" s="199">
        <v>6.2072258475250681</v>
      </c>
    </row>
    <row r="31" spans="1:17" x14ac:dyDescent="0.3">
      <c r="A31" s="179" t="s">
        <v>85</v>
      </c>
      <c r="B31" s="199">
        <v>5.249066282680106</v>
      </c>
      <c r="C31" s="199">
        <v>6.319150850049474</v>
      </c>
      <c r="D31" s="199">
        <v>5.7</v>
      </c>
      <c r="E31" s="199">
        <v>4.7</v>
      </c>
      <c r="F31" s="199">
        <v>4.4000000000000004</v>
      </c>
      <c r="G31" s="199">
        <v>4</v>
      </c>
      <c r="H31" s="199">
        <v>4.0058694057226711</v>
      </c>
      <c r="I31" s="199">
        <v>2.8582407729327164</v>
      </c>
      <c r="J31" s="199">
        <v>3.1</v>
      </c>
      <c r="K31" s="199">
        <v>1.5</v>
      </c>
      <c r="L31" s="199">
        <v>1.8754950102962142</v>
      </c>
      <c r="M31" s="199">
        <v>1.0954822890438589</v>
      </c>
      <c r="N31" s="199">
        <v>2.3303860379103098</v>
      </c>
      <c r="O31" s="199">
        <v>2.7739538463815738</v>
      </c>
    </row>
    <row r="32" spans="1:17" ht="14.5" thickBot="1" x14ac:dyDescent="0.35">
      <c r="A32" s="179" t="s">
        <v>86</v>
      </c>
      <c r="B32" s="199">
        <v>2.8830416719123759</v>
      </c>
      <c r="C32" s="199">
        <v>3.4807034684904736</v>
      </c>
      <c r="D32" s="199">
        <v>4.4000000000000004</v>
      </c>
      <c r="E32" s="199">
        <v>2.6</v>
      </c>
      <c r="F32" s="199">
        <v>1.8</v>
      </c>
      <c r="G32" s="199">
        <v>1.9</v>
      </c>
      <c r="H32" s="199">
        <v>1.3536846467297465</v>
      </c>
      <c r="I32" s="199">
        <v>1.3407604119437788</v>
      </c>
      <c r="J32" s="199">
        <v>0.9</v>
      </c>
      <c r="K32" s="199">
        <v>0.4</v>
      </c>
      <c r="L32" s="199">
        <v>0.33229830582339165</v>
      </c>
      <c r="M32" s="199">
        <v>0.35508211273857077</v>
      </c>
      <c r="N32" s="199">
        <v>0.64099250452313261</v>
      </c>
      <c r="O32" s="199">
        <v>0.77243622319341398</v>
      </c>
    </row>
    <row r="33" spans="1:15" x14ac:dyDescent="0.3">
      <c r="A33" s="19" t="s">
        <v>77</v>
      </c>
      <c r="B33" s="19"/>
      <c r="C33" s="19"/>
      <c r="D33" s="19"/>
      <c r="E33" s="19"/>
      <c r="F33" s="19"/>
      <c r="G33" s="19"/>
      <c r="H33" s="19"/>
      <c r="I33" s="19"/>
      <c r="J33" s="115"/>
      <c r="K33" s="115"/>
      <c r="L33" s="115"/>
      <c r="M33" s="115"/>
      <c r="N33" s="115"/>
      <c r="O33" s="115"/>
    </row>
    <row r="34" spans="1:15" x14ac:dyDescent="0.3">
      <c r="A34" s="12"/>
    </row>
  </sheetData>
  <mergeCells count="7">
    <mergeCell ref="A8:O8"/>
    <mergeCell ref="A21:O21"/>
    <mergeCell ref="A1:O1"/>
    <mergeCell ref="A2:O2"/>
    <mergeCell ref="A3:O3"/>
    <mergeCell ref="A4:O4"/>
    <mergeCell ref="A5:O5"/>
  </mergeCells>
  <hyperlinks>
    <hyperlink ref="Q3" location="Contenido!A1" display="Contenido" xr:uid="{3B2EA8EF-E110-4D13-9EF5-80D7C68453EF}"/>
  </hyperlinks>
  <printOptions horizontalCentered="1"/>
  <pageMargins left="0.39370078740157483" right="0.39370078740157483" top="0.59055118110236227" bottom="0.59055118110236227" header="0.31496062992125984" footer="0.31496062992125984"/>
  <pageSetup scale="97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29900-3320-42FE-B6E9-8057171BB056}">
  <sheetPr>
    <pageSetUpPr fitToPage="1"/>
  </sheetPr>
  <dimension ref="A1:R26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5" customHeight="1" x14ac:dyDescent="0.3"/>
  <cols>
    <col min="1" max="1" width="18" style="41" customWidth="1"/>
    <col min="2" max="4" width="7.7265625" style="32" customWidth="1"/>
    <col min="5" max="5" width="1.7265625" style="32" customWidth="1"/>
    <col min="6" max="8" width="7.7265625" style="32" customWidth="1"/>
    <col min="9" max="9" width="1.7265625" style="32" customWidth="1"/>
    <col min="10" max="12" width="7.7265625" style="32" customWidth="1"/>
    <col min="13" max="13" width="1.7265625" style="32" customWidth="1"/>
    <col min="14" max="16" width="7.7265625" style="32" customWidth="1"/>
    <col min="17" max="17" width="5" style="226" customWidth="1"/>
    <col min="18" max="18" width="13.54296875" style="226" customWidth="1"/>
    <col min="19" max="100" width="10.7265625" style="2" customWidth="1"/>
    <col min="101" max="16384" width="23.453125" style="2"/>
  </cols>
  <sheetData>
    <row r="1" spans="1:18" ht="15" customHeight="1" x14ac:dyDescent="0.3">
      <c r="A1" s="312" t="s">
        <v>432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</row>
    <row r="2" spans="1:18" ht="15" customHeight="1" x14ac:dyDescent="0.3">
      <c r="A2" s="312" t="s">
        <v>102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</row>
    <row r="3" spans="1:18" ht="15" customHeight="1" x14ac:dyDescent="0.3">
      <c r="A3" s="312" t="s">
        <v>208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R3" s="239" t="s">
        <v>305</v>
      </c>
    </row>
    <row r="4" spans="1:18" ht="15" customHeight="1" x14ac:dyDescent="0.3">
      <c r="A4" s="312" t="s">
        <v>96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</row>
    <row r="5" spans="1:18" ht="15" customHeight="1" x14ac:dyDescent="0.3">
      <c r="A5" s="312" t="s">
        <v>397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</row>
    <row r="6" spans="1:18" s="22" customFormat="1" ht="19.5" customHeight="1" x14ac:dyDescent="0.3">
      <c r="A6" s="316" t="s">
        <v>198</v>
      </c>
      <c r="B6" s="297" t="s">
        <v>68</v>
      </c>
      <c r="C6" s="297"/>
      <c r="D6" s="297"/>
      <c r="E6" s="264"/>
      <c r="F6" s="297" t="s">
        <v>194</v>
      </c>
      <c r="G6" s="297"/>
      <c r="H6" s="297"/>
      <c r="I6" s="264"/>
      <c r="J6" s="297" t="s">
        <v>195</v>
      </c>
      <c r="K6" s="297"/>
      <c r="L6" s="297"/>
      <c r="M6" s="264"/>
      <c r="N6" s="297" t="s">
        <v>196</v>
      </c>
      <c r="O6" s="297"/>
      <c r="P6" s="297"/>
      <c r="Q6" s="226"/>
      <c r="R6" s="226"/>
    </row>
    <row r="7" spans="1:18" s="22" customFormat="1" ht="19.5" customHeight="1" x14ac:dyDescent="0.3">
      <c r="A7" s="317" t="s">
        <v>197</v>
      </c>
      <c r="B7" s="265" t="s">
        <v>68</v>
      </c>
      <c r="C7" s="265" t="s">
        <v>136</v>
      </c>
      <c r="D7" s="265" t="s">
        <v>137</v>
      </c>
      <c r="E7" s="261"/>
      <c r="F7" s="265" t="s">
        <v>68</v>
      </c>
      <c r="G7" s="265" t="s">
        <v>136</v>
      </c>
      <c r="H7" s="265" t="s">
        <v>137</v>
      </c>
      <c r="I7" s="261"/>
      <c r="J7" s="265" t="s">
        <v>68</v>
      </c>
      <c r="K7" s="265" t="s">
        <v>136</v>
      </c>
      <c r="L7" s="265" t="s">
        <v>137</v>
      </c>
      <c r="M7" s="261"/>
      <c r="N7" s="265" t="s">
        <v>68</v>
      </c>
      <c r="O7" s="265" t="s">
        <v>136</v>
      </c>
      <c r="P7" s="265" t="s">
        <v>137</v>
      </c>
      <c r="Q7" s="226"/>
      <c r="R7" s="226"/>
    </row>
    <row r="8" spans="1:18" ht="15" customHeight="1" x14ac:dyDescent="0.3">
      <c r="A8" s="2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9" spans="1:18" ht="15" customHeight="1" x14ac:dyDescent="0.3">
      <c r="A9" s="311" t="s">
        <v>54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</row>
    <row r="10" spans="1:18" ht="15" customHeight="1" x14ac:dyDescent="0.3">
      <c r="A10" s="25" t="s">
        <v>68</v>
      </c>
      <c r="B10" s="256">
        <v>136</v>
      </c>
      <c r="C10" s="256">
        <v>78</v>
      </c>
      <c r="D10" s="256">
        <v>58</v>
      </c>
      <c r="E10" s="256"/>
      <c r="F10" s="256">
        <v>15</v>
      </c>
      <c r="G10" s="256">
        <v>10</v>
      </c>
      <c r="H10" s="256">
        <v>5</v>
      </c>
      <c r="I10" s="256"/>
      <c r="J10" s="256">
        <v>40</v>
      </c>
      <c r="K10" s="256">
        <v>20</v>
      </c>
      <c r="L10" s="256">
        <v>20</v>
      </c>
      <c r="M10" s="256"/>
      <c r="N10" s="256">
        <v>81</v>
      </c>
      <c r="O10" s="256">
        <v>48</v>
      </c>
      <c r="P10" s="256">
        <v>33</v>
      </c>
    </row>
    <row r="11" spans="1:18" ht="15" customHeight="1" x14ac:dyDescent="0.3">
      <c r="A11" s="14">
        <v>10</v>
      </c>
      <c r="B11" s="255">
        <v>10</v>
      </c>
      <c r="C11" s="255">
        <v>6</v>
      </c>
      <c r="D11" s="255">
        <v>4</v>
      </c>
      <c r="E11" s="255"/>
      <c r="F11" s="255">
        <v>8</v>
      </c>
      <c r="G11" s="255">
        <v>4</v>
      </c>
      <c r="H11" s="255">
        <v>4</v>
      </c>
      <c r="I11" s="255"/>
      <c r="J11" s="255">
        <v>2</v>
      </c>
      <c r="K11" s="255">
        <v>2</v>
      </c>
      <c r="L11" s="255">
        <v>0</v>
      </c>
      <c r="M11" s="255"/>
      <c r="N11" s="255"/>
      <c r="O11" s="255"/>
      <c r="P11" s="255"/>
    </row>
    <row r="12" spans="1:18" ht="15" customHeight="1" x14ac:dyDescent="0.3">
      <c r="A12" s="14">
        <v>11</v>
      </c>
      <c r="B12" s="255">
        <v>29</v>
      </c>
      <c r="C12" s="255">
        <v>18</v>
      </c>
      <c r="D12" s="255">
        <v>11</v>
      </c>
      <c r="E12" s="255"/>
      <c r="F12" s="255">
        <v>6</v>
      </c>
      <c r="G12" s="255">
        <v>5</v>
      </c>
      <c r="H12" s="255">
        <v>1</v>
      </c>
      <c r="I12" s="255"/>
      <c r="J12" s="255">
        <v>23</v>
      </c>
      <c r="K12" s="255">
        <v>13</v>
      </c>
      <c r="L12" s="255">
        <v>10</v>
      </c>
      <c r="M12" s="255"/>
      <c r="N12" s="255"/>
      <c r="O12" s="255"/>
      <c r="P12" s="255"/>
    </row>
    <row r="13" spans="1:18" ht="15" customHeight="1" x14ac:dyDescent="0.3">
      <c r="A13" s="14">
        <v>12</v>
      </c>
      <c r="B13" s="255">
        <v>48</v>
      </c>
      <c r="C13" s="255">
        <v>31</v>
      </c>
      <c r="D13" s="255">
        <v>17</v>
      </c>
      <c r="E13" s="255"/>
      <c r="F13" s="255">
        <v>1</v>
      </c>
      <c r="G13" s="255">
        <v>1</v>
      </c>
      <c r="H13" s="255">
        <v>0</v>
      </c>
      <c r="I13" s="255"/>
      <c r="J13" s="255">
        <v>13</v>
      </c>
      <c r="K13" s="255">
        <v>5</v>
      </c>
      <c r="L13" s="255">
        <v>8</v>
      </c>
      <c r="M13" s="255"/>
      <c r="N13" s="255">
        <v>34</v>
      </c>
      <c r="O13" s="255">
        <v>25</v>
      </c>
      <c r="P13" s="255">
        <v>9</v>
      </c>
    </row>
    <row r="14" spans="1:18" ht="15" customHeight="1" x14ac:dyDescent="0.3">
      <c r="A14" s="14">
        <v>13</v>
      </c>
      <c r="B14" s="255">
        <v>44</v>
      </c>
      <c r="C14" s="255">
        <v>18</v>
      </c>
      <c r="D14" s="255">
        <v>26</v>
      </c>
      <c r="E14" s="255"/>
      <c r="F14" s="255">
        <v>0</v>
      </c>
      <c r="G14" s="255">
        <v>0</v>
      </c>
      <c r="H14" s="255">
        <v>0</v>
      </c>
      <c r="I14" s="255"/>
      <c r="J14" s="255">
        <v>2</v>
      </c>
      <c r="K14" s="255">
        <v>0</v>
      </c>
      <c r="L14" s="255">
        <v>2</v>
      </c>
      <c r="M14" s="255"/>
      <c r="N14" s="255">
        <v>42</v>
      </c>
      <c r="O14" s="255">
        <v>18</v>
      </c>
      <c r="P14" s="255">
        <v>24</v>
      </c>
    </row>
    <row r="15" spans="1:18" ht="15" customHeight="1" x14ac:dyDescent="0.3">
      <c r="A15" s="14">
        <v>14</v>
      </c>
      <c r="B15" s="255">
        <v>5</v>
      </c>
      <c r="C15" s="255">
        <v>5</v>
      </c>
      <c r="D15" s="255">
        <v>0</v>
      </c>
      <c r="E15" s="255"/>
      <c r="F15" s="255">
        <v>0</v>
      </c>
      <c r="G15" s="255">
        <v>0</v>
      </c>
      <c r="H15" s="255">
        <v>0</v>
      </c>
      <c r="I15" s="255"/>
      <c r="J15" s="255">
        <v>0</v>
      </c>
      <c r="K15" s="255">
        <v>0</v>
      </c>
      <c r="L15" s="255">
        <v>0</v>
      </c>
      <c r="M15" s="255"/>
      <c r="N15" s="255">
        <v>5</v>
      </c>
      <c r="O15" s="255">
        <v>5</v>
      </c>
      <c r="P15" s="255">
        <v>0</v>
      </c>
    </row>
    <row r="16" spans="1:18" ht="15" customHeight="1" x14ac:dyDescent="0.3">
      <c r="A16" s="25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ht="15" customHeight="1" x14ac:dyDescent="0.3">
      <c r="A17" s="311" t="s">
        <v>64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</row>
    <row r="18" spans="1:16" ht="15" customHeight="1" x14ac:dyDescent="0.3">
      <c r="A18" s="25" t="s">
        <v>68</v>
      </c>
      <c r="B18" s="260">
        <v>22.857142857142858</v>
      </c>
      <c r="C18" s="260">
        <v>22.15909090909091</v>
      </c>
      <c r="D18" s="260">
        <v>23.868312757201647</v>
      </c>
      <c r="E18" s="260"/>
      <c r="F18" s="260">
        <v>26.785714285714285</v>
      </c>
      <c r="G18" s="260">
        <v>27.777777777777779</v>
      </c>
      <c r="H18" s="260">
        <v>25</v>
      </c>
      <c r="I18" s="260"/>
      <c r="J18" s="260">
        <v>20.202020202020201</v>
      </c>
      <c r="K18" s="260">
        <v>18.348623853211009</v>
      </c>
      <c r="L18" s="260">
        <v>22.471910112359549</v>
      </c>
      <c r="M18" s="260"/>
      <c r="N18" s="260">
        <v>23.75366568914956</v>
      </c>
      <c r="O18" s="260">
        <v>23.188405797101449</v>
      </c>
      <c r="P18" s="260">
        <v>24.626865671641792</v>
      </c>
    </row>
    <row r="19" spans="1:16" ht="15" customHeight="1" x14ac:dyDescent="0.3">
      <c r="A19" s="14">
        <v>10</v>
      </c>
      <c r="B19" s="259">
        <v>29.411764705882355</v>
      </c>
      <c r="C19" s="259">
        <v>33.333333333333329</v>
      </c>
      <c r="D19" s="259">
        <v>25</v>
      </c>
      <c r="E19" s="259"/>
      <c r="F19" s="259">
        <v>34.782608695652172</v>
      </c>
      <c r="G19" s="259">
        <v>36.363636363636367</v>
      </c>
      <c r="H19" s="259">
        <v>33.333333333333329</v>
      </c>
      <c r="I19" s="259"/>
      <c r="J19" s="259">
        <v>18.181818181818183</v>
      </c>
      <c r="K19" s="259">
        <v>28.571428571428569</v>
      </c>
      <c r="L19" s="259"/>
      <c r="M19" s="259"/>
      <c r="N19" s="259"/>
      <c r="O19" s="259"/>
      <c r="P19" s="259"/>
    </row>
    <row r="20" spans="1:16" ht="15" customHeight="1" x14ac:dyDescent="0.3">
      <c r="A20" s="14">
        <v>11</v>
      </c>
      <c r="B20" s="259">
        <v>20.27972027972028</v>
      </c>
      <c r="C20" s="259">
        <v>22.222222222222221</v>
      </c>
      <c r="D20" s="259">
        <v>17.741935483870968</v>
      </c>
      <c r="E20" s="259"/>
      <c r="F20" s="259">
        <v>42.857142857142854</v>
      </c>
      <c r="G20" s="259">
        <v>50</v>
      </c>
      <c r="H20" s="259">
        <v>25</v>
      </c>
      <c r="I20" s="259"/>
      <c r="J20" s="259">
        <v>21.100917431192663</v>
      </c>
      <c r="K20" s="259">
        <v>22.413793103448278</v>
      </c>
      <c r="L20" s="259">
        <v>19.607843137254903</v>
      </c>
      <c r="M20" s="259"/>
      <c r="N20" s="259"/>
      <c r="O20" s="259"/>
      <c r="P20" s="259"/>
    </row>
    <row r="21" spans="1:16" ht="15" customHeight="1" x14ac:dyDescent="0.3">
      <c r="A21" s="14">
        <v>12</v>
      </c>
      <c r="B21" s="259">
        <v>18.320610687022899</v>
      </c>
      <c r="C21" s="259">
        <v>20</v>
      </c>
      <c r="D21" s="259">
        <v>15.887850467289718</v>
      </c>
      <c r="E21" s="259"/>
      <c r="F21" s="259">
        <v>9.0909090909090917</v>
      </c>
      <c r="G21" s="259">
        <v>11.111111111111111</v>
      </c>
      <c r="H21" s="259">
        <v>0</v>
      </c>
      <c r="I21" s="259"/>
      <c r="J21" s="259">
        <v>23.636363636363637</v>
      </c>
      <c r="K21" s="259">
        <v>16.129032258064516</v>
      </c>
      <c r="L21" s="259">
        <v>33.333333333333329</v>
      </c>
      <c r="M21" s="259"/>
      <c r="N21" s="259">
        <v>17.346938775510203</v>
      </c>
      <c r="O21" s="259">
        <v>21.739130434782609</v>
      </c>
      <c r="P21" s="259">
        <v>11.111111111111111</v>
      </c>
    </row>
    <row r="22" spans="1:16" ht="15" customHeight="1" x14ac:dyDescent="0.3">
      <c r="A22" s="14">
        <v>13</v>
      </c>
      <c r="B22" s="259">
        <v>41.904761904761905</v>
      </c>
      <c r="C22" s="259">
        <v>27.27272727272727</v>
      </c>
      <c r="D22" s="259">
        <v>66.666666666666657</v>
      </c>
      <c r="E22" s="259"/>
      <c r="F22" s="259">
        <v>0</v>
      </c>
      <c r="G22" s="259">
        <v>0</v>
      </c>
      <c r="H22" s="259">
        <v>0</v>
      </c>
      <c r="I22" s="259"/>
      <c r="J22" s="259">
        <v>12.5</v>
      </c>
      <c r="K22" s="259">
        <v>0</v>
      </c>
      <c r="L22" s="259">
        <v>28.571428571428569</v>
      </c>
      <c r="M22" s="259"/>
      <c r="N22" s="259">
        <v>48.837209302325576</v>
      </c>
      <c r="O22" s="259">
        <v>33.333333333333329</v>
      </c>
      <c r="P22" s="259">
        <v>75</v>
      </c>
    </row>
    <row r="23" spans="1:16" ht="15" customHeight="1" thickBot="1" x14ac:dyDescent="0.35">
      <c r="A23" s="14">
        <v>14</v>
      </c>
      <c r="B23" s="259">
        <v>13.513513513513514</v>
      </c>
      <c r="C23" s="259">
        <v>20</v>
      </c>
      <c r="D23" s="259">
        <v>0</v>
      </c>
      <c r="E23" s="259"/>
      <c r="F23" s="259">
        <v>0</v>
      </c>
      <c r="G23" s="259">
        <v>0</v>
      </c>
      <c r="H23" s="259">
        <v>0</v>
      </c>
      <c r="I23" s="259"/>
      <c r="J23" s="259">
        <v>0</v>
      </c>
      <c r="K23" s="259">
        <v>0</v>
      </c>
      <c r="L23" s="259">
        <v>0</v>
      </c>
      <c r="M23" s="259"/>
      <c r="N23" s="259">
        <v>14.285714285714285</v>
      </c>
      <c r="O23" s="259">
        <v>21.739130434782609</v>
      </c>
      <c r="P23" s="259">
        <v>0</v>
      </c>
    </row>
    <row r="24" spans="1:16" ht="15" customHeight="1" x14ac:dyDescent="0.3">
      <c r="A24" s="314" t="s">
        <v>290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</row>
    <row r="25" spans="1:16" ht="15" customHeight="1" x14ac:dyDescent="0.3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</row>
    <row r="26" spans="1:16" ht="15" customHeight="1" x14ac:dyDescent="0.3">
      <c r="A26" s="49" t="s">
        <v>77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</sheetData>
  <mergeCells count="13">
    <mergeCell ref="A24:P25"/>
    <mergeCell ref="A1:P1"/>
    <mergeCell ref="A2:P2"/>
    <mergeCell ref="A3:P3"/>
    <mergeCell ref="A4:P4"/>
    <mergeCell ref="N6:P6"/>
    <mergeCell ref="A5:P5"/>
    <mergeCell ref="A9:P9"/>
    <mergeCell ref="A17:P17"/>
    <mergeCell ref="A6:A7"/>
    <mergeCell ref="B6:D6"/>
    <mergeCell ref="F6:H6"/>
    <mergeCell ref="J6:L6"/>
  </mergeCells>
  <conditionalFormatting sqref="A26:P26">
    <cfRule type="cellIs" dxfId="1" priority="1" operator="equal">
      <formula>0</formula>
    </cfRule>
  </conditionalFormatting>
  <hyperlinks>
    <hyperlink ref="R3" location="Contenido!A1" display="Contenido" xr:uid="{221F6C40-DBCE-4003-9E7B-D2F7C9CA0269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BB18D-4AB8-4E8E-B163-536B06D91F01}">
  <sheetPr>
    <tabColor rgb="FF182951"/>
    <pageSetUpPr fitToPage="1"/>
  </sheetPr>
  <dimension ref="A3:L25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5" customHeight="1" x14ac:dyDescent="0.3"/>
  <cols>
    <col min="1" max="1" width="5.7265625" style="42" customWidth="1"/>
    <col min="2" max="10" width="11.453125" style="2"/>
    <col min="11" max="11" width="5" style="226" customWidth="1"/>
    <col min="12" max="12" width="13.54296875" style="226" customWidth="1"/>
    <col min="13" max="16384" width="11.453125" style="42"/>
  </cols>
  <sheetData>
    <row r="3" spans="1:12" ht="15" customHeight="1" x14ac:dyDescent="0.3">
      <c r="L3" s="239" t="s">
        <v>305</v>
      </c>
    </row>
    <row r="7" spans="1:12" ht="15" customHeight="1" x14ac:dyDescent="0.3">
      <c r="L7" s="151"/>
    </row>
    <row r="9" spans="1:12" ht="15" customHeight="1" thickBot="1" x14ac:dyDescent="0.35"/>
    <row r="10" spans="1:12" ht="15" customHeight="1" x14ac:dyDescent="0.3">
      <c r="A10" s="43"/>
      <c r="B10" s="269" t="s">
        <v>417</v>
      </c>
      <c r="C10" s="270"/>
      <c r="D10" s="270"/>
      <c r="E10" s="270"/>
      <c r="F10" s="270"/>
      <c r="G10" s="270"/>
      <c r="H10" s="270"/>
      <c r="I10" s="270"/>
      <c r="J10" s="271"/>
    </row>
    <row r="11" spans="1:12" ht="15" customHeight="1" x14ac:dyDescent="0.3">
      <c r="A11" s="43"/>
      <c r="B11" s="272"/>
      <c r="C11" s="273"/>
      <c r="D11" s="273"/>
      <c r="E11" s="273"/>
      <c r="F11" s="273"/>
      <c r="G11" s="273"/>
      <c r="H11" s="273"/>
      <c r="I11" s="273"/>
      <c r="J11" s="274"/>
    </row>
    <row r="12" spans="1:12" ht="15" customHeight="1" x14ac:dyDescent="0.3">
      <c r="A12" s="43"/>
      <c r="B12" s="272"/>
      <c r="C12" s="273"/>
      <c r="D12" s="273"/>
      <c r="E12" s="273"/>
      <c r="F12" s="273"/>
      <c r="G12" s="273"/>
      <c r="H12" s="273"/>
      <c r="I12" s="273"/>
      <c r="J12" s="274"/>
    </row>
    <row r="13" spans="1:12" ht="15" customHeight="1" x14ac:dyDescent="0.3">
      <c r="A13" s="43"/>
      <c r="B13" s="272"/>
      <c r="C13" s="273"/>
      <c r="D13" s="273"/>
      <c r="E13" s="273"/>
      <c r="F13" s="273"/>
      <c r="G13" s="273"/>
      <c r="H13" s="273"/>
      <c r="I13" s="273"/>
      <c r="J13" s="274"/>
    </row>
    <row r="14" spans="1:12" ht="15" customHeight="1" x14ac:dyDescent="0.3">
      <c r="A14" s="43"/>
      <c r="B14" s="272"/>
      <c r="C14" s="273"/>
      <c r="D14" s="273"/>
      <c r="E14" s="273"/>
      <c r="F14" s="273"/>
      <c r="G14" s="273"/>
      <c r="H14" s="273"/>
      <c r="I14" s="273"/>
      <c r="J14" s="274"/>
    </row>
    <row r="15" spans="1:12" ht="15" customHeight="1" x14ac:dyDescent="0.3">
      <c r="A15" s="43"/>
      <c r="B15" s="272"/>
      <c r="C15" s="273"/>
      <c r="D15" s="273"/>
      <c r="E15" s="273"/>
      <c r="F15" s="273"/>
      <c r="G15" s="273"/>
      <c r="H15" s="273"/>
      <c r="I15" s="273"/>
      <c r="J15" s="274"/>
    </row>
    <row r="16" spans="1:12" ht="15" customHeight="1" x14ac:dyDescent="0.3">
      <c r="A16" s="43"/>
      <c r="B16" s="272"/>
      <c r="C16" s="273"/>
      <c r="D16" s="273"/>
      <c r="E16" s="273"/>
      <c r="F16" s="273"/>
      <c r="G16" s="273"/>
      <c r="H16" s="273"/>
      <c r="I16" s="273"/>
      <c r="J16" s="274"/>
    </row>
    <row r="17" spans="1:10" ht="15" customHeight="1" x14ac:dyDescent="0.3">
      <c r="A17" s="44"/>
      <c r="B17" s="272"/>
      <c r="C17" s="273"/>
      <c r="D17" s="273"/>
      <c r="E17" s="273"/>
      <c r="F17" s="273"/>
      <c r="G17" s="273"/>
      <c r="H17" s="273"/>
      <c r="I17" s="273"/>
      <c r="J17" s="274"/>
    </row>
    <row r="18" spans="1:10" ht="15" customHeight="1" x14ac:dyDescent="0.3">
      <c r="A18" s="43"/>
      <c r="B18" s="272"/>
      <c r="C18" s="273"/>
      <c r="D18" s="273"/>
      <c r="E18" s="273"/>
      <c r="F18" s="273"/>
      <c r="G18" s="273"/>
      <c r="H18" s="273"/>
      <c r="I18" s="273"/>
      <c r="J18" s="274"/>
    </row>
    <row r="19" spans="1:10" ht="15" customHeight="1" x14ac:dyDescent="0.3">
      <c r="A19" s="43"/>
      <c r="B19" s="272"/>
      <c r="C19" s="273"/>
      <c r="D19" s="273"/>
      <c r="E19" s="273"/>
      <c r="F19" s="273"/>
      <c r="G19" s="273"/>
      <c r="H19" s="273"/>
      <c r="I19" s="273"/>
      <c r="J19" s="274"/>
    </row>
    <row r="20" spans="1:10" ht="15" customHeight="1" x14ac:dyDescent="0.3">
      <c r="A20" s="43"/>
      <c r="B20" s="272"/>
      <c r="C20" s="273"/>
      <c r="D20" s="273"/>
      <c r="E20" s="273"/>
      <c r="F20" s="273"/>
      <c r="G20" s="273"/>
      <c r="H20" s="273"/>
      <c r="I20" s="273"/>
      <c r="J20" s="274"/>
    </row>
    <row r="21" spans="1:10" ht="15" customHeight="1" x14ac:dyDescent="0.3">
      <c r="A21" s="43"/>
      <c r="B21" s="272"/>
      <c r="C21" s="273"/>
      <c r="D21" s="273"/>
      <c r="E21" s="273"/>
      <c r="F21" s="273"/>
      <c r="G21" s="273"/>
      <c r="H21" s="273"/>
      <c r="I21" s="273"/>
      <c r="J21" s="274"/>
    </row>
    <row r="22" spans="1:10" ht="15" customHeight="1" x14ac:dyDescent="0.3">
      <c r="A22" s="43"/>
      <c r="B22" s="272"/>
      <c r="C22" s="273"/>
      <c r="D22" s="273"/>
      <c r="E22" s="273"/>
      <c r="F22" s="273"/>
      <c r="G22" s="273"/>
      <c r="H22" s="273"/>
      <c r="I22" s="273"/>
      <c r="J22" s="274"/>
    </row>
    <row r="23" spans="1:10" ht="15" customHeight="1" x14ac:dyDescent="0.3">
      <c r="A23" s="43"/>
      <c r="B23" s="272"/>
      <c r="C23" s="273"/>
      <c r="D23" s="273"/>
      <c r="E23" s="273"/>
      <c r="F23" s="273"/>
      <c r="G23" s="273"/>
      <c r="H23" s="273"/>
      <c r="I23" s="273"/>
      <c r="J23" s="274"/>
    </row>
    <row r="24" spans="1:10" ht="15" customHeight="1" x14ac:dyDescent="0.3">
      <c r="A24" s="43"/>
      <c r="B24" s="272"/>
      <c r="C24" s="273"/>
      <c r="D24" s="273"/>
      <c r="E24" s="273"/>
      <c r="F24" s="273"/>
      <c r="G24" s="273"/>
      <c r="H24" s="273"/>
      <c r="I24" s="273"/>
      <c r="J24" s="274"/>
    </row>
    <row r="25" spans="1:10" ht="15" customHeight="1" thickBot="1" x14ac:dyDescent="0.35">
      <c r="B25" s="275"/>
      <c r="C25" s="276"/>
      <c r="D25" s="276"/>
      <c r="E25" s="276"/>
      <c r="F25" s="276"/>
      <c r="G25" s="276"/>
      <c r="H25" s="276"/>
      <c r="I25" s="276"/>
      <c r="J25" s="277"/>
    </row>
  </sheetData>
  <mergeCells count="1">
    <mergeCell ref="B10:J25"/>
  </mergeCells>
  <hyperlinks>
    <hyperlink ref="L3" location="Contenido!A1" display="Contenido" xr:uid="{A3FE2E61-1D12-48DE-8976-930566EB287D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0A35E-4BB9-45DA-B743-64BF4F6DE508}">
  <sheetPr>
    <pageSetUpPr fitToPage="1"/>
  </sheetPr>
  <dimension ref="A1:R46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20.7265625" style="41" customWidth="1"/>
    <col min="2" max="2" width="6.54296875" style="32" bestFit="1" customWidth="1"/>
    <col min="3" max="3" width="8.1796875" style="32" bestFit="1" customWidth="1"/>
    <col min="4" max="4" width="6.54296875" style="32" bestFit="1" customWidth="1"/>
    <col min="5" max="5" width="1.7265625" style="32" customWidth="1"/>
    <col min="6" max="8" width="8.26953125" style="32" bestFit="1" customWidth="1"/>
    <col min="9" max="9" width="1" style="32" customWidth="1"/>
    <col min="10" max="10" width="6.54296875" style="32" bestFit="1" customWidth="1"/>
    <col min="11" max="11" width="8.1796875" style="32" bestFit="1" customWidth="1"/>
    <col min="12" max="12" width="6.54296875" style="32" bestFit="1" customWidth="1"/>
    <col min="13" max="13" width="1.7265625" style="32" customWidth="1"/>
    <col min="14" max="14" width="6.54296875" style="32" bestFit="1" customWidth="1"/>
    <col min="15" max="15" width="8.1796875" style="32" bestFit="1" customWidth="1"/>
    <col min="16" max="16" width="6.54296875" style="32" bestFit="1" customWidth="1"/>
    <col min="17" max="17" width="5" style="226" customWidth="1"/>
    <col min="18" max="18" width="13.54296875" style="226" customWidth="1"/>
    <col min="19" max="109" width="10.7265625" style="2" customWidth="1"/>
    <col min="110" max="16384" width="23.453125" style="2"/>
  </cols>
  <sheetData>
    <row r="1" spans="1:18" x14ac:dyDescent="0.3">
      <c r="A1" s="318" t="s">
        <v>433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</row>
    <row r="2" spans="1:18" x14ac:dyDescent="0.3">
      <c r="A2" s="318" t="s">
        <v>103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</row>
    <row r="3" spans="1:18" x14ac:dyDescent="0.3">
      <c r="A3" s="318" t="s">
        <v>160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R3" s="239" t="s">
        <v>305</v>
      </c>
    </row>
    <row r="4" spans="1:18" x14ac:dyDescent="0.3">
      <c r="A4" s="318" t="s">
        <v>96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18" x14ac:dyDescent="0.3">
      <c r="A5" s="318" t="s">
        <v>397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</row>
    <row r="6" spans="1:18" s="22" customFormat="1" ht="20.25" customHeight="1" x14ac:dyDescent="0.3">
      <c r="A6" s="316" t="s">
        <v>105</v>
      </c>
      <c r="B6" s="297" t="s">
        <v>68</v>
      </c>
      <c r="C6" s="297"/>
      <c r="D6" s="297"/>
      <c r="E6" s="264"/>
      <c r="F6" s="297" t="s">
        <v>82</v>
      </c>
      <c r="G6" s="297"/>
      <c r="H6" s="297"/>
      <c r="I6" s="264"/>
      <c r="J6" s="297" t="s">
        <v>84</v>
      </c>
      <c r="K6" s="297"/>
      <c r="L6" s="297"/>
      <c r="M6" s="264"/>
      <c r="N6" s="297" t="s">
        <v>85</v>
      </c>
      <c r="O6" s="297"/>
      <c r="P6" s="297"/>
      <c r="Q6" s="226"/>
      <c r="R6" s="226"/>
    </row>
    <row r="7" spans="1:18" s="22" customFormat="1" ht="20.25" customHeight="1" x14ac:dyDescent="0.3">
      <c r="A7" s="317" t="s">
        <v>197</v>
      </c>
      <c r="B7" s="265" t="s">
        <v>68</v>
      </c>
      <c r="C7" s="265" t="s">
        <v>136</v>
      </c>
      <c r="D7" s="265" t="s">
        <v>137</v>
      </c>
      <c r="E7" s="261"/>
      <c r="F7" s="265" t="s">
        <v>68</v>
      </c>
      <c r="G7" s="265" t="s">
        <v>136</v>
      </c>
      <c r="H7" s="265" t="s">
        <v>137</v>
      </c>
      <c r="I7" s="261"/>
      <c r="J7" s="265" t="s">
        <v>68</v>
      </c>
      <c r="K7" s="265" t="s">
        <v>136</v>
      </c>
      <c r="L7" s="265" t="s">
        <v>137</v>
      </c>
      <c r="M7" s="261"/>
      <c r="N7" s="265" t="s">
        <v>68</v>
      </c>
      <c r="O7" s="265" t="s">
        <v>136</v>
      </c>
      <c r="P7" s="265" t="s">
        <v>137</v>
      </c>
      <c r="Q7" s="226"/>
      <c r="R7" s="226"/>
    </row>
    <row r="8" spans="1:18" x14ac:dyDescent="0.3">
      <c r="A8" s="38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8" x14ac:dyDescent="0.3">
      <c r="A9" s="311" t="s">
        <v>54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</row>
    <row r="10" spans="1:18" x14ac:dyDescent="0.3">
      <c r="A10" s="38" t="s">
        <v>68</v>
      </c>
      <c r="B10" s="256">
        <v>229</v>
      </c>
      <c r="C10" s="256">
        <v>130</v>
      </c>
      <c r="D10" s="256">
        <v>99</v>
      </c>
      <c r="E10" s="256"/>
      <c r="F10" s="256">
        <v>57</v>
      </c>
      <c r="G10" s="256">
        <v>31</v>
      </c>
      <c r="H10" s="256">
        <v>26</v>
      </c>
      <c r="I10" s="256"/>
      <c r="J10" s="256">
        <v>83</v>
      </c>
      <c r="K10" s="256">
        <v>46</v>
      </c>
      <c r="L10" s="256">
        <v>37</v>
      </c>
      <c r="M10" s="256"/>
      <c r="N10" s="256">
        <v>89</v>
      </c>
      <c r="O10" s="256">
        <v>53</v>
      </c>
      <c r="P10" s="256">
        <v>36</v>
      </c>
    </row>
    <row r="11" spans="1:18" x14ac:dyDescent="0.3">
      <c r="A11" s="177" t="s">
        <v>108</v>
      </c>
      <c r="B11" s="255">
        <v>1</v>
      </c>
      <c r="C11" s="255">
        <v>1</v>
      </c>
      <c r="D11" s="255">
        <v>0</v>
      </c>
      <c r="E11" s="255"/>
      <c r="F11" s="255">
        <v>0</v>
      </c>
      <c r="G11" s="255">
        <v>0</v>
      </c>
      <c r="H11" s="255">
        <v>0</v>
      </c>
      <c r="I11" s="255"/>
      <c r="J11" s="255">
        <v>0</v>
      </c>
      <c r="K11" s="255">
        <v>0</v>
      </c>
      <c r="L11" s="255">
        <v>0</v>
      </c>
      <c r="M11" s="255"/>
      <c r="N11" s="255">
        <v>1</v>
      </c>
      <c r="O11" s="255">
        <v>1</v>
      </c>
      <c r="P11" s="255">
        <v>0</v>
      </c>
    </row>
    <row r="12" spans="1:18" x14ac:dyDescent="0.3">
      <c r="A12" s="177" t="s">
        <v>109</v>
      </c>
      <c r="B12" s="255">
        <v>199</v>
      </c>
      <c r="C12" s="255">
        <v>114</v>
      </c>
      <c r="D12" s="255">
        <v>85</v>
      </c>
      <c r="E12" s="255"/>
      <c r="F12" s="255">
        <v>46</v>
      </c>
      <c r="G12" s="255">
        <v>26</v>
      </c>
      <c r="H12" s="255">
        <v>20</v>
      </c>
      <c r="I12" s="255"/>
      <c r="J12" s="255">
        <v>80</v>
      </c>
      <c r="K12" s="255">
        <v>44</v>
      </c>
      <c r="L12" s="255">
        <v>36</v>
      </c>
      <c r="M12" s="255"/>
      <c r="N12" s="255">
        <v>73</v>
      </c>
      <c r="O12" s="255">
        <v>44</v>
      </c>
      <c r="P12" s="255">
        <v>29</v>
      </c>
    </row>
    <row r="13" spans="1:18" x14ac:dyDescent="0.3">
      <c r="A13" s="177" t="s">
        <v>113</v>
      </c>
      <c r="B13" s="255">
        <v>23</v>
      </c>
      <c r="C13" s="255">
        <v>11</v>
      </c>
      <c r="D13" s="255">
        <v>12</v>
      </c>
      <c r="E13" s="255"/>
      <c r="F13" s="255">
        <v>11</v>
      </c>
      <c r="G13" s="255">
        <v>5</v>
      </c>
      <c r="H13" s="255">
        <v>6</v>
      </c>
      <c r="I13" s="255"/>
      <c r="J13" s="255">
        <v>3</v>
      </c>
      <c r="K13" s="255">
        <v>2</v>
      </c>
      <c r="L13" s="255">
        <v>1</v>
      </c>
      <c r="M13" s="255"/>
      <c r="N13" s="255">
        <v>9</v>
      </c>
      <c r="O13" s="255">
        <v>4</v>
      </c>
      <c r="P13" s="255">
        <v>5</v>
      </c>
    </row>
    <row r="14" spans="1:18" x14ac:dyDescent="0.3">
      <c r="A14" s="177" t="s">
        <v>114</v>
      </c>
      <c r="B14" s="255">
        <v>0</v>
      </c>
      <c r="C14" s="255">
        <v>0</v>
      </c>
      <c r="D14" s="255">
        <v>0</v>
      </c>
      <c r="E14" s="255"/>
      <c r="F14" s="255">
        <v>0</v>
      </c>
      <c r="G14" s="255">
        <v>0</v>
      </c>
      <c r="H14" s="255">
        <v>0</v>
      </c>
      <c r="I14" s="255"/>
      <c r="J14" s="255">
        <v>0</v>
      </c>
      <c r="K14" s="255">
        <v>0</v>
      </c>
      <c r="L14" s="255">
        <v>0</v>
      </c>
      <c r="M14" s="255"/>
      <c r="N14" s="255">
        <v>0</v>
      </c>
      <c r="O14" s="255">
        <v>0</v>
      </c>
      <c r="P14" s="255">
        <v>0</v>
      </c>
    </row>
    <row r="15" spans="1:18" x14ac:dyDescent="0.3">
      <c r="A15" s="177" t="s">
        <v>115</v>
      </c>
      <c r="B15" s="255">
        <v>6</v>
      </c>
      <c r="C15" s="255">
        <v>4</v>
      </c>
      <c r="D15" s="255">
        <v>2</v>
      </c>
      <c r="E15" s="255"/>
      <c r="F15" s="255">
        <v>0</v>
      </c>
      <c r="G15" s="255">
        <v>0</v>
      </c>
      <c r="H15" s="255">
        <v>0</v>
      </c>
      <c r="I15" s="255"/>
      <c r="J15" s="255">
        <v>0</v>
      </c>
      <c r="K15" s="255">
        <v>0</v>
      </c>
      <c r="L15" s="255">
        <v>0</v>
      </c>
      <c r="M15" s="255"/>
      <c r="N15" s="255">
        <v>6</v>
      </c>
      <c r="O15" s="255">
        <v>4</v>
      </c>
      <c r="P15" s="255">
        <v>2</v>
      </c>
    </row>
    <row r="16" spans="1:18" x14ac:dyDescent="0.3">
      <c r="A16" s="45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8" x14ac:dyDescent="0.3">
      <c r="A17" s="311" t="s">
        <v>64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</row>
    <row r="18" spans="1:18" s="22" customFormat="1" x14ac:dyDescent="0.3">
      <c r="A18" s="38" t="s">
        <v>68</v>
      </c>
      <c r="B18" s="260">
        <v>29.434447300771211</v>
      </c>
      <c r="C18" s="260">
        <v>33.942558746736289</v>
      </c>
      <c r="D18" s="260">
        <v>25.063291139240505</v>
      </c>
      <c r="E18" s="260"/>
      <c r="F18" s="260">
        <v>30.978260869565215</v>
      </c>
      <c r="G18" s="260">
        <v>32.978723404255319</v>
      </c>
      <c r="H18" s="260">
        <v>28.888888888888886</v>
      </c>
      <c r="I18" s="260"/>
      <c r="J18" s="260">
        <v>36.403508771929829</v>
      </c>
      <c r="K18" s="260">
        <v>42.990654205607477</v>
      </c>
      <c r="L18" s="260">
        <v>30.578512396694212</v>
      </c>
      <c r="M18" s="260"/>
      <c r="N18" s="260">
        <v>24.316939890710383</v>
      </c>
      <c r="O18" s="260">
        <v>29.120879120879124</v>
      </c>
      <c r="P18" s="260">
        <v>19.565217391304348</v>
      </c>
      <c r="Q18" s="226"/>
      <c r="R18" s="226"/>
    </row>
    <row r="19" spans="1:18" x14ac:dyDescent="0.3">
      <c r="A19" s="177" t="s">
        <v>108</v>
      </c>
      <c r="B19" s="259">
        <v>4.1666666666666661</v>
      </c>
      <c r="C19" s="259">
        <v>5.5555555555555554</v>
      </c>
      <c r="D19" s="259">
        <v>0</v>
      </c>
      <c r="E19" s="259"/>
      <c r="F19" s="259" t="s">
        <v>91</v>
      </c>
      <c r="G19" s="259" t="s">
        <v>91</v>
      </c>
      <c r="H19" s="259" t="s">
        <v>91</v>
      </c>
      <c r="I19" s="259"/>
      <c r="J19" s="259" t="s">
        <v>91</v>
      </c>
      <c r="K19" s="259" t="s">
        <v>91</v>
      </c>
      <c r="L19" s="259" t="s">
        <v>91</v>
      </c>
      <c r="M19" s="259"/>
      <c r="N19" s="259">
        <v>4.1666666666666661</v>
      </c>
      <c r="O19" s="259">
        <v>5.5555555555555554</v>
      </c>
      <c r="P19" s="259">
        <v>0</v>
      </c>
    </row>
    <row r="20" spans="1:18" x14ac:dyDescent="0.3">
      <c r="A20" s="177" t="s">
        <v>109</v>
      </c>
      <c r="B20" s="259">
        <v>36.783733826247691</v>
      </c>
      <c r="C20" s="259">
        <v>43.511450381679388</v>
      </c>
      <c r="D20" s="259">
        <v>30.465949820788531</v>
      </c>
      <c r="E20" s="259"/>
      <c r="F20" s="259">
        <v>41.071428571428569</v>
      </c>
      <c r="G20" s="259">
        <v>44.067796610169488</v>
      </c>
      <c r="H20" s="259">
        <v>37.735849056603776</v>
      </c>
      <c r="I20" s="259"/>
      <c r="J20" s="259">
        <v>39.024390243902438</v>
      </c>
      <c r="K20" s="259">
        <v>47.311827956989248</v>
      </c>
      <c r="L20" s="259">
        <v>32.142857142857146</v>
      </c>
      <c r="M20" s="259"/>
      <c r="N20" s="259">
        <v>32.589285714285715</v>
      </c>
      <c r="O20" s="259">
        <v>40</v>
      </c>
      <c r="P20" s="259">
        <v>25.438596491228072</v>
      </c>
    </row>
    <row r="21" spans="1:18" x14ac:dyDescent="0.3">
      <c r="A21" s="177" t="s">
        <v>113</v>
      </c>
      <c r="B21" s="259">
        <v>15.131578947368421</v>
      </c>
      <c r="C21" s="259">
        <v>14.666666666666666</v>
      </c>
      <c r="D21" s="259">
        <v>15.584415584415584</v>
      </c>
      <c r="E21" s="259"/>
      <c r="F21" s="259">
        <v>18.96551724137931</v>
      </c>
      <c r="G21" s="259">
        <v>17.857142857142858</v>
      </c>
      <c r="H21" s="259">
        <v>20</v>
      </c>
      <c r="I21" s="259"/>
      <c r="J21" s="259">
        <v>13.043478260869565</v>
      </c>
      <c r="K21" s="259">
        <v>14.285714285714285</v>
      </c>
      <c r="L21" s="259">
        <v>11.111111111111111</v>
      </c>
      <c r="M21" s="259"/>
      <c r="N21" s="259">
        <v>12.676056338028168</v>
      </c>
      <c r="O21" s="259">
        <v>12.121212121212121</v>
      </c>
      <c r="P21" s="259">
        <v>13.157894736842104</v>
      </c>
    </row>
    <row r="22" spans="1:18" x14ac:dyDescent="0.3">
      <c r="A22" s="177" t="s">
        <v>114</v>
      </c>
      <c r="B22" s="259" t="s">
        <v>91</v>
      </c>
      <c r="C22" s="259" t="s">
        <v>91</v>
      </c>
      <c r="D22" s="259" t="s">
        <v>91</v>
      </c>
      <c r="E22" s="259"/>
      <c r="F22" s="259" t="s">
        <v>91</v>
      </c>
      <c r="G22" s="259" t="s">
        <v>91</v>
      </c>
      <c r="H22" s="259" t="s">
        <v>91</v>
      </c>
      <c r="I22" s="259"/>
      <c r="J22" s="259" t="s">
        <v>91</v>
      </c>
      <c r="K22" s="259" t="s">
        <v>91</v>
      </c>
      <c r="L22" s="259" t="s">
        <v>91</v>
      </c>
      <c r="M22" s="259"/>
      <c r="N22" s="259" t="s">
        <v>91</v>
      </c>
      <c r="O22" s="259" t="s">
        <v>91</v>
      </c>
      <c r="P22" s="259" t="s">
        <v>91</v>
      </c>
    </row>
    <row r="23" spans="1:18" s="3" customFormat="1" ht="14.5" thickBot="1" x14ac:dyDescent="0.35">
      <c r="A23" s="177" t="s">
        <v>115</v>
      </c>
      <c r="B23" s="259">
        <v>9.8360655737704921</v>
      </c>
      <c r="C23" s="259">
        <v>14.285714285714285</v>
      </c>
      <c r="D23" s="259">
        <v>6.0606060606060606</v>
      </c>
      <c r="E23" s="259"/>
      <c r="F23" s="259">
        <v>0</v>
      </c>
      <c r="G23" s="259">
        <v>0</v>
      </c>
      <c r="H23" s="259">
        <v>0</v>
      </c>
      <c r="I23" s="259"/>
      <c r="J23" s="259" t="s">
        <v>91</v>
      </c>
      <c r="K23" s="259" t="s">
        <v>91</v>
      </c>
      <c r="L23" s="259" t="s">
        <v>91</v>
      </c>
      <c r="M23" s="259"/>
      <c r="N23" s="259">
        <v>12.76595744680851</v>
      </c>
      <c r="O23" s="259">
        <v>19.047619047619047</v>
      </c>
      <c r="P23" s="259">
        <v>7.6923076923076925</v>
      </c>
      <c r="Q23" s="226"/>
      <c r="R23" s="226"/>
    </row>
    <row r="24" spans="1:18" s="3" customFormat="1" ht="15" customHeight="1" x14ac:dyDescent="0.3">
      <c r="A24" s="254" t="s">
        <v>77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26"/>
      <c r="R24" s="226"/>
    </row>
    <row r="25" spans="1:18" s="3" customFormat="1" x14ac:dyDescent="0.3">
      <c r="A25" s="39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226"/>
      <c r="R25" s="226"/>
    </row>
    <row r="26" spans="1:18" s="3" customFormat="1" x14ac:dyDescent="0.3">
      <c r="A26" s="39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226"/>
      <c r="R26" s="226"/>
    </row>
    <row r="27" spans="1:18" s="3" customFormat="1" x14ac:dyDescent="0.3">
      <c r="A27" s="39"/>
      <c r="B27" s="40"/>
      <c r="C27" s="40"/>
      <c r="D27" s="40"/>
      <c r="E27" s="31"/>
      <c r="F27" s="40"/>
      <c r="G27" s="40"/>
      <c r="H27" s="40"/>
      <c r="I27" s="31"/>
      <c r="J27" s="40"/>
      <c r="K27" s="40"/>
      <c r="L27" s="40"/>
      <c r="M27" s="31"/>
      <c r="N27" s="40"/>
      <c r="O27" s="40"/>
      <c r="P27" s="40"/>
      <c r="Q27" s="226"/>
      <c r="R27" s="226"/>
    </row>
    <row r="28" spans="1:18" s="3" customFormat="1" x14ac:dyDescent="0.3">
      <c r="A28" s="39"/>
      <c r="B28" s="40"/>
      <c r="C28" s="40"/>
      <c r="D28" s="40"/>
      <c r="E28" s="31"/>
      <c r="F28" s="40"/>
      <c r="G28" s="40"/>
      <c r="H28" s="40"/>
      <c r="I28" s="31"/>
      <c r="J28" s="40"/>
      <c r="K28" s="40"/>
      <c r="L28" s="40"/>
      <c r="M28" s="31"/>
      <c r="N28" s="40"/>
      <c r="O28" s="40"/>
      <c r="P28" s="40"/>
      <c r="Q28" s="226"/>
      <c r="R28" s="226"/>
    </row>
    <row r="29" spans="1:18" s="3" customFormat="1" x14ac:dyDescent="0.3">
      <c r="A29" s="39"/>
      <c r="B29" s="40"/>
      <c r="C29" s="40"/>
      <c r="D29" s="40"/>
      <c r="E29" s="31"/>
      <c r="F29" s="40"/>
      <c r="G29" s="40"/>
      <c r="H29" s="40"/>
      <c r="I29" s="31"/>
      <c r="J29" s="40"/>
      <c r="K29" s="40"/>
      <c r="L29" s="40"/>
      <c r="M29" s="31"/>
      <c r="N29" s="40"/>
      <c r="O29" s="40"/>
      <c r="P29" s="40"/>
      <c r="Q29" s="226"/>
      <c r="R29" s="226"/>
    </row>
    <row r="30" spans="1:18" s="3" customFormat="1" x14ac:dyDescent="0.3">
      <c r="A30" s="39"/>
      <c r="B30" s="40"/>
      <c r="C30" s="40"/>
      <c r="D30" s="40"/>
      <c r="E30" s="31"/>
      <c r="F30" s="40"/>
      <c r="G30" s="40"/>
      <c r="H30" s="40"/>
      <c r="I30" s="31"/>
      <c r="J30" s="40"/>
      <c r="K30" s="40"/>
      <c r="L30" s="40"/>
      <c r="M30" s="31"/>
      <c r="N30" s="40"/>
      <c r="O30" s="40"/>
      <c r="P30" s="40"/>
      <c r="Q30" s="226"/>
      <c r="R30" s="226"/>
    </row>
    <row r="31" spans="1:18" s="3" customFormat="1" x14ac:dyDescent="0.3">
      <c r="A31" s="39"/>
      <c r="B31" s="40"/>
      <c r="C31" s="40"/>
      <c r="D31" s="40"/>
      <c r="E31" s="31"/>
      <c r="F31" s="40"/>
      <c r="G31" s="40"/>
      <c r="H31" s="40"/>
      <c r="I31" s="31"/>
      <c r="J31" s="40"/>
      <c r="K31" s="40"/>
      <c r="L31" s="40"/>
      <c r="M31" s="31"/>
      <c r="N31" s="40"/>
      <c r="O31" s="40"/>
      <c r="P31" s="40"/>
      <c r="Q31" s="226"/>
      <c r="R31" s="226"/>
    </row>
    <row r="32" spans="1:18" s="3" customFormat="1" x14ac:dyDescent="0.3">
      <c r="A32" s="39"/>
      <c r="B32" s="40"/>
      <c r="C32" s="40"/>
      <c r="D32" s="40"/>
      <c r="E32" s="31"/>
      <c r="F32" s="40"/>
      <c r="G32" s="40"/>
      <c r="H32" s="40"/>
      <c r="I32" s="31"/>
      <c r="J32" s="40"/>
      <c r="K32" s="40"/>
      <c r="L32" s="40"/>
      <c r="M32" s="31"/>
      <c r="N32" s="40"/>
      <c r="O32" s="40"/>
      <c r="P32" s="40"/>
      <c r="Q32" s="226"/>
      <c r="R32" s="226"/>
    </row>
    <row r="33" spans="1:18" s="3" customFormat="1" x14ac:dyDescent="0.3">
      <c r="A33" s="39"/>
      <c r="B33" s="40"/>
      <c r="C33" s="40"/>
      <c r="D33" s="40"/>
      <c r="E33" s="31"/>
      <c r="F33" s="40"/>
      <c r="G33" s="40"/>
      <c r="H33" s="40"/>
      <c r="I33" s="31"/>
      <c r="J33" s="40"/>
      <c r="K33" s="40"/>
      <c r="L33" s="40"/>
      <c r="M33" s="31"/>
      <c r="N33" s="40"/>
      <c r="O33" s="40"/>
      <c r="P33" s="40"/>
      <c r="Q33" s="226"/>
      <c r="R33" s="226"/>
    </row>
    <row r="34" spans="1:18" s="3" customFormat="1" x14ac:dyDescent="0.3">
      <c r="A34" s="39"/>
      <c r="B34" s="40"/>
      <c r="C34" s="40"/>
      <c r="D34" s="40"/>
      <c r="E34" s="31"/>
      <c r="F34" s="40"/>
      <c r="G34" s="40"/>
      <c r="H34" s="40"/>
      <c r="I34" s="31"/>
      <c r="J34" s="40"/>
      <c r="K34" s="40"/>
      <c r="L34" s="40"/>
      <c r="M34" s="31"/>
      <c r="N34" s="40"/>
      <c r="O34" s="40"/>
      <c r="P34" s="40"/>
      <c r="Q34" s="226"/>
      <c r="R34" s="226"/>
    </row>
    <row r="35" spans="1:18" s="3" customFormat="1" x14ac:dyDescent="0.3">
      <c r="A35" s="39"/>
      <c r="B35" s="40"/>
      <c r="C35" s="40"/>
      <c r="D35" s="40"/>
      <c r="E35" s="31"/>
      <c r="F35" s="40"/>
      <c r="G35" s="40"/>
      <c r="H35" s="40"/>
      <c r="I35" s="31"/>
      <c r="J35" s="40"/>
      <c r="K35" s="40"/>
      <c r="L35" s="40"/>
      <c r="M35" s="31"/>
      <c r="N35" s="40"/>
      <c r="O35" s="40"/>
      <c r="P35" s="40"/>
      <c r="Q35" s="226"/>
      <c r="R35" s="226"/>
    </row>
    <row r="36" spans="1:18" s="3" customFormat="1" x14ac:dyDescent="0.3">
      <c r="A36" s="39"/>
      <c r="B36" s="40"/>
      <c r="C36" s="40"/>
      <c r="D36" s="40"/>
      <c r="E36" s="31"/>
      <c r="F36" s="40"/>
      <c r="G36" s="40"/>
      <c r="H36" s="40"/>
      <c r="I36" s="31"/>
      <c r="J36" s="40"/>
      <c r="K36" s="40"/>
      <c r="L36" s="40"/>
      <c r="M36" s="31"/>
      <c r="N36" s="40"/>
      <c r="O36" s="40"/>
      <c r="P36" s="40"/>
      <c r="Q36" s="226"/>
      <c r="R36" s="226"/>
    </row>
    <row r="37" spans="1:18" s="3" customFormat="1" x14ac:dyDescent="0.3">
      <c r="A37" s="39"/>
      <c r="B37" s="40"/>
      <c r="C37" s="40"/>
      <c r="D37" s="40"/>
      <c r="E37" s="31"/>
      <c r="F37" s="40"/>
      <c r="G37" s="40"/>
      <c r="H37" s="40"/>
      <c r="I37" s="31"/>
      <c r="J37" s="40"/>
      <c r="K37" s="40"/>
      <c r="L37" s="40"/>
      <c r="M37" s="31"/>
      <c r="N37" s="40"/>
      <c r="O37" s="40"/>
      <c r="P37" s="40"/>
      <c r="Q37" s="226"/>
      <c r="R37" s="226"/>
    </row>
    <row r="38" spans="1:18" s="3" customFormat="1" x14ac:dyDescent="0.3">
      <c r="A38" s="39"/>
      <c r="B38" s="40"/>
      <c r="C38" s="40"/>
      <c r="D38" s="40"/>
      <c r="E38" s="31"/>
      <c r="F38" s="40"/>
      <c r="G38" s="40"/>
      <c r="H38" s="40"/>
      <c r="I38" s="31"/>
      <c r="J38" s="40"/>
      <c r="K38" s="40"/>
      <c r="L38" s="40"/>
      <c r="M38" s="31"/>
      <c r="N38" s="40"/>
      <c r="O38" s="40"/>
      <c r="P38" s="40"/>
      <c r="Q38" s="226"/>
      <c r="R38" s="226"/>
    </row>
    <row r="39" spans="1:18" s="3" customFormat="1" x14ac:dyDescent="0.3">
      <c r="A39" s="41"/>
      <c r="B39" s="40"/>
      <c r="C39" s="40"/>
      <c r="D39" s="40"/>
      <c r="E39" s="32"/>
      <c r="F39" s="40"/>
      <c r="G39" s="40"/>
      <c r="H39" s="40"/>
      <c r="I39" s="32"/>
      <c r="J39" s="40"/>
      <c r="K39" s="40"/>
      <c r="L39" s="40"/>
      <c r="M39" s="32"/>
      <c r="N39" s="40"/>
      <c r="O39" s="40"/>
      <c r="P39" s="40"/>
      <c r="Q39" s="226"/>
      <c r="R39" s="226"/>
    </row>
    <row r="40" spans="1:18" s="3" customFormat="1" x14ac:dyDescent="0.3">
      <c r="A40" s="39"/>
      <c r="B40" s="40"/>
      <c r="C40" s="40"/>
      <c r="D40" s="40"/>
      <c r="E40" s="31"/>
      <c r="F40" s="40"/>
      <c r="G40" s="40"/>
      <c r="H40" s="40"/>
      <c r="I40" s="31"/>
      <c r="J40" s="40"/>
      <c r="K40" s="40"/>
      <c r="L40" s="40"/>
      <c r="M40" s="31"/>
      <c r="N40" s="40"/>
      <c r="O40" s="40"/>
      <c r="P40" s="40"/>
      <c r="Q40" s="226"/>
      <c r="R40" s="226"/>
    </row>
    <row r="41" spans="1:18" s="3" customFormat="1" x14ac:dyDescent="0.3">
      <c r="A41" s="39"/>
      <c r="B41" s="4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226"/>
      <c r="R41" s="226"/>
    </row>
    <row r="42" spans="1:18" s="3" customFormat="1" x14ac:dyDescent="0.3">
      <c r="A42" s="41"/>
      <c r="B42" s="40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226"/>
      <c r="R42" s="226"/>
    </row>
    <row r="43" spans="1:18" s="3" customFormat="1" x14ac:dyDescent="0.3">
      <c r="A43" s="41"/>
      <c r="B43" s="40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226"/>
      <c r="R43" s="226"/>
    </row>
    <row r="44" spans="1:18" s="3" customFormat="1" x14ac:dyDescent="0.3">
      <c r="A44" s="41"/>
      <c r="B44" s="40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226"/>
      <c r="R44" s="226"/>
    </row>
    <row r="45" spans="1:18" s="3" customFormat="1" x14ac:dyDescent="0.3">
      <c r="A45" s="41"/>
      <c r="B45" s="40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226"/>
      <c r="R45" s="226"/>
    </row>
    <row r="46" spans="1:18" s="3" customFormat="1" x14ac:dyDescent="0.3">
      <c r="A46" s="41"/>
      <c r="B46" s="40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226"/>
      <c r="R46" s="226"/>
    </row>
  </sheetData>
  <mergeCells count="12">
    <mergeCell ref="A9:P9"/>
    <mergeCell ref="A17:P17"/>
    <mergeCell ref="F6:H6"/>
    <mergeCell ref="J6:L6"/>
    <mergeCell ref="N6:P6"/>
    <mergeCell ref="A6:A7"/>
    <mergeCell ref="B6:D6"/>
    <mergeCell ref="A1:P1"/>
    <mergeCell ref="A2:P2"/>
    <mergeCell ref="A3:P3"/>
    <mergeCell ref="A4:P4"/>
    <mergeCell ref="A5:P5"/>
  </mergeCells>
  <hyperlinks>
    <hyperlink ref="R3" location="Contenido!A1" display="Contenido" xr:uid="{5AF56BFF-9570-4AF4-92A9-2F33E350DB12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20B91-9D42-46A2-A6C5-222EA70DAF66}">
  <sheetPr>
    <pageSetUpPr fitToPage="1"/>
  </sheetPr>
  <dimension ref="A1:R52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19.81640625" style="28" customWidth="1"/>
    <col min="2" max="4" width="7.7265625" style="3" customWidth="1"/>
    <col min="5" max="5" width="1.7265625" style="3" customWidth="1"/>
    <col min="6" max="8" width="7.7265625" style="3" customWidth="1"/>
    <col min="9" max="9" width="1.7265625" style="3" customWidth="1"/>
    <col min="10" max="12" width="7.7265625" style="3" customWidth="1"/>
    <col min="13" max="13" width="1.7265625" style="3" customWidth="1"/>
    <col min="14" max="16" width="7.7265625" style="3" customWidth="1"/>
    <col min="17" max="17" width="5" style="226" customWidth="1"/>
    <col min="18" max="18" width="13.54296875" style="226" customWidth="1"/>
    <col min="19" max="105" width="10.7265625" style="2" customWidth="1"/>
    <col min="106" max="16384" width="23.453125" style="2"/>
  </cols>
  <sheetData>
    <row r="1" spans="1:18" x14ac:dyDescent="0.3">
      <c r="A1" s="318" t="s">
        <v>434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</row>
    <row r="2" spans="1:18" x14ac:dyDescent="0.3">
      <c r="A2" s="318" t="s">
        <v>103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</row>
    <row r="3" spans="1:18" x14ac:dyDescent="0.3">
      <c r="A3" s="318" t="s">
        <v>146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R3" s="239" t="s">
        <v>305</v>
      </c>
    </row>
    <row r="4" spans="1:18" x14ac:dyDescent="0.3">
      <c r="A4" s="318" t="s">
        <v>96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18" x14ac:dyDescent="0.3">
      <c r="A5" s="318" t="s">
        <v>397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</row>
    <row r="6" spans="1:18" s="22" customFormat="1" ht="18" customHeight="1" x14ac:dyDescent="0.3">
      <c r="A6" s="316" t="s">
        <v>198</v>
      </c>
      <c r="B6" s="297" t="s">
        <v>68</v>
      </c>
      <c r="C6" s="297"/>
      <c r="D6" s="297"/>
      <c r="E6" s="264"/>
      <c r="F6" s="297" t="s">
        <v>82</v>
      </c>
      <c r="G6" s="297"/>
      <c r="H6" s="297"/>
      <c r="I6" s="264"/>
      <c r="J6" s="297" t="s">
        <v>84</v>
      </c>
      <c r="K6" s="297"/>
      <c r="L6" s="297"/>
      <c r="M6" s="264"/>
      <c r="N6" s="297" t="s">
        <v>85</v>
      </c>
      <c r="O6" s="297"/>
      <c r="P6" s="297"/>
      <c r="Q6" s="226"/>
      <c r="R6" s="226"/>
    </row>
    <row r="7" spans="1:18" s="22" customFormat="1" ht="18" customHeight="1" x14ac:dyDescent="0.3">
      <c r="A7" s="317" t="s">
        <v>197</v>
      </c>
      <c r="B7" s="265" t="s">
        <v>68</v>
      </c>
      <c r="C7" s="265" t="s">
        <v>136</v>
      </c>
      <c r="D7" s="265" t="s">
        <v>137</v>
      </c>
      <c r="E7" s="261"/>
      <c r="F7" s="265" t="s">
        <v>68</v>
      </c>
      <c r="G7" s="265" t="s">
        <v>136</v>
      </c>
      <c r="H7" s="265" t="s">
        <v>137</v>
      </c>
      <c r="I7" s="261"/>
      <c r="J7" s="265" t="s">
        <v>68</v>
      </c>
      <c r="K7" s="265" t="s">
        <v>136</v>
      </c>
      <c r="L7" s="265" t="s">
        <v>137</v>
      </c>
      <c r="M7" s="261"/>
      <c r="N7" s="265" t="s">
        <v>68</v>
      </c>
      <c r="O7" s="265" t="s">
        <v>136</v>
      </c>
      <c r="P7" s="265" t="s">
        <v>137</v>
      </c>
      <c r="Q7" s="226"/>
      <c r="R7" s="226"/>
    </row>
    <row r="8" spans="1:18" x14ac:dyDescent="0.3">
      <c r="A8" s="25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8" x14ac:dyDescent="0.3">
      <c r="A9" s="311" t="s">
        <v>54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</row>
    <row r="10" spans="1:18" x14ac:dyDescent="0.3">
      <c r="A10" s="25" t="s">
        <v>68</v>
      </c>
      <c r="B10" s="256">
        <v>229</v>
      </c>
      <c r="C10" s="256">
        <v>130</v>
      </c>
      <c r="D10" s="256">
        <v>99</v>
      </c>
      <c r="E10" s="256"/>
      <c r="F10" s="256">
        <v>57</v>
      </c>
      <c r="G10" s="256">
        <v>31</v>
      </c>
      <c r="H10" s="256">
        <v>26</v>
      </c>
      <c r="I10" s="256"/>
      <c r="J10" s="256">
        <v>83</v>
      </c>
      <c r="K10" s="256">
        <v>46</v>
      </c>
      <c r="L10" s="256">
        <v>37</v>
      </c>
      <c r="M10" s="256"/>
      <c r="N10" s="256">
        <v>89</v>
      </c>
      <c r="O10" s="256">
        <v>53</v>
      </c>
      <c r="P10" s="256">
        <v>36</v>
      </c>
    </row>
    <row r="11" spans="1:18" x14ac:dyDescent="0.3">
      <c r="A11" s="14">
        <v>15</v>
      </c>
      <c r="B11" s="255">
        <v>1</v>
      </c>
      <c r="C11" s="255">
        <v>1</v>
      </c>
      <c r="D11" s="255">
        <v>0</v>
      </c>
      <c r="E11" s="255"/>
      <c r="F11" s="255">
        <v>0</v>
      </c>
      <c r="G11" s="255">
        <v>0</v>
      </c>
      <c r="H11" s="255">
        <v>0</v>
      </c>
      <c r="I11" s="255"/>
      <c r="J11" s="255">
        <v>1</v>
      </c>
      <c r="K11" s="255">
        <v>1</v>
      </c>
      <c r="L11" s="255">
        <v>0</v>
      </c>
      <c r="M11" s="255"/>
      <c r="N11" s="255"/>
      <c r="O11" s="255"/>
      <c r="P11" s="255"/>
    </row>
    <row r="12" spans="1:18" x14ac:dyDescent="0.3">
      <c r="A12" s="14">
        <v>16</v>
      </c>
      <c r="B12" s="255">
        <v>4</v>
      </c>
      <c r="C12" s="255">
        <v>1</v>
      </c>
      <c r="D12" s="255">
        <v>3</v>
      </c>
      <c r="E12" s="255"/>
      <c r="F12" s="255">
        <v>2</v>
      </c>
      <c r="G12" s="255">
        <v>0</v>
      </c>
      <c r="H12" s="255">
        <v>2</v>
      </c>
      <c r="I12" s="255"/>
      <c r="J12" s="255">
        <v>2</v>
      </c>
      <c r="K12" s="255">
        <v>1</v>
      </c>
      <c r="L12" s="255">
        <v>1</v>
      </c>
      <c r="M12" s="255"/>
      <c r="N12" s="255">
        <v>0</v>
      </c>
      <c r="O12" s="255">
        <v>0</v>
      </c>
      <c r="P12" s="255">
        <v>0</v>
      </c>
    </row>
    <row r="13" spans="1:18" x14ac:dyDescent="0.3">
      <c r="A13" s="14">
        <v>17</v>
      </c>
      <c r="B13" s="255">
        <v>24</v>
      </c>
      <c r="C13" s="255">
        <v>15</v>
      </c>
      <c r="D13" s="255">
        <v>9</v>
      </c>
      <c r="E13" s="255"/>
      <c r="F13" s="255">
        <v>14</v>
      </c>
      <c r="G13" s="255">
        <v>8</v>
      </c>
      <c r="H13" s="255">
        <v>6</v>
      </c>
      <c r="I13" s="255"/>
      <c r="J13" s="255">
        <v>7</v>
      </c>
      <c r="K13" s="255">
        <v>4</v>
      </c>
      <c r="L13" s="255">
        <v>3</v>
      </c>
      <c r="M13" s="255"/>
      <c r="N13" s="255">
        <v>3</v>
      </c>
      <c r="O13" s="255">
        <v>3</v>
      </c>
      <c r="P13" s="255">
        <v>0</v>
      </c>
    </row>
    <row r="14" spans="1:18" x14ac:dyDescent="0.3">
      <c r="A14" s="14">
        <v>18</v>
      </c>
      <c r="B14" s="255">
        <v>31</v>
      </c>
      <c r="C14" s="255">
        <v>14</v>
      </c>
      <c r="D14" s="255">
        <v>17</v>
      </c>
      <c r="E14" s="255"/>
      <c r="F14" s="255">
        <v>10</v>
      </c>
      <c r="G14" s="255">
        <v>6</v>
      </c>
      <c r="H14" s="255">
        <v>4</v>
      </c>
      <c r="I14" s="255"/>
      <c r="J14" s="255">
        <v>13</v>
      </c>
      <c r="K14" s="255">
        <v>5</v>
      </c>
      <c r="L14" s="255">
        <v>8</v>
      </c>
      <c r="M14" s="255"/>
      <c r="N14" s="255">
        <v>8</v>
      </c>
      <c r="O14" s="255">
        <v>3</v>
      </c>
      <c r="P14" s="255">
        <v>5</v>
      </c>
    </row>
    <row r="15" spans="1:18" x14ac:dyDescent="0.3">
      <c r="A15" s="14">
        <v>19</v>
      </c>
      <c r="B15" s="255">
        <v>39</v>
      </c>
      <c r="C15" s="255">
        <v>21</v>
      </c>
      <c r="D15" s="255">
        <v>18</v>
      </c>
      <c r="E15" s="255"/>
      <c r="F15" s="255">
        <v>6</v>
      </c>
      <c r="G15" s="255">
        <v>3</v>
      </c>
      <c r="H15" s="255">
        <v>3</v>
      </c>
      <c r="I15" s="255"/>
      <c r="J15" s="255">
        <v>15</v>
      </c>
      <c r="K15" s="255">
        <v>9</v>
      </c>
      <c r="L15" s="255">
        <v>6</v>
      </c>
      <c r="M15" s="255"/>
      <c r="N15" s="255">
        <v>18</v>
      </c>
      <c r="O15" s="255">
        <v>9</v>
      </c>
      <c r="P15" s="255">
        <v>9</v>
      </c>
    </row>
    <row r="16" spans="1:18" x14ac:dyDescent="0.3">
      <c r="A16" s="14">
        <v>20</v>
      </c>
      <c r="B16" s="255">
        <v>43</v>
      </c>
      <c r="C16" s="255">
        <v>23</v>
      </c>
      <c r="D16" s="255">
        <v>20</v>
      </c>
      <c r="E16" s="255"/>
      <c r="F16" s="255">
        <v>7</v>
      </c>
      <c r="G16" s="255">
        <v>2</v>
      </c>
      <c r="H16" s="255">
        <v>5</v>
      </c>
      <c r="I16" s="255"/>
      <c r="J16" s="255">
        <v>17</v>
      </c>
      <c r="K16" s="255">
        <v>10</v>
      </c>
      <c r="L16" s="255">
        <v>7</v>
      </c>
      <c r="M16" s="255"/>
      <c r="N16" s="255">
        <v>19</v>
      </c>
      <c r="O16" s="255">
        <v>11</v>
      </c>
      <c r="P16" s="255">
        <v>8</v>
      </c>
    </row>
    <row r="17" spans="1:16" x14ac:dyDescent="0.3">
      <c r="A17" s="14">
        <v>21</v>
      </c>
      <c r="B17" s="255">
        <v>33</v>
      </c>
      <c r="C17" s="255">
        <v>19</v>
      </c>
      <c r="D17" s="255">
        <v>14</v>
      </c>
      <c r="E17" s="255"/>
      <c r="F17" s="255">
        <v>6</v>
      </c>
      <c r="G17" s="255">
        <v>4</v>
      </c>
      <c r="H17" s="255">
        <v>2</v>
      </c>
      <c r="I17" s="255"/>
      <c r="J17" s="255">
        <v>12</v>
      </c>
      <c r="K17" s="255">
        <v>5</v>
      </c>
      <c r="L17" s="255">
        <v>7</v>
      </c>
      <c r="M17" s="255"/>
      <c r="N17" s="255">
        <v>15</v>
      </c>
      <c r="O17" s="255">
        <v>10</v>
      </c>
      <c r="P17" s="255">
        <v>5</v>
      </c>
    </row>
    <row r="18" spans="1:16" x14ac:dyDescent="0.3">
      <c r="A18" s="14">
        <v>22</v>
      </c>
      <c r="B18" s="255">
        <v>23</v>
      </c>
      <c r="C18" s="255">
        <v>16</v>
      </c>
      <c r="D18" s="255">
        <v>7</v>
      </c>
      <c r="E18" s="255"/>
      <c r="F18" s="255">
        <v>5</v>
      </c>
      <c r="G18" s="255">
        <v>4</v>
      </c>
      <c r="H18" s="255">
        <v>1</v>
      </c>
      <c r="I18" s="255"/>
      <c r="J18" s="255">
        <v>7</v>
      </c>
      <c r="K18" s="255">
        <v>4</v>
      </c>
      <c r="L18" s="255">
        <v>3</v>
      </c>
      <c r="M18" s="255"/>
      <c r="N18" s="255">
        <v>11</v>
      </c>
      <c r="O18" s="255">
        <v>8</v>
      </c>
      <c r="P18" s="255">
        <v>3</v>
      </c>
    </row>
    <row r="19" spans="1:16" x14ac:dyDescent="0.3">
      <c r="A19" s="14">
        <v>23</v>
      </c>
      <c r="B19" s="255">
        <v>13</v>
      </c>
      <c r="C19" s="255">
        <v>7</v>
      </c>
      <c r="D19" s="255">
        <v>6</v>
      </c>
      <c r="E19" s="255"/>
      <c r="F19" s="255">
        <v>3</v>
      </c>
      <c r="G19" s="255">
        <v>1</v>
      </c>
      <c r="H19" s="255">
        <v>2</v>
      </c>
      <c r="I19" s="255"/>
      <c r="J19" s="255">
        <v>4</v>
      </c>
      <c r="K19" s="255">
        <v>3</v>
      </c>
      <c r="L19" s="255">
        <v>1</v>
      </c>
      <c r="M19" s="255"/>
      <c r="N19" s="255">
        <v>6</v>
      </c>
      <c r="O19" s="255">
        <v>3</v>
      </c>
      <c r="P19" s="255">
        <v>3</v>
      </c>
    </row>
    <row r="20" spans="1:16" x14ac:dyDescent="0.3">
      <c r="A20" s="14">
        <v>24</v>
      </c>
      <c r="B20" s="255">
        <v>8</v>
      </c>
      <c r="C20" s="255">
        <v>5</v>
      </c>
      <c r="D20" s="255">
        <v>3</v>
      </c>
      <c r="E20" s="255"/>
      <c r="F20" s="255">
        <v>2</v>
      </c>
      <c r="G20" s="255">
        <v>1</v>
      </c>
      <c r="H20" s="255">
        <v>1</v>
      </c>
      <c r="I20" s="255"/>
      <c r="J20" s="255">
        <v>3</v>
      </c>
      <c r="K20" s="255">
        <v>2</v>
      </c>
      <c r="L20" s="255">
        <v>1</v>
      </c>
      <c r="M20" s="255"/>
      <c r="N20" s="255">
        <v>3</v>
      </c>
      <c r="O20" s="255">
        <v>2</v>
      </c>
      <c r="P20" s="255">
        <v>1</v>
      </c>
    </row>
    <row r="21" spans="1:16" x14ac:dyDescent="0.3">
      <c r="A21" s="14" t="s">
        <v>186</v>
      </c>
      <c r="B21" s="255">
        <v>10</v>
      </c>
      <c r="C21" s="255">
        <v>8</v>
      </c>
      <c r="D21" s="255">
        <v>2</v>
      </c>
      <c r="E21" s="255"/>
      <c r="F21" s="255">
        <v>2</v>
      </c>
      <c r="G21" s="255">
        <v>2</v>
      </c>
      <c r="H21" s="255">
        <v>0</v>
      </c>
      <c r="I21" s="255"/>
      <c r="J21" s="255">
        <v>2</v>
      </c>
      <c r="K21" s="255">
        <v>2</v>
      </c>
      <c r="L21" s="255">
        <v>0</v>
      </c>
      <c r="M21" s="255"/>
      <c r="N21" s="255">
        <v>6</v>
      </c>
      <c r="O21" s="255">
        <v>4</v>
      </c>
      <c r="P21" s="255">
        <v>2</v>
      </c>
    </row>
    <row r="22" spans="1:16" x14ac:dyDescent="0.3">
      <c r="A22" s="2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x14ac:dyDescent="0.3">
      <c r="A23" s="311" t="s">
        <v>64</v>
      </c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</row>
    <row r="24" spans="1:16" x14ac:dyDescent="0.3">
      <c r="A24" s="25" t="s">
        <v>68</v>
      </c>
      <c r="B24" s="260">
        <v>29.434447300771211</v>
      </c>
      <c r="C24" s="260">
        <v>33.942558746736289</v>
      </c>
      <c r="D24" s="260">
        <v>25.063291139240505</v>
      </c>
      <c r="E24" s="260"/>
      <c r="F24" s="260">
        <v>30.978260869565215</v>
      </c>
      <c r="G24" s="260">
        <v>32.978723404255319</v>
      </c>
      <c r="H24" s="260">
        <v>28.888888888888886</v>
      </c>
      <c r="I24" s="260"/>
      <c r="J24" s="260">
        <v>36.403508771929829</v>
      </c>
      <c r="K24" s="260">
        <v>42.990654205607477</v>
      </c>
      <c r="L24" s="260">
        <v>30.578512396694212</v>
      </c>
      <c r="M24" s="260"/>
      <c r="N24" s="260">
        <v>24.316939890710383</v>
      </c>
      <c r="O24" s="260">
        <v>29.120879120879124</v>
      </c>
      <c r="P24" s="260">
        <v>19.565217391304348</v>
      </c>
    </row>
    <row r="25" spans="1:16" x14ac:dyDescent="0.3">
      <c r="A25" s="14">
        <v>15</v>
      </c>
      <c r="B25" s="259">
        <v>33.333333333333329</v>
      </c>
      <c r="C25" s="259">
        <v>50</v>
      </c>
      <c r="D25" s="259">
        <v>0</v>
      </c>
      <c r="E25" s="259"/>
      <c r="F25" s="259">
        <v>0</v>
      </c>
      <c r="G25" s="259">
        <v>0</v>
      </c>
      <c r="H25" s="259">
        <v>0</v>
      </c>
      <c r="I25" s="259"/>
      <c r="J25" s="259">
        <v>33.333333333333329</v>
      </c>
      <c r="K25" s="259">
        <v>50</v>
      </c>
      <c r="L25" s="259">
        <v>0</v>
      </c>
      <c r="M25" s="259"/>
      <c r="N25" s="259"/>
      <c r="O25" s="259"/>
      <c r="P25" s="259"/>
    </row>
    <row r="26" spans="1:16" x14ac:dyDescent="0.3">
      <c r="A26" s="14">
        <v>16</v>
      </c>
      <c r="B26" s="259">
        <v>28.571428571428569</v>
      </c>
      <c r="C26" s="259">
        <v>20</v>
      </c>
      <c r="D26" s="259">
        <v>33.333333333333329</v>
      </c>
      <c r="E26" s="259"/>
      <c r="F26" s="259">
        <v>28.571428571428569</v>
      </c>
      <c r="G26" s="259">
        <v>0</v>
      </c>
      <c r="H26" s="259">
        <v>50</v>
      </c>
      <c r="I26" s="259"/>
      <c r="J26" s="259">
        <v>33.333333333333329</v>
      </c>
      <c r="K26" s="259">
        <v>50</v>
      </c>
      <c r="L26" s="259">
        <v>25</v>
      </c>
      <c r="M26" s="259"/>
      <c r="N26" s="259">
        <v>0</v>
      </c>
      <c r="O26" s="259">
        <v>0</v>
      </c>
      <c r="P26" s="259">
        <v>0</v>
      </c>
    </row>
    <row r="27" spans="1:16" x14ac:dyDescent="0.3">
      <c r="A27" s="14">
        <v>17</v>
      </c>
      <c r="B27" s="259">
        <v>30.76923076923077</v>
      </c>
      <c r="C27" s="259">
        <v>34.883720930232556</v>
      </c>
      <c r="D27" s="259">
        <v>25.714285714285712</v>
      </c>
      <c r="E27" s="259"/>
      <c r="F27" s="259">
        <v>31.111111111111111</v>
      </c>
      <c r="G27" s="259">
        <v>32</v>
      </c>
      <c r="H27" s="259">
        <v>30</v>
      </c>
      <c r="I27" s="259"/>
      <c r="J27" s="259">
        <v>35</v>
      </c>
      <c r="K27" s="259">
        <v>44.444444444444443</v>
      </c>
      <c r="L27" s="259">
        <v>27.27272727272727</v>
      </c>
      <c r="M27" s="259"/>
      <c r="N27" s="259">
        <v>23.076923076923077</v>
      </c>
      <c r="O27" s="259">
        <v>33.333333333333329</v>
      </c>
      <c r="P27" s="259">
        <v>0</v>
      </c>
    </row>
    <row r="28" spans="1:16" x14ac:dyDescent="0.3">
      <c r="A28" s="14">
        <v>18</v>
      </c>
      <c r="B28" s="259">
        <v>31</v>
      </c>
      <c r="C28" s="259">
        <v>34.146341463414636</v>
      </c>
      <c r="D28" s="259">
        <v>28.8135593220339</v>
      </c>
      <c r="E28" s="259"/>
      <c r="F28" s="259">
        <v>31.25</v>
      </c>
      <c r="G28" s="259">
        <v>35.294117647058826</v>
      </c>
      <c r="H28" s="259">
        <v>26.666666666666668</v>
      </c>
      <c r="I28" s="259"/>
      <c r="J28" s="259">
        <v>37.142857142857146</v>
      </c>
      <c r="K28" s="259">
        <v>41.666666666666671</v>
      </c>
      <c r="L28" s="259">
        <v>34.782608695652172</v>
      </c>
      <c r="M28" s="259"/>
      <c r="N28" s="259">
        <v>24.242424242424242</v>
      </c>
      <c r="O28" s="259">
        <v>25</v>
      </c>
      <c r="P28" s="259">
        <v>23.809523809523807</v>
      </c>
    </row>
    <row r="29" spans="1:16" x14ac:dyDescent="0.3">
      <c r="A29" s="14">
        <v>19</v>
      </c>
      <c r="B29" s="259">
        <v>29.1044776119403</v>
      </c>
      <c r="C29" s="259">
        <v>33.87096774193548</v>
      </c>
      <c r="D29" s="259">
        <v>25</v>
      </c>
      <c r="E29" s="259"/>
      <c r="F29" s="259">
        <v>30</v>
      </c>
      <c r="G29" s="259">
        <v>33.333333333333329</v>
      </c>
      <c r="H29" s="259">
        <v>27.27272727272727</v>
      </c>
      <c r="I29" s="259"/>
      <c r="J29" s="259">
        <v>36.585365853658537</v>
      </c>
      <c r="K29" s="259">
        <v>42.857142857142854</v>
      </c>
      <c r="L29" s="259">
        <v>30</v>
      </c>
      <c r="M29" s="259"/>
      <c r="N29" s="259">
        <v>24.657534246575342</v>
      </c>
      <c r="O29" s="259">
        <v>28.125</v>
      </c>
      <c r="P29" s="259">
        <v>21.951219512195124</v>
      </c>
    </row>
    <row r="30" spans="1:16" x14ac:dyDescent="0.3">
      <c r="A30" s="14">
        <v>20</v>
      </c>
      <c r="B30" s="259">
        <v>29.452054794520549</v>
      </c>
      <c r="C30" s="259">
        <v>35.384615384615387</v>
      </c>
      <c r="D30" s="259">
        <v>24.691358024691358</v>
      </c>
      <c r="E30" s="259"/>
      <c r="F30" s="259">
        <v>31.818181818181817</v>
      </c>
      <c r="G30" s="259">
        <v>28.571428571428569</v>
      </c>
      <c r="H30" s="259">
        <v>33.333333333333329</v>
      </c>
      <c r="I30" s="259"/>
      <c r="J30" s="259">
        <v>36.95652173913043</v>
      </c>
      <c r="K30" s="259">
        <v>41.666666666666671</v>
      </c>
      <c r="L30" s="259">
        <v>31.818181818181817</v>
      </c>
      <c r="M30" s="259"/>
      <c r="N30" s="259">
        <v>24.358974358974358</v>
      </c>
      <c r="O30" s="259">
        <v>32.352941176470587</v>
      </c>
      <c r="P30" s="259">
        <v>18.181818181818183</v>
      </c>
    </row>
    <row r="31" spans="1:16" x14ac:dyDescent="0.3">
      <c r="A31" s="14">
        <v>21</v>
      </c>
      <c r="B31" s="259">
        <v>29.72972972972973</v>
      </c>
      <c r="C31" s="259">
        <v>33.333333333333329</v>
      </c>
      <c r="D31" s="259">
        <v>25.925925925925924</v>
      </c>
      <c r="E31" s="259"/>
      <c r="F31" s="259">
        <v>31.578947368421051</v>
      </c>
      <c r="G31" s="259">
        <v>36.363636363636367</v>
      </c>
      <c r="H31" s="259">
        <v>25</v>
      </c>
      <c r="I31" s="259"/>
      <c r="J31" s="259">
        <v>37.5</v>
      </c>
      <c r="K31" s="259">
        <v>45.454545454545453</v>
      </c>
      <c r="L31" s="259">
        <v>33.333333333333329</v>
      </c>
      <c r="M31" s="259"/>
      <c r="N31" s="259">
        <v>25</v>
      </c>
      <c r="O31" s="259">
        <v>28.571428571428569</v>
      </c>
      <c r="P31" s="259">
        <v>20</v>
      </c>
    </row>
    <row r="32" spans="1:16" x14ac:dyDescent="0.3">
      <c r="A32" s="14">
        <v>22</v>
      </c>
      <c r="B32" s="259">
        <v>29.11392405063291</v>
      </c>
      <c r="C32" s="259">
        <v>33.333333333333329</v>
      </c>
      <c r="D32" s="259">
        <v>22.58064516129032</v>
      </c>
      <c r="E32" s="259"/>
      <c r="F32" s="259">
        <v>33.333333333333329</v>
      </c>
      <c r="G32" s="259">
        <v>36.363636363636367</v>
      </c>
      <c r="H32" s="259">
        <v>25</v>
      </c>
      <c r="I32" s="259"/>
      <c r="J32" s="259">
        <v>35</v>
      </c>
      <c r="K32" s="259">
        <v>40</v>
      </c>
      <c r="L32" s="259">
        <v>30</v>
      </c>
      <c r="M32" s="259"/>
      <c r="N32" s="259">
        <v>25</v>
      </c>
      <c r="O32" s="259">
        <v>29.629629629629626</v>
      </c>
      <c r="P32" s="259">
        <v>17.647058823529413</v>
      </c>
    </row>
    <row r="33" spans="1:18" x14ac:dyDescent="0.3">
      <c r="A33" s="14">
        <v>23</v>
      </c>
      <c r="B33" s="259">
        <v>28.260869565217391</v>
      </c>
      <c r="C33" s="259">
        <v>35</v>
      </c>
      <c r="D33" s="259">
        <v>23.076923076923077</v>
      </c>
      <c r="E33" s="259"/>
      <c r="F33" s="259">
        <v>30</v>
      </c>
      <c r="G33" s="259">
        <v>33.333333333333329</v>
      </c>
      <c r="H33" s="259">
        <v>28.571428571428569</v>
      </c>
      <c r="I33" s="259"/>
      <c r="J33" s="259">
        <v>36.363636363636367</v>
      </c>
      <c r="K33" s="259">
        <v>42.857142857142854</v>
      </c>
      <c r="L33" s="259">
        <v>25</v>
      </c>
      <c r="M33" s="259"/>
      <c r="N33" s="259">
        <v>24</v>
      </c>
      <c r="O33" s="259">
        <v>30</v>
      </c>
      <c r="P33" s="259">
        <v>20</v>
      </c>
    </row>
    <row r="34" spans="1:18" x14ac:dyDescent="0.3">
      <c r="A34" s="14">
        <v>24</v>
      </c>
      <c r="B34" s="259">
        <v>27.586206896551722</v>
      </c>
      <c r="C34" s="259">
        <v>31.25</v>
      </c>
      <c r="D34" s="259">
        <v>23.076923076923077</v>
      </c>
      <c r="E34" s="259"/>
      <c r="F34" s="259">
        <v>33.333333333333329</v>
      </c>
      <c r="G34" s="259">
        <v>33.333333333333329</v>
      </c>
      <c r="H34" s="259">
        <v>33.333333333333329</v>
      </c>
      <c r="I34" s="259"/>
      <c r="J34" s="259">
        <v>33.333333333333329</v>
      </c>
      <c r="K34" s="259">
        <v>40</v>
      </c>
      <c r="L34" s="259">
        <v>25</v>
      </c>
      <c r="M34" s="259"/>
      <c r="N34" s="259">
        <v>21.428571428571427</v>
      </c>
      <c r="O34" s="259">
        <v>25</v>
      </c>
      <c r="P34" s="259">
        <v>16.666666666666664</v>
      </c>
    </row>
    <row r="35" spans="1:18" s="3" customFormat="1" ht="14.5" thickBot="1" x14ac:dyDescent="0.35">
      <c r="A35" s="14" t="s">
        <v>186</v>
      </c>
      <c r="B35" s="259">
        <v>28.571428571428569</v>
      </c>
      <c r="C35" s="259">
        <v>34.782608695652172</v>
      </c>
      <c r="D35" s="259">
        <v>16.666666666666664</v>
      </c>
      <c r="E35" s="259"/>
      <c r="F35" s="259">
        <v>28.571428571428569</v>
      </c>
      <c r="G35" s="259">
        <v>40</v>
      </c>
      <c r="H35" s="259">
        <v>0</v>
      </c>
      <c r="I35" s="259"/>
      <c r="J35" s="259">
        <v>40</v>
      </c>
      <c r="K35" s="259">
        <v>50</v>
      </c>
      <c r="L35" s="259">
        <v>0</v>
      </c>
      <c r="M35" s="259"/>
      <c r="N35" s="259">
        <v>26.086956521739129</v>
      </c>
      <c r="O35" s="259">
        <v>28.571428571428569</v>
      </c>
      <c r="P35" s="259">
        <v>22.222222222222221</v>
      </c>
      <c r="Q35" s="226"/>
      <c r="R35" s="226"/>
    </row>
    <row r="36" spans="1:18" s="3" customFormat="1" x14ac:dyDescent="0.3">
      <c r="A36" s="309" t="s">
        <v>289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226"/>
      <c r="R36" s="226"/>
    </row>
    <row r="37" spans="1:18" s="3" customFormat="1" x14ac:dyDescent="0.3">
      <c r="A37" s="310"/>
      <c r="B37" s="310"/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226"/>
      <c r="R37" s="226"/>
    </row>
    <row r="38" spans="1:18" s="3" customFormat="1" x14ac:dyDescent="0.3">
      <c r="A38" s="49" t="s">
        <v>77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226"/>
      <c r="R38" s="226"/>
    </row>
    <row r="39" spans="1:18" s="3" customFormat="1" x14ac:dyDescent="0.3">
      <c r="A39" s="25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26"/>
      <c r="R39" s="226"/>
    </row>
    <row r="40" spans="1:18" s="3" customFormat="1" x14ac:dyDescent="0.3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226"/>
      <c r="R40" s="226"/>
    </row>
    <row r="41" spans="1:18" s="3" customFormat="1" x14ac:dyDescent="0.3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226"/>
      <c r="R41" s="226"/>
    </row>
    <row r="42" spans="1:18" s="3" customFormat="1" x14ac:dyDescent="0.3">
      <c r="A42" s="3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226"/>
      <c r="R42" s="226"/>
    </row>
    <row r="43" spans="1:18" s="3" customFormat="1" x14ac:dyDescent="0.3">
      <c r="A43" s="3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226"/>
      <c r="R43" s="226"/>
    </row>
    <row r="44" spans="1:18" s="3" customFormat="1" x14ac:dyDescent="0.3">
      <c r="A44" s="3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226"/>
      <c r="R44" s="226"/>
    </row>
    <row r="45" spans="1:18" s="3" customFormat="1" x14ac:dyDescent="0.3">
      <c r="A45" s="3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226"/>
      <c r="R45" s="226"/>
    </row>
    <row r="46" spans="1:18" s="3" customFormat="1" x14ac:dyDescent="0.3">
      <c r="A46" s="3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226"/>
      <c r="R46" s="226"/>
    </row>
    <row r="47" spans="1:18" s="3" customFormat="1" x14ac:dyDescent="0.3">
      <c r="A47" s="3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226"/>
      <c r="R47" s="226"/>
    </row>
    <row r="48" spans="1:18" s="3" customFormat="1" x14ac:dyDescent="0.3">
      <c r="A48" s="3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26"/>
      <c r="R48" s="226"/>
    </row>
    <row r="49" spans="1:18" s="3" customFormat="1" x14ac:dyDescent="0.3">
      <c r="A49" s="3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26"/>
      <c r="R49" s="226"/>
    </row>
    <row r="50" spans="1:18" s="3" customFormat="1" x14ac:dyDescent="0.3">
      <c r="A50" s="4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226"/>
      <c r="R50" s="226"/>
    </row>
    <row r="51" spans="1:18" s="3" customFormat="1" x14ac:dyDescent="0.3">
      <c r="A51" s="3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26"/>
      <c r="R51" s="226"/>
    </row>
    <row r="52" spans="1:18" s="3" customFormat="1" x14ac:dyDescent="0.3">
      <c r="A52" s="3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26"/>
      <c r="R52" s="226"/>
    </row>
  </sheetData>
  <mergeCells count="13">
    <mergeCell ref="A9:P9"/>
    <mergeCell ref="A23:P23"/>
    <mergeCell ref="A36:P37"/>
    <mergeCell ref="F6:H6"/>
    <mergeCell ref="J6:L6"/>
    <mergeCell ref="N6:P6"/>
    <mergeCell ref="A6:A7"/>
    <mergeCell ref="B6:D6"/>
    <mergeCell ref="A1:P1"/>
    <mergeCell ref="A2:P2"/>
    <mergeCell ref="A3:P3"/>
    <mergeCell ref="A4:P4"/>
    <mergeCell ref="A5:P5"/>
  </mergeCells>
  <hyperlinks>
    <hyperlink ref="R3" location="Contenido!A1" display="Contenido" xr:uid="{F8BFACCC-C959-48D0-91FD-A14AD34A5E57}"/>
  </hyperlinks>
  <printOptions horizontalCentered="1"/>
  <pageMargins left="0.39370078740157483" right="0.39370078740157483" top="0.59055118110236227" bottom="0.59055118110236227" header="0.31496062992125984" footer="0.31496062992125984"/>
  <pageSetup scale="94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90014-B8E7-48A2-BA01-04AC4C1B0714}">
  <sheetPr>
    <tabColor rgb="FF182951"/>
    <pageSetUpPr fitToPage="1"/>
  </sheetPr>
  <dimension ref="A3:L25"/>
  <sheetViews>
    <sheetView showGridLines="0" zoomScale="90" zoomScaleNormal="90" zoomScaleSheetLayoutView="90" workbookViewId="0">
      <selection sqref="A1:X1"/>
    </sheetView>
  </sheetViews>
  <sheetFormatPr baseColWidth="10" defaultColWidth="11.453125" defaultRowHeight="15" customHeight="1" x14ac:dyDescent="0.3"/>
  <cols>
    <col min="1" max="1" width="5.7265625" style="42" customWidth="1"/>
    <col min="2" max="10" width="11.453125" style="2"/>
    <col min="11" max="11" width="5" style="226" customWidth="1"/>
    <col min="12" max="12" width="13.54296875" style="226" customWidth="1"/>
    <col min="13" max="16384" width="11.453125" style="42"/>
  </cols>
  <sheetData>
    <row r="3" spans="1:12" ht="15" customHeight="1" x14ac:dyDescent="0.3">
      <c r="L3" s="239" t="s">
        <v>305</v>
      </c>
    </row>
    <row r="7" spans="1:12" ht="15" customHeight="1" x14ac:dyDescent="0.3">
      <c r="L7" s="151"/>
    </row>
    <row r="9" spans="1:12" ht="15" customHeight="1" thickBot="1" x14ac:dyDescent="0.35"/>
    <row r="10" spans="1:12" ht="15" customHeight="1" x14ac:dyDescent="0.3">
      <c r="A10" s="43"/>
      <c r="B10" s="269" t="s">
        <v>416</v>
      </c>
      <c r="C10" s="270"/>
      <c r="D10" s="270"/>
      <c r="E10" s="270"/>
      <c r="F10" s="270"/>
      <c r="G10" s="270"/>
      <c r="H10" s="270"/>
      <c r="I10" s="270"/>
      <c r="J10" s="271"/>
    </row>
    <row r="11" spans="1:12" ht="15" customHeight="1" x14ac:dyDescent="0.3">
      <c r="A11" s="43"/>
      <c r="B11" s="272"/>
      <c r="C11" s="273"/>
      <c r="D11" s="273"/>
      <c r="E11" s="273"/>
      <c r="F11" s="273"/>
      <c r="G11" s="273"/>
      <c r="H11" s="273"/>
      <c r="I11" s="273"/>
      <c r="J11" s="274"/>
    </row>
    <row r="12" spans="1:12" ht="15" customHeight="1" x14ac:dyDescent="0.3">
      <c r="A12" s="43"/>
      <c r="B12" s="272"/>
      <c r="C12" s="273"/>
      <c r="D12" s="273"/>
      <c r="E12" s="273"/>
      <c r="F12" s="273"/>
      <c r="G12" s="273"/>
      <c r="H12" s="273"/>
      <c r="I12" s="273"/>
      <c r="J12" s="274"/>
    </row>
    <row r="13" spans="1:12" ht="15" customHeight="1" x14ac:dyDescent="0.3">
      <c r="A13" s="43"/>
      <c r="B13" s="272"/>
      <c r="C13" s="273"/>
      <c r="D13" s="273"/>
      <c r="E13" s="273"/>
      <c r="F13" s="273"/>
      <c r="G13" s="273"/>
      <c r="H13" s="273"/>
      <c r="I13" s="273"/>
      <c r="J13" s="274"/>
    </row>
    <row r="14" spans="1:12" ht="15" customHeight="1" x14ac:dyDescent="0.3">
      <c r="A14" s="43"/>
      <c r="B14" s="272"/>
      <c r="C14" s="273"/>
      <c r="D14" s="273"/>
      <c r="E14" s="273"/>
      <c r="F14" s="273"/>
      <c r="G14" s="273"/>
      <c r="H14" s="273"/>
      <c r="I14" s="273"/>
      <c r="J14" s="274"/>
    </row>
    <row r="15" spans="1:12" ht="15" customHeight="1" x14ac:dyDescent="0.3">
      <c r="A15" s="43"/>
      <c r="B15" s="272"/>
      <c r="C15" s="273"/>
      <c r="D15" s="273"/>
      <c r="E15" s="273"/>
      <c r="F15" s="273"/>
      <c r="G15" s="273"/>
      <c r="H15" s="273"/>
      <c r="I15" s="273"/>
      <c r="J15" s="274"/>
    </row>
    <row r="16" spans="1:12" ht="15" customHeight="1" x14ac:dyDescent="0.3">
      <c r="A16" s="43"/>
      <c r="B16" s="272"/>
      <c r="C16" s="273"/>
      <c r="D16" s="273"/>
      <c r="E16" s="273"/>
      <c r="F16" s="273"/>
      <c r="G16" s="273"/>
      <c r="H16" s="273"/>
      <c r="I16" s="273"/>
      <c r="J16" s="274"/>
    </row>
    <row r="17" spans="1:10" ht="15" customHeight="1" x14ac:dyDescent="0.3">
      <c r="A17" s="44"/>
      <c r="B17" s="272"/>
      <c r="C17" s="273"/>
      <c r="D17" s="273"/>
      <c r="E17" s="273"/>
      <c r="F17" s="273"/>
      <c r="G17" s="273"/>
      <c r="H17" s="273"/>
      <c r="I17" s="273"/>
      <c r="J17" s="274"/>
    </row>
    <row r="18" spans="1:10" ht="15" customHeight="1" x14ac:dyDescent="0.3">
      <c r="A18" s="43"/>
      <c r="B18" s="272"/>
      <c r="C18" s="273"/>
      <c r="D18" s="273"/>
      <c r="E18" s="273"/>
      <c r="F18" s="273"/>
      <c r="G18" s="273"/>
      <c r="H18" s="273"/>
      <c r="I18" s="273"/>
      <c r="J18" s="274"/>
    </row>
    <row r="19" spans="1:10" ht="15" customHeight="1" x14ac:dyDescent="0.3">
      <c r="A19" s="43"/>
      <c r="B19" s="272"/>
      <c r="C19" s="273"/>
      <c r="D19" s="273"/>
      <c r="E19" s="273"/>
      <c r="F19" s="273"/>
      <c r="G19" s="273"/>
      <c r="H19" s="273"/>
      <c r="I19" s="273"/>
      <c r="J19" s="274"/>
    </row>
    <row r="20" spans="1:10" ht="15" customHeight="1" x14ac:dyDescent="0.3">
      <c r="A20" s="43"/>
      <c r="B20" s="272"/>
      <c r="C20" s="273"/>
      <c r="D20" s="273"/>
      <c r="E20" s="273"/>
      <c r="F20" s="273"/>
      <c r="G20" s="273"/>
      <c r="H20" s="273"/>
      <c r="I20" s="273"/>
      <c r="J20" s="274"/>
    </row>
    <row r="21" spans="1:10" ht="15" customHeight="1" x14ac:dyDescent="0.3">
      <c r="A21" s="43"/>
      <c r="B21" s="272"/>
      <c r="C21" s="273"/>
      <c r="D21" s="273"/>
      <c r="E21" s="273"/>
      <c r="F21" s="273"/>
      <c r="G21" s="273"/>
      <c r="H21" s="273"/>
      <c r="I21" s="273"/>
      <c r="J21" s="274"/>
    </row>
    <row r="22" spans="1:10" ht="15" customHeight="1" x14ac:dyDescent="0.3">
      <c r="A22" s="43"/>
      <c r="B22" s="272"/>
      <c r="C22" s="273"/>
      <c r="D22" s="273"/>
      <c r="E22" s="273"/>
      <c r="F22" s="273"/>
      <c r="G22" s="273"/>
      <c r="H22" s="273"/>
      <c r="I22" s="273"/>
      <c r="J22" s="274"/>
    </row>
    <row r="23" spans="1:10" ht="15" customHeight="1" x14ac:dyDescent="0.3">
      <c r="A23" s="43"/>
      <c r="B23" s="272"/>
      <c r="C23" s="273"/>
      <c r="D23" s="273"/>
      <c r="E23" s="273"/>
      <c r="F23" s="273"/>
      <c r="G23" s="273"/>
      <c r="H23" s="273"/>
      <c r="I23" s="273"/>
      <c r="J23" s="274"/>
    </row>
    <row r="24" spans="1:10" ht="15" customHeight="1" x14ac:dyDescent="0.3">
      <c r="A24" s="43"/>
      <c r="B24" s="272"/>
      <c r="C24" s="273"/>
      <c r="D24" s="273"/>
      <c r="E24" s="273"/>
      <c r="F24" s="273"/>
      <c r="G24" s="273"/>
      <c r="H24" s="273"/>
      <c r="I24" s="273"/>
      <c r="J24" s="274"/>
    </row>
    <row r="25" spans="1:10" ht="15" customHeight="1" thickBot="1" x14ac:dyDescent="0.35">
      <c r="B25" s="275"/>
      <c r="C25" s="276"/>
      <c r="D25" s="276"/>
      <c r="E25" s="276"/>
      <c r="F25" s="276"/>
      <c r="G25" s="276"/>
      <c r="H25" s="276"/>
      <c r="I25" s="276"/>
      <c r="J25" s="277"/>
    </row>
  </sheetData>
  <mergeCells count="1">
    <mergeCell ref="B10:J25"/>
  </mergeCells>
  <hyperlinks>
    <hyperlink ref="L3" location="Contenido!A1" display="Contenido" xr:uid="{54847360-A95F-4512-B270-04C824D00BA7}"/>
  </hyperlinks>
  <printOptions horizontalCentered="1"/>
  <pageMargins left="0.39370078740157483" right="0.39370078740157483" top="0.59055118110236227" bottom="0.59055118110236227" header="0.31496062992125984" footer="0.31496062992125984"/>
  <pageSetup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C9CD0-F619-4DC2-9CEC-6F894DD7B573}">
  <sheetPr>
    <pageSetUpPr fitToPage="1"/>
  </sheetPr>
  <dimension ref="A1:BC58"/>
  <sheetViews>
    <sheetView showGridLines="0" zoomScale="90" zoomScaleNormal="90" zoomScaleSheetLayoutView="80" workbookViewId="0">
      <selection sqref="A1:X1"/>
    </sheetView>
  </sheetViews>
  <sheetFormatPr baseColWidth="10" defaultColWidth="23.453125" defaultRowHeight="14" x14ac:dyDescent="0.3"/>
  <cols>
    <col min="1" max="1" width="20.7265625" style="41" customWidth="1"/>
    <col min="2" max="4" width="7.7265625" style="32" customWidth="1"/>
    <col min="5" max="5" width="1.7265625" style="32" customWidth="1"/>
    <col min="6" max="8" width="7.7265625" style="32" customWidth="1"/>
    <col min="9" max="9" width="1.7265625" style="32" customWidth="1"/>
    <col min="10" max="12" width="7.7265625" style="32" customWidth="1"/>
    <col min="13" max="13" width="1.7265625" style="32" customWidth="1"/>
    <col min="14" max="16" width="7.7265625" style="32" customWidth="1"/>
    <col min="17" max="17" width="1.7265625" style="32" customWidth="1"/>
    <col min="18" max="20" width="7.7265625" style="32" customWidth="1"/>
    <col min="21" max="21" width="1.7265625" style="32" customWidth="1"/>
    <col min="22" max="24" width="7.7265625" style="32" customWidth="1"/>
    <col min="25" max="25" width="5" style="226" customWidth="1"/>
    <col min="26" max="26" width="13.54296875" style="226" customWidth="1"/>
    <col min="27" max="113" width="10.7265625" style="2" customWidth="1"/>
    <col min="114" max="16384" width="23.453125" style="2"/>
  </cols>
  <sheetData>
    <row r="1" spans="1:55" x14ac:dyDescent="0.3">
      <c r="A1" s="318" t="s">
        <v>435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</row>
    <row r="2" spans="1:55" x14ac:dyDescent="0.3">
      <c r="A2" s="318" t="s">
        <v>104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</row>
    <row r="3" spans="1:55" x14ac:dyDescent="0.3">
      <c r="A3" s="318" t="s">
        <v>160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Z3" s="239" t="s">
        <v>305</v>
      </c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</row>
    <row r="4" spans="1:55" x14ac:dyDescent="0.3">
      <c r="A4" s="318" t="s">
        <v>96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</row>
    <row r="5" spans="1:55" x14ac:dyDescent="0.3">
      <c r="A5" s="318" t="s">
        <v>397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</row>
    <row r="6" spans="1:55" s="34" customFormat="1" ht="18" customHeight="1" x14ac:dyDescent="0.3">
      <c r="A6" s="316" t="s">
        <v>105</v>
      </c>
      <c r="B6" s="297" t="s">
        <v>68</v>
      </c>
      <c r="C6" s="297"/>
      <c r="D6" s="297"/>
      <c r="E6" s="264"/>
      <c r="F6" s="297" t="s">
        <v>80</v>
      </c>
      <c r="G6" s="297"/>
      <c r="H6" s="297"/>
      <c r="I6" s="264"/>
      <c r="J6" s="297" t="s">
        <v>81</v>
      </c>
      <c r="K6" s="297"/>
      <c r="L6" s="297"/>
      <c r="M6" s="264"/>
      <c r="N6" s="297" t="s">
        <v>82</v>
      </c>
      <c r="O6" s="297"/>
      <c r="P6" s="297"/>
      <c r="Q6" s="264"/>
      <c r="R6" s="297" t="s">
        <v>84</v>
      </c>
      <c r="S6" s="297"/>
      <c r="T6" s="297"/>
      <c r="U6" s="264"/>
      <c r="V6" s="297" t="s">
        <v>85</v>
      </c>
      <c r="W6" s="297"/>
      <c r="X6" s="297"/>
      <c r="Y6" s="226"/>
      <c r="Z6" s="226"/>
    </row>
    <row r="7" spans="1:55" s="34" customFormat="1" ht="18" customHeight="1" x14ac:dyDescent="0.3">
      <c r="A7" s="317" t="s">
        <v>197</v>
      </c>
      <c r="B7" s="265" t="s">
        <v>68</v>
      </c>
      <c r="C7" s="265" t="s">
        <v>136</v>
      </c>
      <c r="D7" s="265" t="s">
        <v>137</v>
      </c>
      <c r="E7" s="261"/>
      <c r="F7" s="265" t="s">
        <v>68</v>
      </c>
      <c r="G7" s="265" t="s">
        <v>136</v>
      </c>
      <c r="H7" s="265" t="s">
        <v>137</v>
      </c>
      <c r="I7" s="261"/>
      <c r="J7" s="265" t="s">
        <v>68</v>
      </c>
      <c r="K7" s="265" t="s">
        <v>136</v>
      </c>
      <c r="L7" s="265" t="s">
        <v>137</v>
      </c>
      <c r="M7" s="261"/>
      <c r="N7" s="265" t="s">
        <v>68</v>
      </c>
      <c r="O7" s="265" t="s">
        <v>136</v>
      </c>
      <c r="P7" s="265" t="s">
        <v>137</v>
      </c>
      <c r="Q7" s="261"/>
      <c r="R7" s="265" t="s">
        <v>68</v>
      </c>
      <c r="S7" s="265" t="s">
        <v>136</v>
      </c>
      <c r="T7" s="265" t="s">
        <v>137</v>
      </c>
      <c r="U7" s="261"/>
      <c r="V7" s="265" t="s">
        <v>68</v>
      </c>
      <c r="W7" s="265" t="s">
        <v>136</v>
      </c>
      <c r="X7" s="265" t="s">
        <v>137</v>
      </c>
      <c r="Y7" s="226"/>
      <c r="Z7" s="226"/>
    </row>
    <row r="8" spans="1:55" s="22" customFormat="1" x14ac:dyDescent="0.3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226"/>
      <c r="Z8" s="226"/>
    </row>
    <row r="9" spans="1:55" x14ac:dyDescent="0.3">
      <c r="A9" s="311" t="s">
        <v>54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</row>
    <row r="10" spans="1:55" s="22" customFormat="1" x14ac:dyDescent="0.3">
      <c r="A10" s="35" t="s">
        <v>68</v>
      </c>
      <c r="B10" s="256">
        <v>699</v>
      </c>
      <c r="C10" s="256">
        <v>304</v>
      </c>
      <c r="D10" s="256">
        <v>395</v>
      </c>
      <c r="E10" s="256"/>
      <c r="F10" s="256">
        <v>123</v>
      </c>
      <c r="G10" s="256">
        <v>51</v>
      </c>
      <c r="H10" s="256">
        <v>72</v>
      </c>
      <c r="I10" s="256"/>
      <c r="J10" s="256">
        <v>134</v>
      </c>
      <c r="K10" s="256">
        <v>54</v>
      </c>
      <c r="L10" s="256">
        <v>80</v>
      </c>
      <c r="M10" s="256"/>
      <c r="N10" s="256">
        <v>132</v>
      </c>
      <c r="O10" s="256">
        <v>68</v>
      </c>
      <c r="P10" s="256">
        <v>64</v>
      </c>
      <c r="Q10" s="256"/>
      <c r="R10" s="256">
        <v>231</v>
      </c>
      <c r="S10" s="256">
        <v>100</v>
      </c>
      <c r="T10" s="256">
        <v>131</v>
      </c>
      <c r="U10" s="256"/>
      <c r="V10" s="256">
        <v>79</v>
      </c>
      <c r="W10" s="256">
        <v>31</v>
      </c>
      <c r="X10" s="256">
        <v>48</v>
      </c>
      <c r="Y10" s="226"/>
      <c r="Z10" s="22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x14ac:dyDescent="0.3">
      <c r="A11" s="177" t="s">
        <v>106</v>
      </c>
      <c r="B11" s="255">
        <v>155</v>
      </c>
      <c r="C11" s="255">
        <v>67</v>
      </c>
      <c r="D11" s="255">
        <v>88</v>
      </c>
      <c r="E11" s="255"/>
      <c r="F11" s="255">
        <v>38</v>
      </c>
      <c r="G11" s="255">
        <v>15</v>
      </c>
      <c r="H11" s="255">
        <v>23</v>
      </c>
      <c r="I11" s="255"/>
      <c r="J11" s="255">
        <v>61</v>
      </c>
      <c r="K11" s="255">
        <v>24</v>
      </c>
      <c r="L11" s="255">
        <v>37</v>
      </c>
      <c r="M11" s="255"/>
      <c r="N11" s="255">
        <v>2</v>
      </c>
      <c r="O11" s="255">
        <v>2</v>
      </c>
      <c r="P11" s="255">
        <v>0</v>
      </c>
      <c r="Q11" s="255"/>
      <c r="R11" s="255">
        <v>54</v>
      </c>
      <c r="S11" s="255">
        <v>26</v>
      </c>
      <c r="T11" s="255">
        <v>28</v>
      </c>
      <c r="U11" s="255"/>
      <c r="V11" s="255">
        <v>0</v>
      </c>
      <c r="W11" s="255">
        <v>0</v>
      </c>
      <c r="X11" s="255">
        <v>0</v>
      </c>
    </row>
    <row r="12" spans="1:55" x14ac:dyDescent="0.3">
      <c r="A12" s="177" t="s">
        <v>109</v>
      </c>
      <c r="B12" s="255">
        <v>55</v>
      </c>
      <c r="C12" s="255">
        <v>18</v>
      </c>
      <c r="D12" s="255">
        <v>37</v>
      </c>
      <c r="E12" s="255"/>
      <c r="F12" s="255">
        <v>13</v>
      </c>
      <c r="G12" s="255">
        <v>7</v>
      </c>
      <c r="H12" s="255">
        <v>6</v>
      </c>
      <c r="I12" s="255"/>
      <c r="J12" s="255">
        <v>4</v>
      </c>
      <c r="K12" s="255">
        <v>1</v>
      </c>
      <c r="L12" s="255">
        <v>3</v>
      </c>
      <c r="M12" s="255"/>
      <c r="N12" s="255">
        <v>17</v>
      </c>
      <c r="O12" s="255">
        <v>6</v>
      </c>
      <c r="P12" s="255">
        <v>11</v>
      </c>
      <c r="Q12" s="255"/>
      <c r="R12" s="255">
        <v>20</v>
      </c>
      <c r="S12" s="255">
        <v>4</v>
      </c>
      <c r="T12" s="255">
        <v>16</v>
      </c>
      <c r="U12" s="255"/>
      <c r="V12" s="255">
        <v>1</v>
      </c>
      <c r="W12" s="255">
        <v>0</v>
      </c>
      <c r="X12" s="255">
        <v>1</v>
      </c>
    </row>
    <row r="13" spans="1:55" x14ac:dyDescent="0.3">
      <c r="A13" s="177" t="s">
        <v>114</v>
      </c>
      <c r="B13" s="255">
        <v>54</v>
      </c>
      <c r="C13" s="255">
        <v>27</v>
      </c>
      <c r="D13" s="255">
        <v>27</v>
      </c>
      <c r="E13" s="255"/>
      <c r="F13" s="255">
        <v>5</v>
      </c>
      <c r="G13" s="255">
        <v>2</v>
      </c>
      <c r="H13" s="255">
        <v>3</v>
      </c>
      <c r="I13" s="255"/>
      <c r="J13" s="255">
        <v>8</v>
      </c>
      <c r="K13" s="255">
        <v>4</v>
      </c>
      <c r="L13" s="255">
        <v>4</v>
      </c>
      <c r="M13" s="255"/>
      <c r="N13" s="255">
        <v>19</v>
      </c>
      <c r="O13" s="255">
        <v>13</v>
      </c>
      <c r="P13" s="255">
        <v>6</v>
      </c>
      <c r="Q13" s="255"/>
      <c r="R13" s="255">
        <v>21</v>
      </c>
      <c r="S13" s="255">
        <v>8</v>
      </c>
      <c r="T13" s="255">
        <v>13</v>
      </c>
      <c r="U13" s="255"/>
      <c r="V13" s="255">
        <v>1</v>
      </c>
      <c r="W13" s="255">
        <v>0</v>
      </c>
      <c r="X13" s="255">
        <v>1</v>
      </c>
    </row>
    <row r="14" spans="1:55" x14ac:dyDescent="0.3">
      <c r="A14" s="177" t="s">
        <v>117</v>
      </c>
      <c r="B14" s="255">
        <v>62</v>
      </c>
      <c r="C14" s="255">
        <v>26</v>
      </c>
      <c r="D14" s="255">
        <v>36</v>
      </c>
      <c r="E14" s="255"/>
      <c r="F14" s="255">
        <v>8</v>
      </c>
      <c r="G14" s="255">
        <v>3</v>
      </c>
      <c r="H14" s="255">
        <v>5</v>
      </c>
      <c r="I14" s="255"/>
      <c r="J14" s="255">
        <v>11</v>
      </c>
      <c r="K14" s="255">
        <v>5</v>
      </c>
      <c r="L14" s="255">
        <v>6</v>
      </c>
      <c r="M14" s="255"/>
      <c r="N14" s="255">
        <v>21</v>
      </c>
      <c r="O14" s="255">
        <v>10</v>
      </c>
      <c r="P14" s="255">
        <v>11</v>
      </c>
      <c r="Q14" s="255"/>
      <c r="R14" s="255">
        <v>14</v>
      </c>
      <c r="S14" s="255">
        <v>5</v>
      </c>
      <c r="T14" s="255">
        <v>9</v>
      </c>
      <c r="U14" s="255"/>
      <c r="V14" s="255">
        <v>8</v>
      </c>
      <c r="W14" s="255">
        <v>3</v>
      </c>
      <c r="X14" s="255">
        <v>5</v>
      </c>
    </row>
    <row r="15" spans="1:55" x14ac:dyDescent="0.3">
      <c r="A15" s="177" t="s">
        <v>118</v>
      </c>
      <c r="B15" s="255">
        <v>83</v>
      </c>
      <c r="C15" s="255">
        <v>35</v>
      </c>
      <c r="D15" s="255">
        <v>48</v>
      </c>
      <c r="E15" s="255"/>
      <c r="F15" s="255">
        <v>11</v>
      </c>
      <c r="G15" s="255">
        <v>3</v>
      </c>
      <c r="H15" s="255">
        <v>8</v>
      </c>
      <c r="I15" s="255"/>
      <c r="J15" s="255">
        <v>5</v>
      </c>
      <c r="K15" s="255">
        <v>0</v>
      </c>
      <c r="L15" s="255">
        <v>5</v>
      </c>
      <c r="M15" s="255"/>
      <c r="N15" s="255">
        <v>19</v>
      </c>
      <c r="O15" s="255">
        <v>12</v>
      </c>
      <c r="P15" s="255">
        <v>7</v>
      </c>
      <c r="Q15" s="255"/>
      <c r="R15" s="255">
        <v>32</v>
      </c>
      <c r="S15" s="255">
        <v>11</v>
      </c>
      <c r="T15" s="255">
        <v>21</v>
      </c>
      <c r="U15" s="255"/>
      <c r="V15" s="255">
        <v>16</v>
      </c>
      <c r="W15" s="255">
        <v>9</v>
      </c>
      <c r="X15" s="255">
        <v>7</v>
      </c>
    </row>
    <row r="16" spans="1:55" x14ac:dyDescent="0.3">
      <c r="A16" s="177" t="s">
        <v>119</v>
      </c>
      <c r="B16" s="255">
        <v>111</v>
      </c>
      <c r="C16" s="255">
        <v>49</v>
      </c>
      <c r="D16" s="255">
        <v>62</v>
      </c>
      <c r="E16" s="255"/>
      <c r="F16" s="255">
        <v>19</v>
      </c>
      <c r="G16" s="255">
        <v>9</v>
      </c>
      <c r="H16" s="255">
        <v>10</v>
      </c>
      <c r="I16" s="255"/>
      <c r="J16" s="255">
        <v>23</v>
      </c>
      <c r="K16" s="255">
        <v>11</v>
      </c>
      <c r="L16" s="255">
        <v>12</v>
      </c>
      <c r="M16" s="255"/>
      <c r="N16" s="255">
        <v>27</v>
      </c>
      <c r="O16" s="255">
        <v>12</v>
      </c>
      <c r="P16" s="255">
        <v>15</v>
      </c>
      <c r="Q16" s="255"/>
      <c r="R16" s="255">
        <v>24</v>
      </c>
      <c r="S16" s="255">
        <v>10</v>
      </c>
      <c r="T16" s="255">
        <v>14</v>
      </c>
      <c r="U16" s="255"/>
      <c r="V16" s="255">
        <v>18</v>
      </c>
      <c r="W16" s="255">
        <v>7</v>
      </c>
      <c r="X16" s="255">
        <v>11</v>
      </c>
    </row>
    <row r="17" spans="1:26" x14ac:dyDescent="0.3">
      <c r="A17" s="177" t="s">
        <v>121</v>
      </c>
      <c r="B17" s="255">
        <v>21</v>
      </c>
      <c r="C17" s="255">
        <v>10</v>
      </c>
      <c r="D17" s="255">
        <v>11</v>
      </c>
      <c r="E17" s="255"/>
      <c r="F17" s="255">
        <v>2</v>
      </c>
      <c r="G17" s="255">
        <v>1</v>
      </c>
      <c r="H17" s="255">
        <v>1</v>
      </c>
      <c r="I17" s="255"/>
      <c r="J17" s="255">
        <v>1</v>
      </c>
      <c r="K17" s="255">
        <v>1</v>
      </c>
      <c r="L17" s="255">
        <v>0</v>
      </c>
      <c r="M17" s="255"/>
      <c r="N17" s="255">
        <v>2</v>
      </c>
      <c r="O17" s="255">
        <v>1</v>
      </c>
      <c r="P17" s="255">
        <v>1</v>
      </c>
      <c r="Q17" s="255"/>
      <c r="R17" s="255">
        <v>11</v>
      </c>
      <c r="S17" s="255">
        <v>7</v>
      </c>
      <c r="T17" s="255">
        <v>4</v>
      </c>
      <c r="U17" s="255"/>
      <c r="V17" s="255">
        <v>5</v>
      </c>
      <c r="W17" s="255">
        <v>0</v>
      </c>
      <c r="X17" s="255">
        <v>5</v>
      </c>
    </row>
    <row r="18" spans="1:26" x14ac:dyDescent="0.3">
      <c r="A18" s="177" t="s">
        <v>122</v>
      </c>
      <c r="B18" s="255">
        <v>11</v>
      </c>
      <c r="C18" s="255">
        <v>5</v>
      </c>
      <c r="D18" s="255">
        <v>6</v>
      </c>
      <c r="E18" s="255"/>
      <c r="F18" s="255">
        <v>1</v>
      </c>
      <c r="G18" s="255">
        <v>0</v>
      </c>
      <c r="H18" s="255">
        <v>1</v>
      </c>
      <c r="I18" s="255"/>
      <c r="J18" s="255">
        <v>2</v>
      </c>
      <c r="K18" s="255">
        <v>1</v>
      </c>
      <c r="L18" s="255">
        <v>1</v>
      </c>
      <c r="M18" s="255"/>
      <c r="N18" s="255">
        <v>2</v>
      </c>
      <c r="O18" s="255">
        <v>1</v>
      </c>
      <c r="P18" s="255">
        <v>1</v>
      </c>
      <c r="Q18" s="255"/>
      <c r="R18" s="255">
        <v>3</v>
      </c>
      <c r="S18" s="255">
        <v>1</v>
      </c>
      <c r="T18" s="255">
        <v>2</v>
      </c>
      <c r="U18" s="255"/>
      <c r="V18" s="255">
        <v>3</v>
      </c>
      <c r="W18" s="255">
        <v>2</v>
      </c>
      <c r="X18" s="255">
        <v>1</v>
      </c>
    </row>
    <row r="19" spans="1:26" x14ac:dyDescent="0.3">
      <c r="A19" s="177" t="s">
        <v>125</v>
      </c>
      <c r="B19" s="255">
        <v>65</v>
      </c>
      <c r="C19" s="255">
        <v>35</v>
      </c>
      <c r="D19" s="255">
        <v>30</v>
      </c>
      <c r="E19" s="255"/>
      <c r="F19" s="255">
        <v>3</v>
      </c>
      <c r="G19" s="255">
        <v>2</v>
      </c>
      <c r="H19" s="255">
        <v>1</v>
      </c>
      <c r="I19" s="255"/>
      <c r="J19" s="255">
        <v>11</v>
      </c>
      <c r="K19" s="255">
        <v>5</v>
      </c>
      <c r="L19" s="255">
        <v>6</v>
      </c>
      <c r="M19" s="255"/>
      <c r="N19" s="255">
        <v>12</v>
      </c>
      <c r="O19" s="255">
        <v>7</v>
      </c>
      <c r="P19" s="255">
        <v>5</v>
      </c>
      <c r="Q19" s="255"/>
      <c r="R19" s="255">
        <v>23</v>
      </c>
      <c r="S19" s="255">
        <v>15</v>
      </c>
      <c r="T19" s="255">
        <v>8</v>
      </c>
      <c r="U19" s="255"/>
      <c r="V19" s="255">
        <v>16</v>
      </c>
      <c r="W19" s="255">
        <v>6</v>
      </c>
      <c r="X19" s="255">
        <v>10</v>
      </c>
    </row>
    <row r="20" spans="1:26" x14ac:dyDescent="0.3">
      <c r="A20" s="177" t="s">
        <v>126</v>
      </c>
      <c r="B20" s="255">
        <v>32</v>
      </c>
      <c r="C20" s="255">
        <v>10</v>
      </c>
      <c r="D20" s="255">
        <v>22</v>
      </c>
      <c r="E20" s="255"/>
      <c r="F20" s="255">
        <v>6</v>
      </c>
      <c r="G20" s="255">
        <v>3</v>
      </c>
      <c r="H20" s="255">
        <v>3</v>
      </c>
      <c r="I20" s="255"/>
      <c r="J20" s="255">
        <v>5</v>
      </c>
      <c r="K20" s="255">
        <v>1</v>
      </c>
      <c r="L20" s="255">
        <v>4</v>
      </c>
      <c r="M20" s="255"/>
      <c r="N20" s="255">
        <v>5</v>
      </c>
      <c r="O20" s="255">
        <v>3</v>
      </c>
      <c r="P20" s="255">
        <v>2</v>
      </c>
      <c r="Q20" s="255"/>
      <c r="R20" s="255">
        <v>10</v>
      </c>
      <c r="S20" s="255">
        <v>1</v>
      </c>
      <c r="T20" s="255">
        <v>9</v>
      </c>
      <c r="U20" s="255"/>
      <c r="V20" s="255">
        <v>6</v>
      </c>
      <c r="W20" s="255">
        <v>2</v>
      </c>
      <c r="X20" s="255">
        <v>4</v>
      </c>
    </row>
    <row r="21" spans="1:26" x14ac:dyDescent="0.3">
      <c r="A21" s="177" t="s">
        <v>130</v>
      </c>
      <c r="B21" s="255">
        <v>50</v>
      </c>
      <c r="C21" s="255">
        <v>22</v>
      </c>
      <c r="D21" s="255">
        <v>28</v>
      </c>
      <c r="E21" s="255"/>
      <c r="F21" s="255">
        <v>17</v>
      </c>
      <c r="G21" s="255">
        <v>6</v>
      </c>
      <c r="H21" s="255">
        <v>11</v>
      </c>
      <c r="I21" s="255"/>
      <c r="J21" s="255">
        <v>3</v>
      </c>
      <c r="K21" s="255">
        <v>1</v>
      </c>
      <c r="L21" s="255">
        <v>2</v>
      </c>
      <c r="M21" s="255"/>
      <c r="N21" s="255">
        <v>6</v>
      </c>
      <c r="O21" s="255">
        <v>1</v>
      </c>
      <c r="P21" s="255">
        <v>5</v>
      </c>
      <c r="Q21" s="255"/>
      <c r="R21" s="255">
        <v>19</v>
      </c>
      <c r="S21" s="255">
        <v>12</v>
      </c>
      <c r="T21" s="255">
        <v>7</v>
      </c>
      <c r="U21" s="255"/>
      <c r="V21" s="255">
        <v>5</v>
      </c>
      <c r="W21" s="255">
        <v>2</v>
      </c>
      <c r="X21" s="255">
        <v>3</v>
      </c>
    </row>
    <row r="22" spans="1:26" x14ac:dyDescent="0.3">
      <c r="A22" s="35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</row>
    <row r="23" spans="1:26" x14ac:dyDescent="0.3">
      <c r="A23" s="311" t="s">
        <v>64</v>
      </c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</row>
    <row r="24" spans="1:26" s="22" customFormat="1" x14ac:dyDescent="0.3">
      <c r="A24" s="38" t="s">
        <v>68</v>
      </c>
      <c r="B24" s="260">
        <v>19.134957569121269</v>
      </c>
      <c r="C24" s="260">
        <v>20.02635046113307</v>
      </c>
      <c r="D24" s="260">
        <v>18.501170960187356</v>
      </c>
      <c r="E24" s="260"/>
      <c r="F24" s="260">
        <v>17.496443812233288</v>
      </c>
      <c r="G24" s="260">
        <v>16.39871382636656</v>
      </c>
      <c r="H24" s="260">
        <v>18.367346938775512</v>
      </c>
      <c r="I24" s="260"/>
      <c r="J24" s="260">
        <v>21.036106750392463</v>
      </c>
      <c r="K24" s="260">
        <v>19.35483870967742</v>
      </c>
      <c r="L24" s="260">
        <v>22.346368715083798</v>
      </c>
      <c r="M24" s="260"/>
      <c r="N24" s="260">
        <v>20.985691573926868</v>
      </c>
      <c r="O24" s="260">
        <v>26.053639846743295</v>
      </c>
      <c r="P24" s="260">
        <v>17.391304347826086</v>
      </c>
      <c r="Q24" s="260"/>
      <c r="R24" s="260">
        <v>20.848375451263536</v>
      </c>
      <c r="S24" s="260">
        <v>22.573363431151243</v>
      </c>
      <c r="T24" s="260">
        <v>19.699248120300751</v>
      </c>
      <c r="U24" s="260"/>
      <c r="V24" s="260">
        <v>13.715277777777779</v>
      </c>
      <c r="W24" s="260">
        <v>13.839285714285715</v>
      </c>
      <c r="X24" s="260">
        <v>13.636363636363635</v>
      </c>
      <c r="Y24" s="226"/>
      <c r="Z24" s="226"/>
    </row>
    <row r="25" spans="1:26" x14ac:dyDescent="0.3">
      <c r="A25" s="177" t="s">
        <v>106</v>
      </c>
      <c r="B25" s="259">
        <v>19.695044472681069</v>
      </c>
      <c r="C25" s="259">
        <v>19.822485207100591</v>
      </c>
      <c r="D25" s="259">
        <v>19.599109131403118</v>
      </c>
      <c r="E25" s="259"/>
      <c r="F25" s="259">
        <v>25.165562913907287</v>
      </c>
      <c r="G25" s="259">
        <v>20.27027027027027</v>
      </c>
      <c r="H25" s="259">
        <v>29.870129870129869</v>
      </c>
      <c r="I25" s="259"/>
      <c r="J25" s="259">
        <v>38.364779874213838</v>
      </c>
      <c r="K25" s="259">
        <v>36.363636363636367</v>
      </c>
      <c r="L25" s="259">
        <v>39.784946236559136</v>
      </c>
      <c r="M25" s="259"/>
      <c r="N25" s="259">
        <v>1.4285714285714286</v>
      </c>
      <c r="O25" s="259">
        <v>3.278688524590164</v>
      </c>
      <c r="P25" s="259">
        <v>0</v>
      </c>
      <c r="Q25" s="259"/>
      <c r="R25" s="259">
        <v>20.454545454545457</v>
      </c>
      <c r="S25" s="259">
        <v>23.853211009174313</v>
      </c>
      <c r="T25" s="259">
        <v>18.064516129032256</v>
      </c>
      <c r="U25" s="259"/>
      <c r="V25" s="259">
        <v>0</v>
      </c>
      <c r="W25" s="259">
        <v>0</v>
      </c>
      <c r="X25" s="259">
        <v>0</v>
      </c>
    </row>
    <row r="26" spans="1:26" x14ac:dyDescent="0.3">
      <c r="A26" s="177" t="s">
        <v>109</v>
      </c>
      <c r="B26" s="259">
        <v>33.132530120481931</v>
      </c>
      <c r="C26" s="259">
        <v>32.727272727272727</v>
      </c>
      <c r="D26" s="259">
        <v>33.333333333333329</v>
      </c>
      <c r="E26" s="259"/>
      <c r="F26" s="259">
        <v>29.545454545454547</v>
      </c>
      <c r="G26" s="259">
        <v>46.666666666666664</v>
      </c>
      <c r="H26" s="259">
        <v>20.689655172413794</v>
      </c>
      <c r="I26" s="259"/>
      <c r="J26" s="259">
        <v>11.111111111111111</v>
      </c>
      <c r="K26" s="259">
        <v>7.6923076923076925</v>
      </c>
      <c r="L26" s="259">
        <v>13.043478260869565</v>
      </c>
      <c r="M26" s="259"/>
      <c r="N26" s="259">
        <v>53.125</v>
      </c>
      <c r="O26" s="259">
        <v>66.666666666666657</v>
      </c>
      <c r="P26" s="259">
        <v>47.826086956521742</v>
      </c>
      <c r="Q26" s="259"/>
      <c r="R26" s="259">
        <v>54.054054054054056</v>
      </c>
      <c r="S26" s="259">
        <v>33.333333333333329</v>
      </c>
      <c r="T26" s="259">
        <v>64</v>
      </c>
      <c r="U26" s="259"/>
      <c r="V26" s="259">
        <v>5.8823529411764701</v>
      </c>
      <c r="W26" s="259">
        <v>0</v>
      </c>
      <c r="X26" s="259">
        <v>9.0909090909090917</v>
      </c>
    </row>
    <row r="27" spans="1:26" x14ac:dyDescent="0.3">
      <c r="A27" s="177" t="s">
        <v>114</v>
      </c>
      <c r="B27" s="259">
        <v>15.340909090909092</v>
      </c>
      <c r="C27" s="259">
        <v>18</v>
      </c>
      <c r="D27" s="259">
        <v>13.366336633663368</v>
      </c>
      <c r="E27" s="259"/>
      <c r="F27" s="259">
        <v>9.433962264150944</v>
      </c>
      <c r="G27" s="259">
        <v>7.4074074074074066</v>
      </c>
      <c r="H27" s="259">
        <v>11.538461538461538</v>
      </c>
      <c r="I27" s="259"/>
      <c r="J27" s="259">
        <v>12.5</v>
      </c>
      <c r="K27" s="259">
        <v>12.903225806451612</v>
      </c>
      <c r="L27" s="259">
        <v>12.121212121212121</v>
      </c>
      <c r="M27" s="259"/>
      <c r="N27" s="259">
        <v>26.760563380281688</v>
      </c>
      <c r="O27" s="259">
        <v>41.935483870967744</v>
      </c>
      <c r="P27" s="259">
        <v>15</v>
      </c>
      <c r="Q27" s="259"/>
      <c r="R27" s="259">
        <v>21.875</v>
      </c>
      <c r="S27" s="259">
        <v>23.52941176470588</v>
      </c>
      <c r="T27" s="259">
        <v>20.967741935483872</v>
      </c>
      <c r="U27" s="259"/>
      <c r="V27" s="259">
        <v>1.4705882352941175</v>
      </c>
      <c r="W27" s="259">
        <v>0</v>
      </c>
      <c r="X27" s="259">
        <v>2.4390243902439024</v>
      </c>
    </row>
    <row r="28" spans="1:26" x14ac:dyDescent="0.3">
      <c r="A28" s="177" t="s">
        <v>117</v>
      </c>
      <c r="B28" s="259">
        <v>11.946050096339114</v>
      </c>
      <c r="C28" s="259">
        <v>12.621359223300971</v>
      </c>
      <c r="D28" s="259">
        <v>11.501597444089457</v>
      </c>
      <c r="E28" s="259"/>
      <c r="F28" s="259">
        <v>5.4421768707482991</v>
      </c>
      <c r="G28" s="259">
        <v>5</v>
      </c>
      <c r="H28" s="259">
        <v>5.7471264367816088</v>
      </c>
      <c r="I28" s="259"/>
      <c r="J28" s="259">
        <v>10.784313725490197</v>
      </c>
      <c r="K28" s="259">
        <v>11.627906976744185</v>
      </c>
      <c r="L28" s="259">
        <v>10.16949152542373</v>
      </c>
      <c r="M28" s="259"/>
      <c r="N28" s="259">
        <v>25</v>
      </c>
      <c r="O28" s="259">
        <v>27.777777777777779</v>
      </c>
      <c r="P28" s="259">
        <v>22.916666666666664</v>
      </c>
      <c r="Q28" s="259"/>
      <c r="R28" s="259">
        <v>10</v>
      </c>
      <c r="S28" s="259">
        <v>10</v>
      </c>
      <c r="T28" s="259">
        <v>10</v>
      </c>
      <c r="U28" s="259"/>
      <c r="V28" s="259">
        <v>17.391304347826086</v>
      </c>
      <c r="W28" s="259">
        <v>17.647058823529413</v>
      </c>
      <c r="X28" s="259">
        <v>17.241379310344829</v>
      </c>
    </row>
    <row r="29" spans="1:26" x14ac:dyDescent="0.3">
      <c r="A29" s="177" t="s">
        <v>118</v>
      </c>
      <c r="B29" s="259">
        <v>28.2312925170068</v>
      </c>
      <c r="C29" s="259">
        <v>27.777777777777779</v>
      </c>
      <c r="D29" s="259">
        <v>28.571428571428569</v>
      </c>
      <c r="E29" s="259"/>
      <c r="F29" s="259">
        <v>26.829268292682929</v>
      </c>
      <c r="G29" s="259">
        <v>16.666666666666664</v>
      </c>
      <c r="H29" s="259">
        <v>34.782608695652172</v>
      </c>
      <c r="I29" s="259"/>
      <c r="J29" s="259">
        <v>17.241379310344829</v>
      </c>
      <c r="K29" s="259">
        <v>0</v>
      </c>
      <c r="L29" s="259">
        <v>25</v>
      </c>
      <c r="M29" s="259"/>
      <c r="N29" s="259">
        <v>37.254901960784316</v>
      </c>
      <c r="O29" s="259">
        <v>57.142857142857139</v>
      </c>
      <c r="P29" s="259">
        <v>23.333333333333332</v>
      </c>
      <c r="Q29" s="259"/>
      <c r="R29" s="259">
        <v>31.683168316831683</v>
      </c>
      <c r="S29" s="259">
        <v>25</v>
      </c>
      <c r="T29" s="259">
        <v>36.84210526315789</v>
      </c>
      <c r="U29" s="259"/>
      <c r="V29" s="259">
        <v>22.222222222222221</v>
      </c>
      <c r="W29" s="259">
        <v>26.47058823529412</v>
      </c>
      <c r="X29" s="259">
        <v>18.421052631578945</v>
      </c>
    </row>
    <row r="30" spans="1:26" x14ac:dyDescent="0.3">
      <c r="A30" s="177" t="s">
        <v>119</v>
      </c>
      <c r="B30" s="259">
        <v>22.653061224489797</v>
      </c>
      <c r="C30" s="259">
        <v>23.557692307692307</v>
      </c>
      <c r="D30" s="259">
        <v>21.98581560283688</v>
      </c>
      <c r="E30" s="259"/>
      <c r="F30" s="259">
        <v>16.101694915254235</v>
      </c>
      <c r="G30" s="259">
        <v>17.307692307692307</v>
      </c>
      <c r="H30" s="259">
        <v>15.151515151515152</v>
      </c>
      <c r="I30" s="259"/>
      <c r="J30" s="259">
        <v>23.469387755102041</v>
      </c>
      <c r="K30" s="259">
        <v>23.404255319148938</v>
      </c>
      <c r="L30" s="259">
        <v>23.52941176470588</v>
      </c>
      <c r="M30" s="259"/>
      <c r="N30" s="259">
        <v>26.47058823529412</v>
      </c>
      <c r="O30" s="259">
        <v>27.27272727272727</v>
      </c>
      <c r="P30" s="259">
        <v>25.862068965517242</v>
      </c>
      <c r="Q30" s="259"/>
      <c r="R30" s="259">
        <v>24</v>
      </c>
      <c r="S30" s="259">
        <v>27.027027027027028</v>
      </c>
      <c r="T30" s="259">
        <v>22.222222222222221</v>
      </c>
      <c r="U30" s="259"/>
      <c r="V30" s="259">
        <v>25</v>
      </c>
      <c r="W30" s="259">
        <v>25</v>
      </c>
      <c r="X30" s="259">
        <v>25</v>
      </c>
    </row>
    <row r="31" spans="1:26" x14ac:dyDescent="0.3">
      <c r="A31" s="177" t="s">
        <v>121</v>
      </c>
      <c r="B31" s="259">
        <v>13.20754716981132</v>
      </c>
      <c r="C31" s="259">
        <v>16.129032258064516</v>
      </c>
      <c r="D31" s="259">
        <v>11.340206185567011</v>
      </c>
      <c r="E31" s="259"/>
      <c r="F31" s="259">
        <v>9.0909090909090917</v>
      </c>
      <c r="G31" s="259">
        <v>11.111111111111111</v>
      </c>
      <c r="H31" s="259">
        <v>7.6923076923076925</v>
      </c>
      <c r="I31" s="259"/>
      <c r="J31" s="259">
        <v>4.7619047619047619</v>
      </c>
      <c r="K31" s="259">
        <v>7.6923076923076925</v>
      </c>
      <c r="L31" s="259">
        <v>0</v>
      </c>
      <c r="M31" s="259"/>
      <c r="N31" s="259">
        <v>8</v>
      </c>
      <c r="O31" s="259">
        <v>8.3333333333333321</v>
      </c>
      <c r="P31" s="259">
        <v>7.6923076923076925</v>
      </c>
      <c r="Q31" s="259"/>
      <c r="R31" s="259">
        <v>21.153846153846153</v>
      </c>
      <c r="S31" s="259">
        <v>33.333333333333329</v>
      </c>
      <c r="T31" s="259">
        <v>12.903225806451612</v>
      </c>
      <c r="U31" s="259"/>
      <c r="V31" s="259">
        <v>12.820512820512819</v>
      </c>
      <c r="W31" s="259">
        <v>0</v>
      </c>
      <c r="X31" s="259">
        <v>15.625</v>
      </c>
    </row>
    <row r="32" spans="1:26" x14ac:dyDescent="0.3">
      <c r="A32" s="177" t="s">
        <v>122</v>
      </c>
      <c r="B32" s="259">
        <v>10</v>
      </c>
      <c r="C32" s="259">
        <v>11.904761904761903</v>
      </c>
      <c r="D32" s="259">
        <v>8.8235294117647065</v>
      </c>
      <c r="E32" s="259"/>
      <c r="F32" s="259">
        <v>8.3333333333333321</v>
      </c>
      <c r="G32" s="259">
        <v>0</v>
      </c>
      <c r="H32" s="259">
        <v>11.111111111111111</v>
      </c>
      <c r="I32" s="259"/>
      <c r="J32" s="259">
        <v>8.3333333333333321</v>
      </c>
      <c r="K32" s="259">
        <v>7.6923076923076925</v>
      </c>
      <c r="L32" s="259">
        <v>9.0909090909090917</v>
      </c>
      <c r="M32" s="259"/>
      <c r="N32" s="259">
        <v>13.333333333333334</v>
      </c>
      <c r="O32" s="259">
        <v>20</v>
      </c>
      <c r="P32" s="259">
        <v>10</v>
      </c>
      <c r="Q32" s="259"/>
      <c r="R32" s="259">
        <v>7.8947368421052628</v>
      </c>
      <c r="S32" s="259">
        <v>10</v>
      </c>
      <c r="T32" s="259">
        <v>7.1428571428571423</v>
      </c>
      <c r="U32" s="259"/>
      <c r="V32" s="259">
        <v>14.285714285714285</v>
      </c>
      <c r="W32" s="259">
        <v>18.181818181818183</v>
      </c>
      <c r="X32" s="259">
        <v>10</v>
      </c>
    </row>
    <row r="33" spans="1:52" s="3" customFormat="1" x14ac:dyDescent="0.3">
      <c r="A33" s="177" t="s">
        <v>125</v>
      </c>
      <c r="B33" s="259">
        <v>19.061583577712611</v>
      </c>
      <c r="C33" s="259">
        <v>21.341463414634145</v>
      </c>
      <c r="D33" s="259">
        <v>16.949152542372879</v>
      </c>
      <c r="E33" s="259"/>
      <c r="F33" s="259">
        <v>6.1224489795918364</v>
      </c>
      <c r="G33" s="259">
        <v>7.6923076923076925</v>
      </c>
      <c r="H33" s="259">
        <v>4.3478260869565215</v>
      </c>
      <c r="I33" s="259"/>
      <c r="J33" s="259">
        <v>22.448979591836736</v>
      </c>
      <c r="K33" s="259">
        <v>19.230769230769234</v>
      </c>
      <c r="L33" s="259">
        <v>26.086956521739129</v>
      </c>
      <c r="M33" s="259"/>
      <c r="N33" s="259">
        <v>26.086956521739129</v>
      </c>
      <c r="O33" s="259">
        <v>33.333333333333329</v>
      </c>
      <c r="P33" s="259">
        <v>20</v>
      </c>
      <c r="Q33" s="259"/>
      <c r="R33" s="259">
        <v>18.110236220472441</v>
      </c>
      <c r="S33" s="259">
        <v>24.193548387096776</v>
      </c>
      <c r="T33" s="259">
        <v>12.307692307692308</v>
      </c>
      <c r="U33" s="259"/>
      <c r="V33" s="259">
        <v>22.857142857142858</v>
      </c>
      <c r="W33" s="259">
        <v>20.689655172413794</v>
      </c>
      <c r="X33" s="259">
        <v>24.390243902439025</v>
      </c>
      <c r="Y33" s="226"/>
      <c r="Z33" s="226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s="3" customFormat="1" x14ac:dyDescent="0.3">
      <c r="A34" s="177" t="s">
        <v>126</v>
      </c>
      <c r="B34" s="259">
        <v>17.20430107526882</v>
      </c>
      <c r="C34" s="259">
        <v>13.888888888888889</v>
      </c>
      <c r="D34" s="259">
        <v>19.298245614035086</v>
      </c>
      <c r="E34" s="259"/>
      <c r="F34" s="259">
        <v>17.142857142857142</v>
      </c>
      <c r="G34" s="259">
        <v>23.076923076923077</v>
      </c>
      <c r="H34" s="259">
        <v>13.636363636363635</v>
      </c>
      <c r="I34" s="259"/>
      <c r="J34" s="259">
        <v>21.739130434782609</v>
      </c>
      <c r="K34" s="259">
        <v>10</v>
      </c>
      <c r="L34" s="259">
        <v>30.76923076923077</v>
      </c>
      <c r="M34" s="259"/>
      <c r="N34" s="259">
        <v>23.809523809523807</v>
      </c>
      <c r="O34" s="259">
        <v>60</v>
      </c>
      <c r="P34" s="259">
        <v>12.5</v>
      </c>
      <c r="Q34" s="259"/>
      <c r="R34" s="259">
        <v>16.129032258064516</v>
      </c>
      <c r="S34" s="259">
        <v>4.1666666666666661</v>
      </c>
      <c r="T34" s="259">
        <v>23.684210526315788</v>
      </c>
      <c r="U34" s="259"/>
      <c r="V34" s="259">
        <v>13.333333333333334</v>
      </c>
      <c r="W34" s="259">
        <v>10</v>
      </c>
      <c r="X34" s="259">
        <v>16</v>
      </c>
      <c r="Y34" s="226"/>
      <c r="Z34" s="226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s="3" customFormat="1" ht="14.5" thickBot="1" x14ac:dyDescent="0.35">
      <c r="A35" s="177" t="s">
        <v>130</v>
      </c>
      <c r="B35" s="259">
        <v>27.173913043478258</v>
      </c>
      <c r="C35" s="259">
        <v>29.333333333333332</v>
      </c>
      <c r="D35" s="259">
        <v>25.688073394495415</v>
      </c>
      <c r="E35" s="259"/>
      <c r="F35" s="259">
        <v>65.384615384615387</v>
      </c>
      <c r="G35" s="259">
        <v>50</v>
      </c>
      <c r="H35" s="259">
        <v>78.571428571428569</v>
      </c>
      <c r="I35" s="259"/>
      <c r="J35" s="259">
        <v>13.636363636363635</v>
      </c>
      <c r="K35" s="259">
        <v>16.666666666666664</v>
      </c>
      <c r="L35" s="259">
        <v>12.5</v>
      </c>
      <c r="M35" s="259"/>
      <c r="N35" s="259">
        <v>18.181818181818183</v>
      </c>
      <c r="O35" s="259">
        <v>8.3333333333333321</v>
      </c>
      <c r="P35" s="259">
        <v>23.809523809523807</v>
      </c>
      <c r="Q35" s="259"/>
      <c r="R35" s="259">
        <v>26.760563380281688</v>
      </c>
      <c r="S35" s="259">
        <v>36.363636363636367</v>
      </c>
      <c r="T35" s="259">
        <v>18.421052631578945</v>
      </c>
      <c r="U35" s="259"/>
      <c r="V35" s="259">
        <v>15.625</v>
      </c>
      <c r="W35" s="259">
        <v>16.666666666666664</v>
      </c>
      <c r="X35" s="259">
        <v>15</v>
      </c>
      <c r="Y35" s="226"/>
      <c r="Z35" s="226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s="3" customFormat="1" ht="15" customHeight="1" x14ac:dyDescent="0.3">
      <c r="A36" s="254" t="s">
        <v>77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26"/>
      <c r="Z36" s="226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s="3" customFormat="1" x14ac:dyDescent="0.3">
      <c r="A37" s="3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226"/>
      <c r="Z37" s="226"/>
      <c r="AX37" s="2"/>
      <c r="AY37" s="2"/>
      <c r="AZ37" s="2"/>
    </row>
    <row r="38" spans="1:52" s="3" customFormat="1" x14ac:dyDescent="0.3">
      <c r="A38" s="3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226"/>
      <c r="Z38" s="226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s="3" customFormat="1" x14ac:dyDescent="0.3">
      <c r="A39" s="39"/>
      <c r="B39" s="40"/>
      <c r="C39" s="40"/>
      <c r="D39" s="40"/>
      <c r="E39" s="31"/>
      <c r="F39" s="40"/>
      <c r="G39" s="40"/>
      <c r="H39" s="40"/>
      <c r="I39" s="31"/>
      <c r="J39" s="40"/>
      <c r="K39" s="40"/>
      <c r="L39" s="40"/>
      <c r="M39" s="31"/>
      <c r="N39" s="40"/>
      <c r="O39" s="40"/>
      <c r="P39" s="40"/>
      <c r="Q39" s="31"/>
      <c r="R39" s="40"/>
      <c r="S39" s="40"/>
      <c r="T39" s="40"/>
      <c r="U39" s="31"/>
      <c r="V39" s="40"/>
      <c r="W39" s="40"/>
      <c r="X39" s="40"/>
      <c r="Y39" s="226"/>
      <c r="Z39" s="226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s="3" customFormat="1" x14ac:dyDescent="0.3">
      <c r="A40" s="39"/>
      <c r="B40" s="40"/>
      <c r="C40" s="40"/>
      <c r="D40" s="40"/>
      <c r="E40" s="31"/>
      <c r="F40" s="40"/>
      <c r="G40" s="40"/>
      <c r="H40" s="40"/>
      <c r="I40" s="31"/>
      <c r="J40" s="40"/>
      <c r="K40" s="40"/>
      <c r="L40" s="40"/>
      <c r="M40" s="31"/>
      <c r="N40" s="40"/>
      <c r="O40" s="40"/>
      <c r="P40" s="40"/>
      <c r="Q40" s="31"/>
      <c r="R40" s="40"/>
      <c r="S40" s="40"/>
      <c r="T40" s="40"/>
      <c r="U40" s="31"/>
      <c r="V40" s="40"/>
      <c r="W40" s="40"/>
      <c r="X40" s="40"/>
      <c r="Y40" s="226"/>
      <c r="Z40" s="226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s="3" customFormat="1" x14ac:dyDescent="0.3">
      <c r="A41" s="39"/>
      <c r="B41" s="40"/>
      <c r="C41" s="40"/>
      <c r="D41" s="40"/>
      <c r="E41" s="31"/>
      <c r="F41" s="40"/>
      <c r="G41" s="40"/>
      <c r="H41" s="40"/>
      <c r="I41" s="31"/>
      <c r="J41" s="40"/>
      <c r="K41" s="40"/>
      <c r="L41" s="40"/>
      <c r="M41" s="31"/>
      <c r="N41" s="40"/>
      <c r="O41" s="40"/>
      <c r="P41" s="40"/>
      <c r="Q41" s="31"/>
      <c r="R41" s="40"/>
      <c r="S41" s="40"/>
      <c r="T41" s="40"/>
      <c r="U41" s="31"/>
      <c r="V41" s="40"/>
      <c r="W41" s="40"/>
      <c r="X41" s="40"/>
      <c r="Y41" s="226"/>
      <c r="Z41" s="226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s="3" customFormat="1" x14ac:dyDescent="0.3">
      <c r="A42" s="39"/>
      <c r="B42" s="40"/>
      <c r="C42" s="40"/>
      <c r="D42" s="40"/>
      <c r="E42" s="31"/>
      <c r="F42" s="40"/>
      <c r="G42" s="40"/>
      <c r="H42" s="40"/>
      <c r="I42" s="31"/>
      <c r="J42" s="40"/>
      <c r="K42" s="40"/>
      <c r="L42" s="40"/>
      <c r="M42" s="31"/>
      <c r="N42" s="40"/>
      <c r="O42" s="40"/>
      <c r="P42" s="40"/>
      <c r="Q42" s="31"/>
      <c r="R42" s="40"/>
      <c r="S42" s="40"/>
      <c r="T42" s="40"/>
      <c r="U42" s="31"/>
      <c r="V42" s="40"/>
      <c r="W42" s="40"/>
      <c r="X42" s="40"/>
      <c r="Y42" s="226"/>
      <c r="Z42" s="226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s="3" customFormat="1" x14ac:dyDescent="0.3">
      <c r="A43" s="39"/>
      <c r="B43" s="40"/>
      <c r="C43" s="40"/>
      <c r="D43" s="40"/>
      <c r="E43" s="31"/>
      <c r="F43" s="40"/>
      <c r="G43" s="40"/>
      <c r="H43" s="40"/>
      <c r="I43" s="31"/>
      <c r="J43" s="40"/>
      <c r="K43" s="40"/>
      <c r="L43" s="40"/>
      <c r="M43" s="31"/>
      <c r="N43" s="40"/>
      <c r="O43" s="40"/>
      <c r="P43" s="40"/>
      <c r="Q43" s="31"/>
      <c r="R43" s="40"/>
      <c r="S43" s="40"/>
      <c r="T43" s="40"/>
      <c r="U43" s="31"/>
      <c r="V43" s="40"/>
      <c r="W43" s="40"/>
      <c r="X43" s="40"/>
      <c r="Y43" s="226"/>
      <c r="Z43" s="226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s="3" customFormat="1" x14ac:dyDescent="0.3">
      <c r="A44" s="39"/>
      <c r="B44" s="40"/>
      <c r="C44" s="40"/>
      <c r="D44" s="40"/>
      <c r="E44" s="31"/>
      <c r="F44" s="40"/>
      <c r="G44" s="40"/>
      <c r="H44" s="40"/>
      <c r="I44" s="31"/>
      <c r="J44" s="40"/>
      <c r="K44" s="40"/>
      <c r="L44" s="40"/>
      <c r="M44" s="31"/>
      <c r="N44" s="40"/>
      <c r="O44" s="40"/>
      <c r="P44" s="40"/>
      <c r="Q44" s="31"/>
      <c r="R44" s="40"/>
      <c r="S44" s="40"/>
      <c r="T44" s="40"/>
      <c r="U44" s="31"/>
      <c r="V44" s="40"/>
      <c r="W44" s="40"/>
      <c r="X44" s="40"/>
      <c r="Y44" s="226"/>
      <c r="Z44" s="226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s="3" customFormat="1" x14ac:dyDescent="0.3">
      <c r="A45" s="39"/>
      <c r="B45" s="40"/>
      <c r="C45" s="40"/>
      <c r="D45" s="40"/>
      <c r="E45" s="31"/>
      <c r="F45" s="40"/>
      <c r="G45" s="40"/>
      <c r="H45" s="40"/>
      <c r="I45" s="31"/>
      <c r="J45" s="40"/>
      <c r="K45" s="40"/>
      <c r="L45" s="40"/>
      <c r="M45" s="31"/>
      <c r="N45" s="40"/>
      <c r="O45" s="40"/>
      <c r="P45" s="40"/>
      <c r="Q45" s="31"/>
      <c r="R45" s="40"/>
      <c r="S45" s="40"/>
      <c r="T45" s="40"/>
      <c r="U45" s="31"/>
      <c r="V45" s="40"/>
      <c r="W45" s="40"/>
      <c r="X45" s="40"/>
      <c r="Y45" s="226"/>
      <c r="Z45" s="226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s="3" customFormat="1" x14ac:dyDescent="0.3">
      <c r="A46" s="39"/>
      <c r="B46" s="40"/>
      <c r="C46" s="40"/>
      <c r="D46" s="40"/>
      <c r="E46" s="31"/>
      <c r="F46" s="40"/>
      <c r="G46" s="40"/>
      <c r="H46" s="40"/>
      <c r="I46" s="31"/>
      <c r="J46" s="40"/>
      <c r="K46" s="40"/>
      <c r="L46" s="40"/>
      <c r="M46" s="31"/>
      <c r="N46" s="40"/>
      <c r="O46" s="40"/>
      <c r="P46" s="40"/>
      <c r="Q46" s="31"/>
      <c r="R46" s="40"/>
      <c r="S46" s="40"/>
      <c r="T46" s="40"/>
      <c r="U46" s="31"/>
      <c r="V46" s="40"/>
      <c r="W46" s="40"/>
      <c r="X46" s="40"/>
      <c r="Y46" s="226"/>
      <c r="Z46" s="226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s="3" customFormat="1" x14ac:dyDescent="0.3">
      <c r="A47" s="39"/>
      <c r="B47" s="40"/>
      <c r="C47" s="40"/>
      <c r="D47" s="40"/>
      <c r="E47" s="31"/>
      <c r="F47" s="40"/>
      <c r="G47" s="40"/>
      <c r="H47" s="40"/>
      <c r="I47" s="31"/>
      <c r="J47" s="40"/>
      <c r="K47" s="40"/>
      <c r="L47" s="40"/>
      <c r="M47" s="31"/>
      <c r="N47" s="40"/>
      <c r="O47" s="40"/>
      <c r="P47" s="40"/>
      <c r="Q47" s="31"/>
      <c r="R47" s="40"/>
      <c r="S47" s="40"/>
      <c r="T47" s="40"/>
      <c r="U47" s="31"/>
      <c r="V47" s="40"/>
      <c r="W47" s="40"/>
      <c r="X47" s="40"/>
      <c r="Y47" s="226"/>
      <c r="Z47" s="226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s="3" customFormat="1" x14ac:dyDescent="0.3">
      <c r="A48" s="39"/>
      <c r="B48" s="40"/>
      <c r="C48" s="40"/>
      <c r="D48" s="40"/>
      <c r="E48" s="31"/>
      <c r="F48" s="40"/>
      <c r="G48" s="40"/>
      <c r="H48" s="40"/>
      <c r="I48" s="31"/>
      <c r="J48" s="40"/>
      <c r="K48" s="40"/>
      <c r="L48" s="40"/>
      <c r="M48" s="31"/>
      <c r="N48" s="40"/>
      <c r="O48" s="40"/>
      <c r="P48" s="40"/>
      <c r="Q48" s="31"/>
      <c r="R48" s="40"/>
      <c r="S48" s="40"/>
      <c r="T48" s="40"/>
      <c r="U48" s="31"/>
      <c r="V48" s="40"/>
      <c r="W48" s="40"/>
      <c r="X48" s="40"/>
      <c r="Y48" s="226"/>
      <c r="Z48" s="226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1:52" s="3" customFormat="1" x14ac:dyDescent="0.3">
      <c r="A49" s="39"/>
      <c r="B49" s="40"/>
      <c r="C49" s="40"/>
      <c r="D49" s="40"/>
      <c r="E49" s="31"/>
      <c r="F49" s="40"/>
      <c r="G49" s="40"/>
      <c r="H49" s="40"/>
      <c r="I49" s="31"/>
      <c r="J49" s="40"/>
      <c r="K49" s="40"/>
      <c r="L49" s="40"/>
      <c r="M49" s="31"/>
      <c r="N49" s="40"/>
      <c r="O49" s="40"/>
      <c r="P49" s="40"/>
      <c r="Q49" s="31"/>
      <c r="R49" s="40"/>
      <c r="S49" s="40"/>
      <c r="T49" s="40"/>
      <c r="U49" s="31"/>
      <c r="V49" s="40"/>
      <c r="W49" s="40"/>
      <c r="X49" s="40"/>
      <c r="Y49" s="226"/>
      <c r="Z49" s="226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s="3" customFormat="1" x14ac:dyDescent="0.3">
      <c r="A50" s="39"/>
      <c r="B50" s="40"/>
      <c r="C50" s="40"/>
      <c r="D50" s="40"/>
      <c r="E50" s="31"/>
      <c r="F50" s="40"/>
      <c r="G50" s="40"/>
      <c r="H50" s="40"/>
      <c r="I50" s="31"/>
      <c r="J50" s="40"/>
      <c r="K50" s="40"/>
      <c r="L50" s="40"/>
      <c r="M50" s="31"/>
      <c r="N50" s="40"/>
      <c r="O50" s="40"/>
      <c r="P50" s="40"/>
      <c r="Q50" s="31"/>
      <c r="R50" s="40"/>
      <c r="S50" s="40"/>
      <c r="T50" s="40"/>
      <c r="U50" s="31"/>
      <c r="V50" s="40"/>
      <c r="W50" s="40"/>
      <c r="X50" s="40"/>
      <c r="Y50" s="226"/>
      <c r="Z50" s="226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s="3" customFormat="1" x14ac:dyDescent="0.3">
      <c r="A51" s="41"/>
      <c r="B51" s="40"/>
      <c r="C51" s="40"/>
      <c r="D51" s="40"/>
      <c r="E51" s="32"/>
      <c r="F51" s="40"/>
      <c r="G51" s="40"/>
      <c r="H51" s="40"/>
      <c r="I51" s="32"/>
      <c r="J51" s="40"/>
      <c r="K51" s="40"/>
      <c r="L51" s="40"/>
      <c r="M51" s="32"/>
      <c r="N51" s="40"/>
      <c r="O51" s="40"/>
      <c r="P51" s="40"/>
      <c r="Q51" s="32"/>
      <c r="R51" s="40"/>
      <c r="S51" s="40"/>
      <c r="T51" s="40"/>
      <c r="U51" s="32"/>
      <c r="V51" s="40"/>
      <c r="W51" s="40"/>
      <c r="X51" s="40"/>
      <c r="Y51" s="226"/>
      <c r="Z51" s="226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s="3" customFormat="1" x14ac:dyDescent="0.3">
      <c r="A52" s="39"/>
      <c r="B52" s="40"/>
      <c r="C52" s="40"/>
      <c r="D52" s="40"/>
      <c r="E52" s="31"/>
      <c r="F52" s="40"/>
      <c r="G52" s="40"/>
      <c r="H52" s="40"/>
      <c r="I52" s="31"/>
      <c r="J52" s="40"/>
      <c r="K52" s="40"/>
      <c r="L52" s="40"/>
      <c r="M52" s="31"/>
      <c r="N52" s="40"/>
      <c r="O52" s="40"/>
      <c r="P52" s="40"/>
      <c r="Q52" s="31"/>
      <c r="R52" s="40"/>
      <c r="S52" s="40"/>
      <c r="T52" s="40"/>
      <c r="U52" s="31"/>
      <c r="V52" s="40"/>
      <c r="W52" s="40"/>
      <c r="X52" s="40"/>
      <c r="Y52" s="226"/>
      <c r="Z52" s="22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1:52" s="3" customFormat="1" x14ac:dyDescent="0.3">
      <c r="A53" s="39"/>
      <c r="B53" s="40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226"/>
      <c r="Z53" s="22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s="3" customFormat="1" x14ac:dyDescent="0.3">
      <c r="A54" s="41"/>
      <c r="B54" s="40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226"/>
      <c r="Z54" s="226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s="3" customFormat="1" x14ac:dyDescent="0.3">
      <c r="A55" s="41"/>
      <c r="B55" s="40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226"/>
      <c r="Z55" s="226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1:52" s="3" customFormat="1" x14ac:dyDescent="0.3">
      <c r="A56" s="41"/>
      <c r="B56" s="40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226"/>
      <c r="Z56" s="226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s="3" customFormat="1" x14ac:dyDescent="0.3">
      <c r="A57" s="41"/>
      <c r="B57" s="40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226"/>
      <c r="Z57" s="226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s="3" customFormat="1" x14ac:dyDescent="0.3">
      <c r="A58" s="41"/>
      <c r="B58" s="40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226"/>
      <c r="Z58" s="226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</sheetData>
  <mergeCells count="14">
    <mergeCell ref="J6:L6"/>
    <mergeCell ref="A9:X9"/>
    <mergeCell ref="A23:X23"/>
    <mergeCell ref="N6:P6"/>
    <mergeCell ref="R6:T6"/>
    <mergeCell ref="V6:X6"/>
    <mergeCell ref="A6:A7"/>
    <mergeCell ref="B6:D6"/>
    <mergeCell ref="F6:H6"/>
    <mergeCell ref="A1:X1"/>
    <mergeCell ref="A2:X2"/>
    <mergeCell ref="A3:X3"/>
    <mergeCell ref="A4:X4"/>
    <mergeCell ref="A5:X5"/>
  </mergeCells>
  <hyperlinks>
    <hyperlink ref="Z3" location="Contenido!A1" display="Contenido" xr:uid="{145F2A23-863D-41D9-B091-F4474F0D024F}"/>
  </hyperlinks>
  <printOptions horizontalCentered="1"/>
  <pageMargins left="0.39370078740157483" right="0.39370078740157483" top="0.59055118110236227" bottom="0.59055118110236227" header="0.31496062992125984" footer="0.31496062992125984"/>
  <pageSetup scale="77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219B7-07B1-4D20-BF1E-AAD7C19735B7}">
  <sheetPr>
    <pageSetUpPr fitToPage="1"/>
  </sheetPr>
  <dimension ref="A1:Z56"/>
  <sheetViews>
    <sheetView showGridLines="0" zoomScale="90" zoomScaleNormal="90" zoomScaleSheetLayoutView="90" workbookViewId="0">
      <selection sqref="A1:X1"/>
    </sheetView>
  </sheetViews>
  <sheetFormatPr baseColWidth="10" defaultColWidth="23.453125" defaultRowHeight="14" x14ac:dyDescent="0.3"/>
  <cols>
    <col min="1" max="1" width="20.81640625" style="28" customWidth="1"/>
    <col min="2" max="4" width="7.7265625" style="3" customWidth="1"/>
    <col min="5" max="5" width="1.7265625" style="3" customWidth="1"/>
    <col min="6" max="8" width="7.7265625" style="3" customWidth="1"/>
    <col min="9" max="9" width="1.7265625" style="3" customWidth="1"/>
    <col min="10" max="12" width="7.7265625" style="3" customWidth="1"/>
    <col min="13" max="13" width="1.7265625" style="3" customWidth="1"/>
    <col min="14" max="16" width="7.7265625" style="3" customWidth="1"/>
    <col min="17" max="17" width="1.7265625" style="3" customWidth="1"/>
    <col min="18" max="20" width="7.7265625" style="3" customWidth="1"/>
    <col min="21" max="21" width="1.7265625" style="3" customWidth="1"/>
    <col min="22" max="24" width="7.7265625" style="3" customWidth="1"/>
    <col min="25" max="25" width="5" style="226" customWidth="1"/>
    <col min="26" max="26" width="13.54296875" style="226" customWidth="1"/>
    <col min="27" max="109" width="10.7265625" style="2" customWidth="1"/>
    <col min="110" max="16384" width="23.453125" style="2"/>
  </cols>
  <sheetData>
    <row r="1" spans="1:26" x14ac:dyDescent="0.3">
      <c r="A1" s="318" t="s">
        <v>436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</row>
    <row r="2" spans="1:26" x14ac:dyDescent="0.3">
      <c r="A2" s="318" t="s">
        <v>104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</row>
    <row r="3" spans="1:26" x14ac:dyDescent="0.3">
      <c r="A3" s="318" t="s">
        <v>146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Z3" s="239" t="s">
        <v>305</v>
      </c>
    </row>
    <row r="4" spans="1:26" x14ac:dyDescent="0.3">
      <c r="A4" s="318" t="s">
        <v>96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</row>
    <row r="5" spans="1:26" x14ac:dyDescent="0.3">
      <c r="A5" s="318" t="s">
        <v>397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</row>
    <row r="6" spans="1:26" s="22" customFormat="1" ht="18" customHeight="1" x14ac:dyDescent="0.3">
      <c r="A6" s="316" t="s">
        <v>199</v>
      </c>
      <c r="B6" s="297" t="s">
        <v>68</v>
      </c>
      <c r="C6" s="297"/>
      <c r="D6" s="297"/>
      <c r="E6" s="264"/>
      <c r="F6" s="297" t="s">
        <v>80</v>
      </c>
      <c r="G6" s="297"/>
      <c r="H6" s="297"/>
      <c r="I6" s="264"/>
      <c r="J6" s="297" t="s">
        <v>81</v>
      </c>
      <c r="K6" s="297"/>
      <c r="L6" s="297"/>
      <c r="M6" s="264"/>
      <c r="N6" s="297" t="s">
        <v>82</v>
      </c>
      <c r="O6" s="297"/>
      <c r="P6" s="297"/>
      <c r="Q6" s="264"/>
      <c r="R6" s="297" t="s">
        <v>84</v>
      </c>
      <c r="S6" s="297"/>
      <c r="T6" s="297"/>
      <c r="U6" s="264"/>
      <c r="V6" s="297" t="s">
        <v>85</v>
      </c>
      <c r="W6" s="297"/>
      <c r="X6" s="297"/>
      <c r="Y6" s="226"/>
      <c r="Z6" s="226"/>
    </row>
    <row r="7" spans="1:26" s="22" customFormat="1" ht="18" customHeight="1" x14ac:dyDescent="0.3">
      <c r="A7" s="317"/>
      <c r="B7" s="265" t="s">
        <v>68</v>
      </c>
      <c r="C7" s="265" t="s">
        <v>136</v>
      </c>
      <c r="D7" s="265" t="s">
        <v>137</v>
      </c>
      <c r="E7" s="261"/>
      <c r="F7" s="265" t="s">
        <v>68</v>
      </c>
      <c r="G7" s="265" t="s">
        <v>136</v>
      </c>
      <c r="H7" s="265" t="s">
        <v>137</v>
      </c>
      <c r="I7" s="261"/>
      <c r="J7" s="265" t="s">
        <v>68</v>
      </c>
      <c r="K7" s="265" t="s">
        <v>136</v>
      </c>
      <c r="L7" s="265" t="s">
        <v>137</v>
      </c>
      <c r="M7" s="261"/>
      <c r="N7" s="265" t="s">
        <v>68</v>
      </c>
      <c r="O7" s="265" t="s">
        <v>136</v>
      </c>
      <c r="P7" s="265" t="s">
        <v>137</v>
      </c>
      <c r="Q7" s="261"/>
      <c r="R7" s="265" t="s">
        <v>68</v>
      </c>
      <c r="S7" s="265" t="s">
        <v>136</v>
      </c>
      <c r="T7" s="265" t="s">
        <v>137</v>
      </c>
      <c r="U7" s="261"/>
      <c r="V7" s="265" t="s">
        <v>68</v>
      </c>
      <c r="W7" s="265" t="s">
        <v>136</v>
      </c>
      <c r="X7" s="265" t="s">
        <v>137</v>
      </c>
      <c r="Y7" s="226"/>
      <c r="Z7" s="226"/>
    </row>
    <row r="8" spans="1:26" x14ac:dyDescent="0.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6" x14ac:dyDescent="0.3">
      <c r="A9" s="311" t="s">
        <v>54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</row>
    <row r="10" spans="1:26" x14ac:dyDescent="0.3">
      <c r="A10" s="25" t="s">
        <v>68</v>
      </c>
      <c r="B10" s="256">
        <v>699</v>
      </c>
      <c r="C10" s="256">
        <v>304</v>
      </c>
      <c r="D10" s="256">
        <v>395</v>
      </c>
      <c r="E10" s="256"/>
      <c r="F10" s="256">
        <v>123</v>
      </c>
      <c r="G10" s="256">
        <v>51</v>
      </c>
      <c r="H10" s="256">
        <v>72</v>
      </c>
      <c r="I10" s="256"/>
      <c r="J10" s="256">
        <v>134</v>
      </c>
      <c r="K10" s="256">
        <v>54</v>
      </c>
      <c r="L10" s="256">
        <v>80</v>
      </c>
      <c r="M10" s="256"/>
      <c r="N10" s="256">
        <v>132</v>
      </c>
      <c r="O10" s="256">
        <v>68</v>
      </c>
      <c r="P10" s="256">
        <v>64</v>
      </c>
      <c r="Q10" s="256"/>
      <c r="R10" s="256">
        <v>231</v>
      </c>
      <c r="S10" s="256">
        <v>100</v>
      </c>
      <c r="T10" s="256">
        <v>131</v>
      </c>
      <c r="U10" s="256"/>
      <c r="V10" s="256">
        <v>79</v>
      </c>
      <c r="W10" s="256">
        <v>31</v>
      </c>
      <c r="X10" s="256">
        <v>48</v>
      </c>
    </row>
    <row r="11" spans="1:26" x14ac:dyDescent="0.3">
      <c r="A11" s="14">
        <v>18</v>
      </c>
      <c r="B11" s="255">
        <v>11</v>
      </c>
      <c r="C11" s="255">
        <v>6</v>
      </c>
      <c r="D11" s="255">
        <v>5</v>
      </c>
      <c r="E11" s="255"/>
      <c r="F11" s="255">
        <v>0</v>
      </c>
      <c r="G11" s="255">
        <v>0</v>
      </c>
      <c r="H11" s="255">
        <v>0</v>
      </c>
      <c r="I11" s="255"/>
      <c r="J11" s="255">
        <v>1</v>
      </c>
      <c r="K11" s="255">
        <v>1</v>
      </c>
      <c r="L11" s="255">
        <v>0</v>
      </c>
      <c r="M11" s="255"/>
      <c r="N11" s="255">
        <v>1</v>
      </c>
      <c r="O11" s="255">
        <v>1</v>
      </c>
      <c r="P11" s="255">
        <v>0</v>
      </c>
      <c r="Q11" s="255"/>
      <c r="R11" s="255">
        <v>5</v>
      </c>
      <c r="S11" s="255">
        <v>2</v>
      </c>
      <c r="T11" s="255">
        <v>3</v>
      </c>
      <c r="U11" s="255"/>
      <c r="V11" s="255">
        <v>4</v>
      </c>
      <c r="W11" s="255">
        <v>2</v>
      </c>
      <c r="X11" s="255">
        <v>2</v>
      </c>
    </row>
    <row r="12" spans="1:26" x14ac:dyDescent="0.3">
      <c r="A12" s="14">
        <v>19</v>
      </c>
      <c r="B12" s="255">
        <v>14</v>
      </c>
      <c r="C12" s="255">
        <v>9</v>
      </c>
      <c r="D12" s="255">
        <v>5</v>
      </c>
      <c r="E12" s="255"/>
      <c r="F12" s="255">
        <v>2</v>
      </c>
      <c r="G12" s="255">
        <v>1</v>
      </c>
      <c r="H12" s="255">
        <v>1</v>
      </c>
      <c r="I12" s="255"/>
      <c r="J12" s="255">
        <v>1</v>
      </c>
      <c r="K12" s="255">
        <v>1</v>
      </c>
      <c r="L12" s="255">
        <v>0</v>
      </c>
      <c r="M12" s="255"/>
      <c r="N12" s="255">
        <v>1</v>
      </c>
      <c r="O12" s="255">
        <v>1</v>
      </c>
      <c r="P12" s="255">
        <v>0</v>
      </c>
      <c r="Q12" s="255"/>
      <c r="R12" s="255">
        <v>8</v>
      </c>
      <c r="S12" s="255">
        <v>4</v>
      </c>
      <c r="T12" s="255">
        <v>4</v>
      </c>
      <c r="U12" s="255"/>
      <c r="V12" s="255">
        <v>2</v>
      </c>
      <c r="W12" s="255">
        <v>2</v>
      </c>
      <c r="X12" s="255">
        <v>0</v>
      </c>
    </row>
    <row r="13" spans="1:26" x14ac:dyDescent="0.3">
      <c r="A13" s="14">
        <v>20</v>
      </c>
      <c r="B13" s="255">
        <v>10</v>
      </c>
      <c r="C13" s="255">
        <v>3</v>
      </c>
      <c r="D13" s="255">
        <v>7</v>
      </c>
      <c r="E13" s="255"/>
      <c r="F13" s="255">
        <v>1</v>
      </c>
      <c r="G13" s="255">
        <v>0</v>
      </c>
      <c r="H13" s="255">
        <v>1</v>
      </c>
      <c r="I13" s="255"/>
      <c r="J13" s="255">
        <v>3</v>
      </c>
      <c r="K13" s="255">
        <v>1</v>
      </c>
      <c r="L13" s="255">
        <v>2</v>
      </c>
      <c r="M13" s="255"/>
      <c r="N13" s="255">
        <v>1</v>
      </c>
      <c r="O13" s="255">
        <v>1</v>
      </c>
      <c r="P13" s="255">
        <v>0</v>
      </c>
      <c r="Q13" s="255"/>
      <c r="R13" s="255">
        <v>3</v>
      </c>
      <c r="S13" s="255">
        <v>1</v>
      </c>
      <c r="T13" s="255">
        <v>2</v>
      </c>
      <c r="U13" s="255"/>
      <c r="V13" s="255">
        <v>2</v>
      </c>
      <c r="W13" s="255">
        <v>0</v>
      </c>
      <c r="X13" s="255">
        <v>2</v>
      </c>
    </row>
    <row r="14" spans="1:26" x14ac:dyDescent="0.3">
      <c r="A14" s="14">
        <v>21</v>
      </c>
      <c r="B14" s="255">
        <v>18</v>
      </c>
      <c r="C14" s="255">
        <v>9</v>
      </c>
      <c r="D14" s="255">
        <v>9</v>
      </c>
      <c r="E14" s="255"/>
      <c r="F14" s="255">
        <v>2</v>
      </c>
      <c r="G14" s="255">
        <v>1</v>
      </c>
      <c r="H14" s="255">
        <v>1</v>
      </c>
      <c r="I14" s="255"/>
      <c r="J14" s="255">
        <v>3</v>
      </c>
      <c r="K14" s="255">
        <v>1</v>
      </c>
      <c r="L14" s="255">
        <v>2</v>
      </c>
      <c r="M14" s="255"/>
      <c r="N14" s="255">
        <v>4</v>
      </c>
      <c r="O14" s="255">
        <v>3</v>
      </c>
      <c r="P14" s="255">
        <v>1</v>
      </c>
      <c r="Q14" s="255"/>
      <c r="R14" s="255">
        <v>7</v>
      </c>
      <c r="S14" s="255">
        <v>3</v>
      </c>
      <c r="T14" s="255">
        <v>4</v>
      </c>
      <c r="U14" s="255"/>
      <c r="V14" s="255">
        <v>2</v>
      </c>
      <c r="W14" s="255">
        <v>1</v>
      </c>
      <c r="X14" s="255">
        <v>1</v>
      </c>
    </row>
    <row r="15" spans="1:26" x14ac:dyDescent="0.3">
      <c r="A15" s="14">
        <v>22</v>
      </c>
      <c r="B15" s="255">
        <v>18</v>
      </c>
      <c r="C15" s="255">
        <v>9</v>
      </c>
      <c r="D15" s="255">
        <v>9</v>
      </c>
      <c r="E15" s="255"/>
      <c r="F15" s="255">
        <v>2</v>
      </c>
      <c r="G15" s="255">
        <v>1</v>
      </c>
      <c r="H15" s="255">
        <v>1</v>
      </c>
      <c r="I15" s="255"/>
      <c r="J15" s="255">
        <v>5</v>
      </c>
      <c r="K15" s="255">
        <v>2</v>
      </c>
      <c r="L15" s="255">
        <v>3</v>
      </c>
      <c r="M15" s="255"/>
      <c r="N15" s="255">
        <v>3</v>
      </c>
      <c r="O15" s="255">
        <v>2</v>
      </c>
      <c r="P15" s="255">
        <v>1</v>
      </c>
      <c r="Q15" s="255"/>
      <c r="R15" s="255">
        <v>6</v>
      </c>
      <c r="S15" s="255">
        <v>3</v>
      </c>
      <c r="T15" s="255">
        <v>3</v>
      </c>
      <c r="U15" s="255"/>
      <c r="V15" s="255">
        <v>2</v>
      </c>
      <c r="W15" s="255">
        <v>1</v>
      </c>
      <c r="X15" s="255">
        <v>1</v>
      </c>
    </row>
    <row r="16" spans="1:26" x14ac:dyDescent="0.3">
      <c r="A16" s="14">
        <v>23</v>
      </c>
      <c r="B16" s="255">
        <v>18</v>
      </c>
      <c r="C16" s="255">
        <v>9</v>
      </c>
      <c r="D16" s="255">
        <v>9</v>
      </c>
      <c r="E16" s="255"/>
      <c r="F16" s="255">
        <v>2</v>
      </c>
      <c r="G16" s="255">
        <v>1</v>
      </c>
      <c r="H16" s="255">
        <v>1</v>
      </c>
      <c r="I16" s="255"/>
      <c r="J16" s="255">
        <v>4</v>
      </c>
      <c r="K16" s="255">
        <v>2</v>
      </c>
      <c r="L16" s="255">
        <v>2</v>
      </c>
      <c r="M16" s="255"/>
      <c r="N16" s="255">
        <v>2</v>
      </c>
      <c r="O16" s="255">
        <v>1</v>
      </c>
      <c r="P16" s="255">
        <v>1</v>
      </c>
      <c r="Q16" s="255"/>
      <c r="R16" s="255">
        <v>7</v>
      </c>
      <c r="S16" s="255">
        <v>4</v>
      </c>
      <c r="T16" s="255">
        <v>3</v>
      </c>
      <c r="U16" s="255"/>
      <c r="V16" s="255">
        <v>3</v>
      </c>
      <c r="W16" s="255">
        <v>1</v>
      </c>
      <c r="X16" s="255">
        <v>2</v>
      </c>
    </row>
    <row r="17" spans="1:24" x14ac:dyDescent="0.3">
      <c r="A17" s="14">
        <v>24</v>
      </c>
      <c r="B17" s="255">
        <v>21</v>
      </c>
      <c r="C17" s="255">
        <v>8</v>
      </c>
      <c r="D17" s="255">
        <v>13</v>
      </c>
      <c r="E17" s="255"/>
      <c r="F17" s="255">
        <v>3</v>
      </c>
      <c r="G17" s="255">
        <v>1</v>
      </c>
      <c r="H17" s="255">
        <v>2</v>
      </c>
      <c r="I17" s="255"/>
      <c r="J17" s="255">
        <v>3</v>
      </c>
      <c r="K17" s="255">
        <v>1</v>
      </c>
      <c r="L17" s="255">
        <v>2</v>
      </c>
      <c r="M17" s="255"/>
      <c r="N17" s="255">
        <v>5</v>
      </c>
      <c r="O17" s="255">
        <v>1</v>
      </c>
      <c r="P17" s="255">
        <v>4</v>
      </c>
      <c r="Q17" s="255"/>
      <c r="R17" s="255">
        <v>8</v>
      </c>
      <c r="S17" s="255">
        <v>4</v>
      </c>
      <c r="T17" s="255">
        <v>4</v>
      </c>
      <c r="U17" s="255"/>
      <c r="V17" s="255">
        <v>2</v>
      </c>
      <c r="W17" s="255">
        <v>1</v>
      </c>
      <c r="X17" s="255">
        <v>1</v>
      </c>
    </row>
    <row r="18" spans="1:24" x14ac:dyDescent="0.3">
      <c r="A18" s="14" t="s">
        <v>186</v>
      </c>
      <c r="B18" s="255">
        <v>131</v>
      </c>
      <c r="C18" s="255">
        <v>52</v>
      </c>
      <c r="D18" s="255">
        <v>79</v>
      </c>
      <c r="E18" s="255"/>
      <c r="F18" s="255">
        <v>19</v>
      </c>
      <c r="G18" s="255">
        <v>7</v>
      </c>
      <c r="H18" s="255">
        <v>12</v>
      </c>
      <c r="I18" s="255"/>
      <c r="J18" s="255">
        <v>26</v>
      </c>
      <c r="K18" s="255">
        <v>10</v>
      </c>
      <c r="L18" s="255">
        <v>16</v>
      </c>
      <c r="M18" s="255"/>
      <c r="N18" s="255">
        <v>25</v>
      </c>
      <c r="O18" s="255">
        <v>11</v>
      </c>
      <c r="P18" s="255">
        <v>14</v>
      </c>
      <c r="Q18" s="255"/>
      <c r="R18" s="255">
        <v>48</v>
      </c>
      <c r="S18" s="255">
        <v>20</v>
      </c>
      <c r="T18" s="255">
        <v>28</v>
      </c>
      <c r="U18" s="255"/>
      <c r="V18" s="255">
        <v>13</v>
      </c>
      <c r="W18" s="255">
        <v>4</v>
      </c>
      <c r="X18" s="255">
        <v>9</v>
      </c>
    </row>
    <row r="19" spans="1:24" x14ac:dyDescent="0.3">
      <c r="A19" s="14" t="s">
        <v>187</v>
      </c>
      <c r="B19" s="255">
        <v>149</v>
      </c>
      <c r="C19" s="255">
        <v>65</v>
      </c>
      <c r="D19" s="255">
        <v>84</v>
      </c>
      <c r="E19" s="255"/>
      <c r="F19" s="255">
        <v>26</v>
      </c>
      <c r="G19" s="255">
        <v>12</v>
      </c>
      <c r="H19" s="255">
        <v>14</v>
      </c>
      <c r="I19" s="255"/>
      <c r="J19" s="255">
        <v>24</v>
      </c>
      <c r="K19" s="255">
        <v>9</v>
      </c>
      <c r="L19" s="255">
        <v>15</v>
      </c>
      <c r="M19" s="255"/>
      <c r="N19" s="255">
        <v>29</v>
      </c>
      <c r="O19" s="255">
        <v>16</v>
      </c>
      <c r="P19" s="255">
        <v>13</v>
      </c>
      <c r="Q19" s="255"/>
      <c r="R19" s="255">
        <v>52</v>
      </c>
      <c r="S19" s="255">
        <v>21</v>
      </c>
      <c r="T19" s="255">
        <v>31</v>
      </c>
      <c r="U19" s="255"/>
      <c r="V19" s="255">
        <v>18</v>
      </c>
      <c r="W19" s="255">
        <v>7</v>
      </c>
      <c r="X19" s="255">
        <v>11</v>
      </c>
    </row>
    <row r="20" spans="1:24" x14ac:dyDescent="0.3">
      <c r="A20" s="14" t="s">
        <v>188</v>
      </c>
      <c r="B20" s="255">
        <v>140</v>
      </c>
      <c r="C20" s="255">
        <v>59</v>
      </c>
      <c r="D20" s="255">
        <v>81</v>
      </c>
      <c r="E20" s="255"/>
      <c r="F20" s="255">
        <v>30</v>
      </c>
      <c r="G20" s="255">
        <v>13</v>
      </c>
      <c r="H20" s="255">
        <v>17</v>
      </c>
      <c r="I20" s="255"/>
      <c r="J20" s="255">
        <v>29</v>
      </c>
      <c r="K20" s="255">
        <v>12</v>
      </c>
      <c r="L20" s="255">
        <v>17</v>
      </c>
      <c r="M20" s="255"/>
      <c r="N20" s="255">
        <v>27</v>
      </c>
      <c r="O20" s="255">
        <v>12</v>
      </c>
      <c r="P20" s="255">
        <v>15</v>
      </c>
      <c r="Q20" s="255"/>
      <c r="R20" s="255">
        <v>42</v>
      </c>
      <c r="S20" s="255">
        <v>18</v>
      </c>
      <c r="T20" s="255">
        <v>24</v>
      </c>
      <c r="U20" s="255"/>
      <c r="V20" s="255">
        <v>12</v>
      </c>
      <c r="W20" s="255">
        <v>4</v>
      </c>
      <c r="X20" s="255">
        <v>8</v>
      </c>
    </row>
    <row r="21" spans="1:24" x14ac:dyDescent="0.3">
      <c r="A21" s="14" t="s">
        <v>189</v>
      </c>
      <c r="B21" s="255">
        <v>98</v>
      </c>
      <c r="C21" s="255">
        <v>44</v>
      </c>
      <c r="D21" s="255">
        <v>54</v>
      </c>
      <c r="E21" s="255"/>
      <c r="F21" s="255">
        <v>20</v>
      </c>
      <c r="G21" s="255">
        <v>9</v>
      </c>
      <c r="H21" s="255">
        <v>11</v>
      </c>
      <c r="I21" s="255"/>
      <c r="J21" s="255">
        <v>22</v>
      </c>
      <c r="K21" s="255">
        <v>9</v>
      </c>
      <c r="L21" s="255">
        <v>13</v>
      </c>
      <c r="M21" s="255"/>
      <c r="N21" s="255">
        <v>21</v>
      </c>
      <c r="O21" s="255">
        <v>10</v>
      </c>
      <c r="P21" s="255">
        <v>11</v>
      </c>
      <c r="Q21" s="255"/>
      <c r="R21" s="255">
        <v>26</v>
      </c>
      <c r="S21" s="255">
        <v>12</v>
      </c>
      <c r="T21" s="255">
        <v>14</v>
      </c>
      <c r="U21" s="255"/>
      <c r="V21" s="255">
        <v>9</v>
      </c>
      <c r="W21" s="255">
        <v>4</v>
      </c>
      <c r="X21" s="255">
        <v>5</v>
      </c>
    </row>
    <row r="22" spans="1:24" x14ac:dyDescent="0.3">
      <c r="A22" s="14" t="s">
        <v>190</v>
      </c>
      <c r="B22" s="255">
        <v>44</v>
      </c>
      <c r="C22" s="255">
        <v>19</v>
      </c>
      <c r="D22" s="255">
        <v>25</v>
      </c>
      <c r="E22" s="255"/>
      <c r="F22" s="255">
        <v>10</v>
      </c>
      <c r="G22" s="255">
        <v>4</v>
      </c>
      <c r="H22" s="255">
        <v>6</v>
      </c>
      <c r="I22" s="255"/>
      <c r="J22" s="255">
        <v>8</v>
      </c>
      <c r="K22" s="255">
        <v>3</v>
      </c>
      <c r="L22" s="255">
        <v>5</v>
      </c>
      <c r="M22" s="255"/>
      <c r="N22" s="255">
        <v>9</v>
      </c>
      <c r="O22" s="255">
        <v>6</v>
      </c>
      <c r="P22" s="255">
        <v>3</v>
      </c>
      <c r="Q22" s="255"/>
      <c r="R22" s="255">
        <v>11</v>
      </c>
      <c r="S22" s="255">
        <v>4</v>
      </c>
      <c r="T22" s="255">
        <v>7</v>
      </c>
      <c r="U22" s="255"/>
      <c r="V22" s="255">
        <v>6</v>
      </c>
      <c r="W22" s="255">
        <v>2</v>
      </c>
      <c r="X22" s="255">
        <v>4</v>
      </c>
    </row>
    <row r="23" spans="1:24" x14ac:dyDescent="0.3">
      <c r="A23" s="14" t="s">
        <v>157</v>
      </c>
      <c r="B23" s="255">
        <v>27</v>
      </c>
      <c r="C23" s="255">
        <v>12</v>
      </c>
      <c r="D23" s="255">
        <v>15</v>
      </c>
      <c r="E23" s="255"/>
      <c r="F23" s="255">
        <v>6</v>
      </c>
      <c r="G23" s="255">
        <v>1</v>
      </c>
      <c r="H23" s="255">
        <v>5</v>
      </c>
      <c r="I23" s="255"/>
      <c r="J23" s="255">
        <v>5</v>
      </c>
      <c r="K23" s="255">
        <v>2</v>
      </c>
      <c r="L23" s="255">
        <v>3</v>
      </c>
      <c r="M23" s="255"/>
      <c r="N23" s="255">
        <v>4</v>
      </c>
      <c r="O23" s="255">
        <v>3</v>
      </c>
      <c r="P23" s="255">
        <v>1</v>
      </c>
      <c r="Q23" s="255"/>
      <c r="R23" s="255">
        <v>8</v>
      </c>
      <c r="S23" s="255">
        <v>4</v>
      </c>
      <c r="T23" s="255">
        <v>4</v>
      </c>
      <c r="U23" s="255"/>
      <c r="V23" s="255">
        <v>4</v>
      </c>
      <c r="W23" s="255">
        <v>2</v>
      </c>
      <c r="X23" s="255">
        <v>2</v>
      </c>
    </row>
    <row r="24" spans="1:24" x14ac:dyDescent="0.3">
      <c r="A24" s="25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x14ac:dyDescent="0.3">
      <c r="A25" s="311" t="s">
        <v>64</v>
      </c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</row>
    <row r="26" spans="1:24" x14ac:dyDescent="0.3">
      <c r="A26" s="25" t="s">
        <v>68</v>
      </c>
      <c r="B26" s="26">
        <v>19.134957569121269</v>
      </c>
      <c r="C26" s="26">
        <v>20.02635046113307</v>
      </c>
      <c r="D26" s="26">
        <v>18.501170960187356</v>
      </c>
      <c r="E26" s="26"/>
      <c r="F26" s="26">
        <v>17.496443812233288</v>
      </c>
      <c r="G26" s="26">
        <v>16.39871382636656</v>
      </c>
      <c r="H26" s="26">
        <v>18.367346938775512</v>
      </c>
      <c r="I26" s="26"/>
      <c r="J26" s="26">
        <v>21.036106750392463</v>
      </c>
      <c r="K26" s="26">
        <v>19.35483870967742</v>
      </c>
      <c r="L26" s="26">
        <v>22.346368715083798</v>
      </c>
      <c r="M26" s="26"/>
      <c r="N26" s="26">
        <v>20.985691573926868</v>
      </c>
      <c r="O26" s="26">
        <v>26.053639846743295</v>
      </c>
      <c r="P26" s="26">
        <v>17.391304347826086</v>
      </c>
      <c r="Q26" s="26"/>
      <c r="R26" s="26">
        <v>20.848375451263536</v>
      </c>
      <c r="S26" s="26">
        <v>22.573363431151243</v>
      </c>
      <c r="T26" s="26">
        <v>19.699248120300751</v>
      </c>
      <c r="U26" s="26"/>
      <c r="V26" s="26">
        <v>13.715277777777779</v>
      </c>
      <c r="W26" s="26">
        <v>13.839285714285715</v>
      </c>
      <c r="X26" s="26">
        <v>13.636363636363635</v>
      </c>
    </row>
    <row r="27" spans="1:24" x14ac:dyDescent="0.3">
      <c r="A27" s="14">
        <v>18</v>
      </c>
      <c r="B27" s="27">
        <v>17.741935483870968</v>
      </c>
      <c r="C27" s="27">
        <v>20</v>
      </c>
      <c r="D27" s="27">
        <v>15.625</v>
      </c>
      <c r="E27" s="27"/>
      <c r="F27" s="27">
        <v>0</v>
      </c>
      <c r="G27" s="27">
        <v>0</v>
      </c>
      <c r="H27" s="27">
        <v>0</v>
      </c>
      <c r="I27" s="27"/>
      <c r="J27" s="27">
        <v>14.285714285714285</v>
      </c>
      <c r="K27" s="27">
        <v>33.333333333333329</v>
      </c>
      <c r="L27" s="27">
        <v>0</v>
      </c>
      <c r="M27" s="27"/>
      <c r="N27" s="27">
        <v>25</v>
      </c>
      <c r="O27" s="27">
        <v>50</v>
      </c>
      <c r="P27" s="27">
        <v>0</v>
      </c>
      <c r="Q27" s="27"/>
      <c r="R27" s="27">
        <v>20.833333333333336</v>
      </c>
      <c r="S27" s="27">
        <v>18.181818181818183</v>
      </c>
      <c r="T27" s="27">
        <v>23.076923076923077</v>
      </c>
      <c r="U27" s="27"/>
      <c r="V27" s="27">
        <v>15.384615384615385</v>
      </c>
      <c r="W27" s="27">
        <v>15.384615384615385</v>
      </c>
      <c r="X27" s="27">
        <v>15.384615384615385</v>
      </c>
    </row>
    <row r="28" spans="1:24" x14ac:dyDescent="0.3">
      <c r="A28" s="14">
        <v>19</v>
      </c>
      <c r="B28" s="27">
        <v>18.918918918918919</v>
      </c>
      <c r="C28" s="27">
        <v>21.428571428571427</v>
      </c>
      <c r="D28" s="27">
        <v>15.625</v>
      </c>
      <c r="E28" s="27"/>
      <c r="F28" s="27">
        <v>22.222222222222221</v>
      </c>
      <c r="G28" s="27">
        <v>16.666666666666664</v>
      </c>
      <c r="H28" s="27">
        <v>33.333333333333329</v>
      </c>
      <c r="I28" s="27"/>
      <c r="J28" s="27">
        <v>14.285714285714285</v>
      </c>
      <c r="K28" s="27">
        <v>33.333333333333329</v>
      </c>
      <c r="L28" s="27">
        <v>0</v>
      </c>
      <c r="M28" s="27"/>
      <c r="N28" s="27">
        <v>16.666666666666664</v>
      </c>
      <c r="O28" s="27">
        <v>25</v>
      </c>
      <c r="P28" s="27">
        <v>0</v>
      </c>
      <c r="Q28" s="27"/>
      <c r="R28" s="27">
        <v>22.222222222222221</v>
      </c>
      <c r="S28" s="27">
        <v>23.52941176470588</v>
      </c>
      <c r="T28" s="27">
        <v>21.052631578947366</v>
      </c>
      <c r="U28" s="27"/>
      <c r="V28" s="27">
        <v>12.5</v>
      </c>
      <c r="W28" s="27">
        <v>16.666666666666664</v>
      </c>
      <c r="X28" s="27">
        <v>0</v>
      </c>
    </row>
    <row r="29" spans="1:24" x14ac:dyDescent="0.3">
      <c r="A29" s="14">
        <v>20</v>
      </c>
      <c r="B29" s="27">
        <v>19.230769230769234</v>
      </c>
      <c r="C29" s="27">
        <v>17.647058823529413</v>
      </c>
      <c r="D29" s="27">
        <v>20</v>
      </c>
      <c r="E29" s="27"/>
      <c r="F29" s="27">
        <v>25</v>
      </c>
      <c r="G29" s="27">
        <v>0</v>
      </c>
      <c r="H29" s="27">
        <v>33.333333333333329</v>
      </c>
      <c r="I29" s="27"/>
      <c r="J29" s="27">
        <v>18.75</v>
      </c>
      <c r="K29" s="27">
        <v>16.666666666666664</v>
      </c>
      <c r="L29" s="27">
        <v>20</v>
      </c>
      <c r="M29" s="27"/>
      <c r="N29" s="27">
        <v>14.285714285714285</v>
      </c>
      <c r="O29" s="27">
        <v>50</v>
      </c>
      <c r="P29" s="27">
        <v>0</v>
      </c>
      <c r="Q29" s="27"/>
      <c r="R29" s="27">
        <v>21.428571428571427</v>
      </c>
      <c r="S29" s="27">
        <v>20</v>
      </c>
      <c r="T29" s="27">
        <v>22.222222222222221</v>
      </c>
      <c r="U29" s="27"/>
      <c r="V29" s="27">
        <v>18.181818181818183</v>
      </c>
      <c r="W29" s="27">
        <v>0</v>
      </c>
      <c r="X29" s="27">
        <v>25</v>
      </c>
    </row>
    <row r="30" spans="1:24" x14ac:dyDescent="0.3">
      <c r="A30" s="14">
        <v>21</v>
      </c>
      <c r="B30" s="27">
        <v>20.689655172413794</v>
      </c>
      <c r="C30" s="27">
        <v>24.324324324324326</v>
      </c>
      <c r="D30" s="27">
        <v>18</v>
      </c>
      <c r="E30" s="27"/>
      <c r="F30" s="27">
        <v>16.666666666666664</v>
      </c>
      <c r="G30" s="27">
        <v>25</v>
      </c>
      <c r="H30" s="27">
        <v>12.5</v>
      </c>
      <c r="I30" s="27"/>
      <c r="J30" s="27">
        <v>23.076923076923077</v>
      </c>
      <c r="K30" s="27">
        <v>20</v>
      </c>
      <c r="L30" s="27">
        <v>25</v>
      </c>
      <c r="M30" s="27"/>
      <c r="N30" s="27">
        <v>23.52941176470588</v>
      </c>
      <c r="O30" s="27">
        <v>30</v>
      </c>
      <c r="P30" s="27">
        <v>14.285714285714285</v>
      </c>
      <c r="Q30" s="27"/>
      <c r="R30" s="27">
        <v>21.212121212121211</v>
      </c>
      <c r="S30" s="27">
        <v>23.076923076923077</v>
      </c>
      <c r="T30" s="27">
        <v>20</v>
      </c>
      <c r="U30" s="27"/>
      <c r="V30" s="27">
        <v>16.666666666666664</v>
      </c>
      <c r="W30" s="27">
        <v>20</v>
      </c>
      <c r="X30" s="27">
        <v>14.285714285714285</v>
      </c>
    </row>
    <row r="31" spans="1:24" x14ac:dyDescent="0.3">
      <c r="A31" s="14">
        <v>22</v>
      </c>
      <c r="B31" s="27">
        <v>20.224719101123593</v>
      </c>
      <c r="C31" s="27">
        <v>21.428571428571427</v>
      </c>
      <c r="D31" s="27">
        <v>19.148936170212767</v>
      </c>
      <c r="E31" s="27"/>
      <c r="F31" s="27">
        <v>16.666666666666664</v>
      </c>
      <c r="G31" s="27">
        <v>14.285714285714285</v>
      </c>
      <c r="H31" s="27">
        <v>20</v>
      </c>
      <c r="I31" s="27"/>
      <c r="J31" s="27">
        <v>20</v>
      </c>
      <c r="K31" s="27">
        <v>20</v>
      </c>
      <c r="L31" s="27">
        <v>20</v>
      </c>
      <c r="M31" s="27"/>
      <c r="N31" s="27">
        <v>23.076923076923077</v>
      </c>
      <c r="O31" s="27">
        <v>25</v>
      </c>
      <c r="P31" s="27">
        <v>20</v>
      </c>
      <c r="Q31" s="27"/>
      <c r="R31" s="27">
        <v>22.222222222222221</v>
      </c>
      <c r="S31" s="27">
        <v>25</v>
      </c>
      <c r="T31" s="27">
        <v>20</v>
      </c>
      <c r="U31" s="27"/>
      <c r="V31" s="27">
        <v>16.666666666666664</v>
      </c>
      <c r="W31" s="27">
        <v>20</v>
      </c>
      <c r="X31" s="27">
        <v>14.285714285714285</v>
      </c>
    </row>
    <row r="32" spans="1:24" x14ac:dyDescent="0.3">
      <c r="A32" s="14">
        <v>23</v>
      </c>
      <c r="B32" s="27">
        <v>19.780219780219781</v>
      </c>
      <c r="C32" s="27">
        <v>22.5</v>
      </c>
      <c r="D32" s="27">
        <v>17.647058823529413</v>
      </c>
      <c r="E32" s="27"/>
      <c r="F32" s="27">
        <v>15.384615384615385</v>
      </c>
      <c r="G32" s="27">
        <v>14.285714285714285</v>
      </c>
      <c r="H32" s="27">
        <v>16.666666666666664</v>
      </c>
      <c r="I32" s="27"/>
      <c r="J32" s="27">
        <v>21.052631578947366</v>
      </c>
      <c r="K32" s="27">
        <v>22.222222222222221</v>
      </c>
      <c r="L32" s="27">
        <v>20</v>
      </c>
      <c r="M32" s="27"/>
      <c r="N32" s="27">
        <v>25</v>
      </c>
      <c r="O32" s="27">
        <v>50</v>
      </c>
      <c r="P32" s="27">
        <v>16.666666666666664</v>
      </c>
      <c r="Q32" s="27"/>
      <c r="R32" s="27">
        <v>21.875</v>
      </c>
      <c r="S32" s="27">
        <v>25</v>
      </c>
      <c r="T32" s="27">
        <v>18.75</v>
      </c>
      <c r="U32" s="27"/>
      <c r="V32" s="27">
        <v>15.789473684210526</v>
      </c>
      <c r="W32" s="27">
        <v>16.666666666666664</v>
      </c>
      <c r="X32" s="27">
        <v>15.384615384615385</v>
      </c>
    </row>
    <row r="33" spans="1:26" s="3" customFormat="1" x14ac:dyDescent="0.3">
      <c r="A33" s="14">
        <v>24</v>
      </c>
      <c r="B33" s="27">
        <v>18.584070796460178</v>
      </c>
      <c r="C33" s="27">
        <v>18.604651162790699</v>
      </c>
      <c r="D33" s="27">
        <v>18.571428571428573</v>
      </c>
      <c r="E33" s="27"/>
      <c r="F33" s="27">
        <v>15.789473684210526</v>
      </c>
      <c r="G33" s="27">
        <v>12.5</v>
      </c>
      <c r="H33" s="27">
        <v>18.181818181818183</v>
      </c>
      <c r="I33" s="27"/>
      <c r="J33" s="27">
        <v>18.75</v>
      </c>
      <c r="K33" s="27">
        <v>14.285714285714285</v>
      </c>
      <c r="L33" s="27">
        <v>22.222222222222221</v>
      </c>
      <c r="M33" s="27"/>
      <c r="N33" s="27">
        <v>21.739130434782609</v>
      </c>
      <c r="O33" s="27">
        <v>20</v>
      </c>
      <c r="P33" s="27">
        <v>22.222222222222221</v>
      </c>
      <c r="Q33" s="27"/>
      <c r="R33" s="27">
        <v>21.052631578947366</v>
      </c>
      <c r="S33" s="27">
        <v>23.52941176470588</v>
      </c>
      <c r="T33" s="27">
        <v>19.047619047619047</v>
      </c>
      <c r="U33" s="27"/>
      <c r="V33" s="27">
        <v>11.76470588235294</v>
      </c>
      <c r="W33" s="27">
        <v>16.666666666666664</v>
      </c>
      <c r="X33" s="27">
        <v>9.0909090909090917</v>
      </c>
      <c r="Y33" s="226"/>
      <c r="Z33" s="226"/>
    </row>
    <row r="34" spans="1:26" s="3" customFormat="1" x14ac:dyDescent="0.3">
      <c r="A34" s="14" t="s">
        <v>186</v>
      </c>
      <c r="B34" s="27">
        <v>19.293078055964656</v>
      </c>
      <c r="C34" s="27">
        <v>19.847328244274809</v>
      </c>
      <c r="D34" s="27">
        <v>18.944844124700239</v>
      </c>
      <c r="E34" s="27"/>
      <c r="F34" s="27">
        <v>17.117117117117118</v>
      </c>
      <c r="G34" s="27">
        <v>15.555555555555555</v>
      </c>
      <c r="H34" s="27">
        <v>18.181818181818183</v>
      </c>
      <c r="I34" s="27"/>
      <c r="J34" s="27">
        <v>21.487603305785125</v>
      </c>
      <c r="K34" s="27">
        <v>18.867924528301888</v>
      </c>
      <c r="L34" s="27">
        <v>23.52941176470588</v>
      </c>
      <c r="M34" s="27"/>
      <c r="N34" s="27">
        <v>21.1864406779661</v>
      </c>
      <c r="O34" s="27">
        <v>25</v>
      </c>
      <c r="P34" s="27">
        <v>18.918918918918919</v>
      </c>
      <c r="Q34" s="27"/>
      <c r="R34" s="27">
        <v>20.779220779220779</v>
      </c>
      <c r="S34" s="27">
        <v>22.727272727272727</v>
      </c>
      <c r="T34" s="27">
        <v>19.58041958041958</v>
      </c>
      <c r="U34" s="27"/>
      <c r="V34" s="27">
        <v>13.26530612244898</v>
      </c>
      <c r="W34" s="27">
        <v>12.5</v>
      </c>
      <c r="X34" s="27">
        <v>13.636363636363635</v>
      </c>
      <c r="Y34" s="226"/>
      <c r="Z34" s="226"/>
    </row>
    <row r="35" spans="1:26" s="3" customFormat="1" x14ac:dyDescent="0.3">
      <c r="A35" s="14" t="s">
        <v>187</v>
      </c>
      <c r="B35" s="27">
        <v>18.486352357320097</v>
      </c>
      <c r="C35" s="27">
        <v>19.461077844311379</v>
      </c>
      <c r="D35" s="27">
        <v>17.796610169491526</v>
      </c>
      <c r="E35" s="27"/>
      <c r="F35" s="27">
        <v>17.218543046357617</v>
      </c>
      <c r="G35" s="27">
        <v>16.43835616438356</v>
      </c>
      <c r="H35" s="27">
        <v>17.948717948717949</v>
      </c>
      <c r="I35" s="27"/>
      <c r="J35" s="27">
        <v>21.052631578947366</v>
      </c>
      <c r="K35" s="27">
        <v>19.148936170212767</v>
      </c>
      <c r="L35" s="27">
        <v>22.388059701492537</v>
      </c>
      <c r="M35" s="27"/>
      <c r="N35" s="27">
        <v>20.422535211267608</v>
      </c>
      <c r="O35" s="27">
        <v>25</v>
      </c>
      <c r="P35" s="27">
        <v>16.666666666666664</v>
      </c>
      <c r="Q35" s="27"/>
      <c r="R35" s="27">
        <v>20.472440944881889</v>
      </c>
      <c r="S35" s="27">
        <v>22.105263157894736</v>
      </c>
      <c r="T35" s="27">
        <v>19.49685534591195</v>
      </c>
      <c r="U35" s="27"/>
      <c r="V35" s="27">
        <v>12.413793103448276</v>
      </c>
      <c r="W35" s="27">
        <v>12.727272727272727</v>
      </c>
      <c r="X35" s="27">
        <v>12.222222222222221</v>
      </c>
      <c r="Y35" s="226"/>
      <c r="Z35" s="226"/>
    </row>
    <row r="36" spans="1:26" s="3" customFormat="1" x14ac:dyDescent="0.3">
      <c r="A36" s="14" t="s">
        <v>188</v>
      </c>
      <c r="B36" s="27">
        <v>19.471488178025034</v>
      </c>
      <c r="C36" s="27">
        <v>19.932432432432432</v>
      </c>
      <c r="D36" s="27">
        <v>19.148936170212767</v>
      </c>
      <c r="E36" s="27"/>
      <c r="F36" s="27">
        <v>18.181818181818183</v>
      </c>
      <c r="G36" s="27">
        <v>17.80821917808219</v>
      </c>
      <c r="H36" s="27">
        <v>18.478260869565215</v>
      </c>
      <c r="I36" s="27"/>
      <c r="J36" s="27">
        <v>21.969696969696969</v>
      </c>
      <c r="K36" s="27">
        <v>20.33898305084746</v>
      </c>
      <c r="L36" s="27">
        <v>23.287671232876711</v>
      </c>
      <c r="M36" s="27"/>
      <c r="N36" s="27">
        <v>20.300751879699249</v>
      </c>
      <c r="O36" s="27">
        <v>25</v>
      </c>
      <c r="P36" s="27">
        <v>17.647058823529413</v>
      </c>
      <c r="Q36" s="27"/>
      <c r="R36" s="27">
        <v>20.792079207920793</v>
      </c>
      <c r="S36" s="27">
        <v>22.5</v>
      </c>
      <c r="T36" s="27">
        <v>19.672131147540984</v>
      </c>
      <c r="U36" s="27"/>
      <c r="V36" s="27">
        <v>13.793103448275861</v>
      </c>
      <c r="W36" s="27">
        <v>11.111111111111111</v>
      </c>
      <c r="X36" s="27">
        <v>15.686274509803921</v>
      </c>
      <c r="Y36" s="226"/>
      <c r="Z36" s="226"/>
    </row>
    <row r="37" spans="1:26" s="3" customFormat="1" x14ac:dyDescent="0.3">
      <c r="A37" s="14" t="s">
        <v>189</v>
      </c>
      <c r="B37" s="27">
        <v>19.329388560157788</v>
      </c>
      <c r="C37" s="27">
        <v>19.81981981981982</v>
      </c>
      <c r="D37" s="27">
        <v>18.947368421052634</v>
      </c>
      <c r="E37" s="27"/>
      <c r="F37" s="27">
        <v>17.094017094017094</v>
      </c>
      <c r="G37" s="27">
        <v>16.071428571428573</v>
      </c>
      <c r="H37" s="27">
        <v>18.032786885245901</v>
      </c>
      <c r="I37" s="27"/>
      <c r="J37" s="27">
        <v>21.359223300970871</v>
      </c>
      <c r="K37" s="27">
        <v>18.75</v>
      </c>
      <c r="L37" s="27">
        <v>23.636363636363637</v>
      </c>
      <c r="M37" s="27"/>
      <c r="N37" s="27">
        <v>21.428571428571427</v>
      </c>
      <c r="O37" s="27">
        <v>26.315789473684209</v>
      </c>
      <c r="P37" s="27">
        <v>18.333333333333332</v>
      </c>
      <c r="Q37" s="27"/>
      <c r="R37" s="27">
        <v>20.634920634920633</v>
      </c>
      <c r="S37" s="27">
        <v>22.222222222222221</v>
      </c>
      <c r="T37" s="27">
        <v>19.444444444444446</v>
      </c>
      <c r="U37" s="27"/>
      <c r="V37" s="27">
        <v>14.285714285714285</v>
      </c>
      <c r="W37" s="27">
        <v>15.384615384615385</v>
      </c>
      <c r="X37" s="27">
        <v>13.513513513513514</v>
      </c>
      <c r="Y37" s="226"/>
      <c r="Z37" s="226"/>
    </row>
    <row r="38" spans="1:26" s="3" customFormat="1" x14ac:dyDescent="0.3">
      <c r="A38" s="14" t="s">
        <v>190</v>
      </c>
      <c r="B38" s="27">
        <v>19.047619047619047</v>
      </c>
      <c r="C38" s="27">
        <v>20</v>
      </c>
      <c r="D38" s="27">
        <v>18.382352941176471</v>
      </c>
      <c r="E38" s="27"/>
      <c r="F38" s="27">
        <v>17.857142857142858</v>
      </c>
      <c r="G38" s="27">
        <v>17.391304347826086</v>
      </c>
      <c r="H38" s="27">
        <v>18.181818181818183</v>
      </c>
      <c r="I38" s="27"/>
      <c r="J38" s="27">
        <v>21.052631578947366</v>
      </c>
      <c r="K38" s="27">
        <v>17.647058823529413</v>
      </c>
      <c r="L38" s="27">
        <v>23.809523809523807</v>
      </c>
      <c r="M38" s="27"/>
      <c r="N38" s="27">
        <v>20.930232558139537</v>
      </c>
      <c r="O38" s="27">
        <v>25</v>
      </c>
      <c r="P38" s="27">
        <v>15.789473684210526</v>
      </c>
      <c r="Q38" s="27"/>
      <c r="R38" s="27">
        <v>20.754716981132077</v>
      </c>
      <c r="S38" s="27">
        <v>21.052631578947366</v>
      </c>
      <c r="T38" s="27">
        <v>20.588235294117645</v>
      </c>
      <c r="U38" s="27"/>
      <c r="V38" s="27">
        <v>14.634146341463413</v>
      </c>
      <c r="W38" s="27">
        <v>16.666666666666664</v>
      </c>
      <c r="X38" s="27">
        <v>13.793103448275861</v>
      </c>
      <c r="Y38" s="226"/>
      <c r="Z38" s="226"/>
    </row>
    <row r="39" spans="1:26" s="3" customFormat="1" ht="14.5" thickBot="1" x14ac:dyDescent="0.35">
      <c r="A39" s="14" t="s">
        <v>157</v>
      </c>
      <c r="B39" s="27">
        <v>18.88111888111888</v>
      </c>
      <c r="C39" s="27">
        <v>20.689655172413794</v>
      </c>
      <c r="D39" s="27">
        <v>17.647058823529413</v>
      </c>
      <c r="E39" s="27"/>
      <c r="F39" s="27">
        <v>18.181818181818183</v>
      </c>
      <c r="G39" s="27">
        <v>14.285714285714285</v>
      </c>
      <c r="H39" s="27">
        <v>19.230769230769234</v>
      </c>
      <c r="I39" s="27"/>
      <c r="J39" s="27">
        <v>19.230769230769234</v>
      </c>
      <c r="K39" s="27">
        <v>16.666666666666664</v>
      </c>
      <c r="L39" s="27">
        <v>21.428571428571427</v>
      </c>
      <c r="M39" s="27"/>
      <c r="N39" s="27">
        <v>23.52941176470588</v>
      </c>
      <c r="O39" s="27">
        <v>30</v>
      </c>
      <c r="P39" s="27">
        <v>14.285714285714285</v>
      </c>
      <c r="Q39" s="27"/>
      <c r="R39" s="27">
        <v>21.052631578947366</v>
      </c>
      <c r="S39" s="27">
        <v>25</v>
      </c>
      <c r="T39" s="27">
        <v>18.181818181818183</v>
      </c>
      <c r="U39" s="27"/>
      <c r="V39" s="27">
        <v>13.793103448275861</v>
      </c>
      <c r="W39" s="27">
        <v>15.384615384615385</v>
      </c>
      <c r="X39" s="27">
        <v>12.5</v>
      </c>
      <c r="Y39" s="226"/>
      <c r="Z39" s="226"/>
    </row>
    <row r="40" spans="1:26" s="3" customFormat="1" x14ac:dyDescent="0.3">
      <c r="A40" s="314" t="s">
        <v>288</v>
      </c>
      <c r="B40" s="314"/>
      <c r="C40" s="314"/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226"/>
      <c r="Z40" s="226"/>
    </row>
    <row r="41" spans="1:26" s="3" customFormat="1" x14ac:dyDescent="0.3">
      <c r="A41" s="315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226"/>
      <c r="Z41" s="226"/>
    </row>
    <row r="42" spans="1:26" s="3" customFormat="1" x14ac:dyDescent="0.3">
      <c r="A42" s="49" t="s">
        <v>77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226"/>
      <c r="Z42" s="226"/>
    </row>
    <row r="43" spans="1:26" s="3" customFormat="1" x14ac:dyDescent="0.3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226"/>
      <c r="Z43" s="226"/>
    </row>
    <row r="44" spans="1:26" s="3" customFormat="1" x14ac:dyDescent="0.3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226"/>
      <c r="Z44" s="226"/>
    </row>
    <row r="45" spans="1:26" s="3" customFormat="1" x14ac:dyDescent="0.3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226"/>
      <c r="Z45" s="226"/>
    </row>
    <row r="46" spans="1:26" s="3" customFormat="1" x14ac:dyDescent="0.3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226"/>
      <c r="Z46" s="226"/>
    </row>
    <row r="47" spans="1:26" s="3" customForma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226"/>
      <c r="Z47" s="226"/>
    </row>
    <row r="48" spans="1:26" s="3" customFormat="1" x14ac:dyDescent="0.3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226"/>
      <c r="Z48" s="226"/>
    </row>
    <row r="49" spans="1:26" s="3" customFormat="1" x14ac:dyDescent="0.3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226"/>
      <c r="Z49" s="226"/>
    </row>
    <row r="50" spans="1:26" s="3" customFormat="1" x14ac:dyDescent="0.3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226"/>
      <c r="Z50" s="226"/>
    </row>
    <row r="51" spans="1:26" s="3" customFormat="1" x14ac:dyDescent="0.3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226"/>
      <c r="Z51" s="226"/>
    </row>
    <row r="52" spans="1:26" s="3" customFormat="1" x14ac:dyDescent="0.3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226"/>
      <c r="Z52" s="226"/>
    </row>
    <row r="53" spans="1:26" s="3" customFormat="1" x14ac:dyDescent="0.3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226"/>
      <c r="Z53" s="226"/>
    </row>
    <row r="54" spans="1:26" s="3" customFormat="1" x14ac:dyDescent="0.3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226"/>
      <c r="Z54" s="226"/>
    </row>
    <row r="55" spans="1:26" s="3" customFormat="1" x14ac:dyDescent="0.3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226"/>
      <c r="Z55" s="226"/>
    </row>
    <row r="56" spans="1:26" s="3" customFormat="1" x14ac:dyDescent="0.3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226"/>
      <c r="Z56" s="226"/>
    </row>
  </sheetData>
  <mergeCells count="15">
    <mergeCell ref="A40:X41"/>
    <mergeCell ref="A1:X1"/>
    <mergeCell ref="A2:X2"/>
    <mergeCell ref="A3:X3"/>
    <mergeCell ref="A4:X4"/>
    <mergeCell ref="A5:X5"/>
    <mergeCell ref="N6:P6"/>
    <mergeCell ref="R6:T6"/>
    <mergeCell ref="V6:X6"/>
    <mergeCell ref="A6:A7"/>
    <mergeCell ref="B6:D6"/>
    <mergeCell ref="F6:H6"/>
    <mergeCell ref="J6:L6"/>
    <mergeCell ref="A9:X9"/>
    <mergeCell ref="A25:X25"/>
  </mergeCells>
  <conditionalFormatting sqref="B26:X26">
    <cfRule type="cellIs" dxfId="0" priority="1" operator="equal">
      <formula>0</formula>
    </cfRule>
  </conditionalFormatting>
  <hyperlinks>
    <hyperlink ref="Z3" location="Contenido!A1" display="Contenido" xr:uid="{BF72A818-02D4-4F2B-8DA5-1285B63F0C48}"/>
  </hyperlinks>
  <printOptions horizontalCentered="1"/>
  <pageMargins left="0.39370078740157483" right="0.39370078740157483" top="0.59055118110236227" bottom="0.59055118110236227" header="0.31496062992125984" footer="0.31496062992125984"/>
  <pageSetup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4"/>
  <sheetViews>
    <sheetView showGridLines="0" zoomScale="90" zoomScaleNormal="90" zoomScaleSheetLayoutView="90" workbookViewId="0">
      <selection sqref="A1:X1"/>
    </sheetView>
  </sheetViews>
  <sheetFormatPr baseColWidth="10" defaultColWidth="6.453125" defaultRowHeight="14" x14ac:dyDescent="0.3"/>
  <cols>
    <col min="1" max="1" width="23.54296875" style="9" customWidth="1"/>
    <col min="2" max="15" width="7.81640625" style="10" customWidth="1"/>
    <col min="16" max="16" width="5" style="226" customWidth="1"/>
    <col min="17" max="17" width="13.54296875" style="226" customWidth="1"/>
    <col min="18" max="247" width="11.453125" style="9" customWidth="1"/>
    <col min="248" max="248" width="11.81640625" style="9" customWidth="1"/>
    <col min="249" max="16384" width="6.453125" style="9"/>
  </cols>
  <sheetData>
    <row r="1" spans="1:17" s="3" customFormat="1" x14ac:dyDescent="0.3">
      <c r="A1" s="279" t="s">
        <v>310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26"/>
      <c r="Q1" s="226"/>
    </row>
    <row r="2" spans="1:17" s="3" customFormat="1" x14ac:dyDescent="0.3">
      <c r="A2" s="279" t="s">
        <v>87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26"/>
      <c r="Q2" s="226"/>
    </row>
    <row r="3" spans="1:17" s="3" customFormat="1" x14ac:dyDescent="0.3">
      <c r="A3" s="279" t="s">
        <v>393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26"/>
      <c r="Q3" s="239" t="s">
        <v>305</v>
      </c>
    </row>
    <row r="4" spans="1:17" s="3" customFormat="1" x14ac:dyDescent="0.3">
      <c r="A4" s="279" t="s">
        <v>52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26"/>
      <c r="Q4" s="226"/>
    </row>
    <row r="5" spans="1:17" s="3" customFormat="1" x14ac:dyDescent="0.3">
      <c r="A5" s="279" t="s">
        <v>376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26"/>
      <c r="Q5" s="226"/>
    </row>
    <row r="6" spans="1:17" ht="21.75" customHeight="1" x14ac:dyDescent="0.35">
      <c r="A6" s="242" t="s">
        <v>394</v>
      </c>
      <c r="B6" s="243">
        <v>2010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228">
        <v>2017</v>
      </c>
      <c r="J6" s="228">
        <v>2018</v>
      </c>
      <c r="K6" s="228">
        <v>2019</v>
      </c>
      <c r="L6" s="228">
        <v>2020</v>
      </c>
      <c r="M6" s="228">
        <v>2021</v>
      </c>
      <c r="N6" s="228">
        <v>2022</v>
      </c>
      <c r="O6" s="228">
        <v>2023</v>
      </c>
      <c r="P6" s="9"/>
      <c r="Q6" s="9"/>
    </row>
    <row r="8" spans="1:17" ht="15" customHeight="1" x14ac:dyDescent="0.3">
      <c r="A8" s="281" t="s">
        <v>54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</row>
    <row r="9" spans="1:17" ht="15" customHeight="1" x14ac:dyDescent="0.3">
      <c r="A9" s="66" t="s">
        <v>68</v>
      </c>
      <c r="B9" s="256">
        <v>36288</v>
      </c>
      <c r="C9" s="256">
        <v>40511</v>
      </c>
      <c r="D9" s="256">
        <v>37826</v>
      </c>
      <c r="E9" s="256">
        <v>31331</v>
      </c>
      <c r="F9" s="256">
        <v>31179</v>
      </c>
      <c r="G9" s="256">
        <v>31448</v>
      </c>
      <c r="H9" s="256">
        <v>29565</v>
      </c>
      <c r="I9" s="256">
        <v>22865</v>
      </c>
      <c r="J9" s="256">
        <v>20440</v>
      </c>
      <c r="K9" s="256">
        <v>3950</v>
      </c>
      <c r="L9" s="256">
        <v>12252</v>
      </c>
      <c r="M9" s="256">
        <v>3221</v>
      </c>
      <c r="N9" s="256">
        <v>12396</v>
      </c>
      <c r="O9" s="256">
        <v>17841</v>
      </c>
    </row>
    <row r="10" spans="1:17" ht="15" customHeight="1" x14ac:dyDescent="0.3">
      <c r="A10" s="66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7" ht="15" customHeight="1" x14ac:dyDescent="0.3">
      <c r="A11" s="17" t="s">
        <v>79</v>
      </c>
      <c r="B11" s="256">
        <v>28522</v>
      </c>
      <c r="C11" s="256">
        <v>31371</v>
      </c>
      <c r="D11" s="256">
        <v>29727</v>
      </c>
      <c r="E11" s="256">
        <v>24878</v>
      </c>
      <c r="F11" s="256">
        <v>24644</v>
      </c>
      <c r="G11" s="256">
        <v>24572</v>
      </c>
      <c r="H11" s="256">
        <v>22615</v>
      </c>
      <c r="I11" s="256">
        <v>17144</v>
      </c>
      <c r="J11" s="256">
        <v>15277</v>
      </c>
      <c r="K11" s="256">
        <v>3078</v>
      </c>
      <c r="L11" s="256">
        <v>9511</v>
      </c>
      <c r="M11" s="256">
        <v>2483</v>
      </c>
      <c r="N11" s="256">
        <v>9031</v>
      </c>
      <c r="O11" s="256">
        <v>12937</v>
      </c>
    </row>
    <row r="12" spans="1:17" ht="15" customHeight="1" x14ac:dyDescent="0.3">
      <c r="A12" s="179" t="s">
        <v>80</v>
      </c>
      <c r="B12" s="255">
        <v>13460</v>
      </c>
      <c r="C12" s="255">
        <v>14750</v>
      </c>
      <c r="D12" s="255">
        <v>14215</v>
      </c>
      <c r="E12" s="255">
        <v>12443</v>
      </c>
      <c r="F12" s="255">
        <v>11727</v>
      </c>
      <c r="G12" s="255">
        <v>11188</v>
      </c>
      <c r="H12" s="255">
        <v>10109</v>
      </c>
      <c r="I12" s="255">
        <v>8047</v>
      </c>
      <c r="J12" s="255">
        <v>7178</v>
      </c>
      <c r="K12" s="255">
        <v>1566</v>
      </c>
      <c r="L12" s="255">
        <v>3393</v>
      </c>
      <c r="M12" s="255">
        <v>1192</v>
      </c>
      <c r="N12" s="255">
        <v>3294</v>
      </c>
      <c r="O12" s="255">
        <v>4937</v>
      </c>
    </row>
    <row r="13" spans="1:17" ht="15" customHeight="1" x14ac:dyDescent="0.3">
      <c r="A13" s="179" t="s">
        <v>81</v>
      </c>
      <c r="B13" s="255">
        <v>9861</v>
      </c>
      <c r="C13" s="255">
        <v>10626</v>
      </c>
      <c r="D13" s="255">
        <v>9985</v>
      </c>
      <c r="E13" s="255">
        <v>8144</v>
      </c>
      <c r="F13" s="255">
        <v>8739</v>
      </c>
      <c r="G13" s="255">
        <v>9257</v>
      </c>
      <c r="H13" s="255">
        <v>8188</v>
      </c>
      <c r="I13" s="255">
        <v>6110</v>
      </c>
      <c r="J13" s="255">
        <v>5355</v>
      </c>
      <c r="K13" s="255">
        <v>919</v>
      </c>
      <c r="L13" s="255">
        <v>4061</v>
      </c>
      <c r="M13" s="255">
        <v>707</v>
      </c>
      <c r="N13" s="255">
        <v>3552</v>
      </c>
      <c r="O13" s="255">
        <v>4337</v>
      </c>
    </row>
    <row r="14" spans="1:17" ht="15" customHeight="1" x14ac:dyDescent="0.3">
      <c r="A14" s="179" t="s">
        <v>82</v>
      </c>
      <c r="B14" s="255">
        <v>5201</v>
      </c>
      <c r="C14" s="255">
        <v>5995</v>
      </c>
      <c r="D14" s="255">
        <v>5527</v>
      </c>
      <c r="E14" s="255">
        <v>4291</v>
      </c>
      <c r="F14" s="255">
        <v>4178</v>
      </c>
      <c r="G14" s="255">
        <v>4127</v>
      </c>
      <c r="H14" s="255">
        <v>4318</v>
      </c>
      <c r="I14" s="255">
        <v>2987</v>
      </c>
      <c r="J14" s="255">
        <v>2744</v>
      </c>
      <c r="K14" s="255">
        <v>593</v>
      </c>
      <c r="L14" s="255">
        <v>2057</v>
      </c>
      <c r="M14" s="255">
        <v>584</v>
      </c>
      <c r="N14" s="255">
        <v>2185</v>
      </c>
      <c r="O14" s="255">
        <v>3663</v>
      </c>
    </row>
    <row r="15" spans="1:17" ht="15" customHeight="1" x14ac:dyDescent="0.3">
      <c r="A15" s="17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7" x14ac:dyDescent="0.3">
      <c r="A16" s="17" t="s">
        <v>83</v>
      </c>
      <c r="B16" s="256">
        <v>7766</v>
      </c>
      <c r="C16" s="256">
        <v>9140</v>
      </c>
      <c r="D16" s="256">
        <v>8099</v>
      </c>
      <c r="E16" s="256">
        <v>6453</v>
      </c>
      <c r="F16" s="256">
        <v>6535</v>
      </c>
      <c r="G16" s="256">
        <v>6876</v>
      </c>
      <c r="H16" s="256">
        <v>6950</v>
      </c>
      <c r="I16" s="256">
        <v>5721</v>
      </c>
      <c r="J16" s="256">
        <v>5163</v>
      </c>
      <c r="K16" s="256">
        <v>872</v>
      </c>
      <c r="L16" s="256">
        <v>2741</v>
      </c>
      <c r="M16" s="256">
        <v>738</v>
      </c>
      <c r="N16" s="256">
        <v>3365</v>
      </c>
      <c r="O16" s="256">
        <v>4905</v>
      </c>
    </row>
    <row r="17" spans="1:17" ht="15" customHeight="1" x14ac:dyDescent="0.3">
      <c r="A17" s="179" t="s">
        <v>84</v>
      </c>
      <c r="B17" s="255">
        <v>5929</v>
      </c>
      <c r="C17" s="255">
        <v>6802</v>
      </c>
      <c r="D17" s="255">
        <v>5979</v>
      </c>
      <c r="E17" s="255">
        <v>4774</v>
      </c>
      <c r="F17" s="255">
        <v>4937</v>
      </c>
      <c r="G17" s="255">
        <v>5144</v>
      </c>
      <c r="H17" s="255">
        <v>5284</v>
      </c>
      <c r="I17" s="255">
        <v>4583</v>
      </c>
      <c r="J17" s="255">
        <v>3992</v>
      </c>
      <c r="K17" s="255">
        <v>517</v>
      </c>
      <c r="L17" s="255">
        <v>2205</v>
      </c>
      <c r="M17" s="255">
        <v>489</v>
      </c>
      <c r="N17" s="255">
        <v>2401</v>
      </c>
      <c r="O17" s="255">
        <v>3782</v>
      </c>
    </row>
    <row r="18" spans="1:17" ht="15" customHeight="1" x14ac:dyDescent="0.3">
      <c r="A18" s="179" t="s">
        <v>85</v>
      </c>
      <c r="B18" s="255">
        <v>1624</v>
      </c>
      <c r="C18" s="255">
        <v>2059</v>
      </c>
      <c r="D18" s="255">
        <v>1752</v>
      </c>
      <c r="E18" s="255">
        <v>1445</v>
      </c>
      <c r="F18" s="255">
        <v>1426</v>
      </c>
      <c r="G18" s="255">
        <v>1485</v>
      </c>
      <c r="H18" s="255">
        <v>1489</v>
      </c>
      <c r="I18" s="255">
        <v>943</v>
      </c>
      <c r="J18" s="255">
        <v>1040</v>
      </c>
      <c r="K18" s="255">
        <v>329</v>
      </c>
      <c r="L18" s="255">
        <v>498</v>
      </c>
      <c r="M18" s="255">
        <v>195</v>
      </c>
      <c r="N18" s="255">
        <v>873</v>
      </c>
      <c r="O18" s="255">
        <v>989</v>
      </c>
    </row>
    <row r="19" spans="1:17" ht="15" customHeight="1" x14ac:dyDescent="0.3">
      <c r="A19" s="179" t="s">
        <v>86</v>
      </c>
      <c r="B19" s="255">
        <v>213</v>
      </c>
      <c r="C19" s="255">
        <v>279</v>
      </c>
      <c r="D19" s="255">
        <v>368</v>
      </c>
      <c r="E19" s="255">
        <v>234</v>
      </c>
      <c r="F19" s="255">
        <v>172</v>
      </c>
      <c r="G19" s="255">
        <v>247</v>
      </c>
      <c r="H19" s="255">
        <v>177</v>
      </c>
      <c r="I19" s="255">
        <v>195</v>
      </c>
      <c r="J19" s="255">
        <v>131</v>
      </c>
      <c r="K19" s="255">
        <v>26</v>
      </c>
      <c r="L19" s="255">
        <v>38</v>
      </c>
      <c r="M19" s="255">
        <v>54</v>
      </c>
      <c r="N19" s="255">
        <v>91</v>
      </c>
      <c r="O19" s="255">
        <v>134</v>
      </c>
    </row>
    <row r="20" spans="1:17" ht="15" customHeight="1" x14ac:dyDescent="0.3">
      <c r="A20" s="14"/>
    </row>
    <row r="21" spans="1:17" ht="15" customHeight="1" x14ac:dyDescent="0.3">
      <c r="A21" s="281" t="s">
        <v>64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</row>
    <row r="22" spans="1:17" s="12" customFormat="1" ht="15" customHeight="1" x14ac:dyDescent="0.3">
      <c r="A22" s="12" t="s">
        <v>68</v>
      </c>
      <c r="B22" s="257">
        <v>11.627452425429926</v>
      </c>
      <c r="C22" s="257">
        <v>12.845668697105278</v>
      </c>
      <c r="D22" s="257">
        <v>11.892051635133519</v>
      </c>
      <c r="E22" s="257">
        <v>9.7795382257556032</v>
      </c>
      <c r="F22" s="257">
        <v>9.6999999999999993</v>
      </c>
      <c r="G22" s="257">
        <v>9.6999999999999993</v>
      </c>
      <c r="H22" s="257">
        <v>9.19278258517277</v>
      </c>
      <c r="I22" s="257">
        <v>7.1656001052981253</v>
      </c>
      <c r="J22" s="257">
        <v>6.417199601907579</v>
      </c>
      <c r="K22" s="257">
        <v>1.2</v>
      </c>
      <c r="L22" s="257">
        <v>3.6122625877857648</v>
      </c>
      <c r="M22" s="257">
        <v>0.90903959585696947</v>
      </c>
      <c r="N22" s="257">
        <v>3.5</v>
      </c>
      <c r="O22" s="257">
        <v>5.1052030663839503</v>
      </c>
      <c r="P22" s="226"/>
      <c r="Q22" s="226"/>
    </row>
    <row r="23" spans="1:17" ht="15" customHeight="1" x14ac:dyDescent="0.3">
      <c r="A23" s="12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</row>
    <row r="24" spans="1:17" ht="15" customHeight="1" x14ac:dyDescent="0.3">
      <c r="A24" s="17" t="s">
        <v>79</v>
      </c>
      <c r="B24" s="257">
        <v>13.268700251678242</v>
      </c>
      <c r="C24" s="257">
        <v>14.358094191953866</v>
      </c>
      <c r="D24" s="257">
        <v>13.457646915022206</v>
      </c>
      <c r="E24" s="257">
        <v>11.273745649651973</v>
      </c>
      <c r="F24" s="257">
        <v>11.3</v>
      </c>
      <c r="G24" s="257">
        <v>11.5</v>
      </c>
      <c r="H24" s="257">
        <v>10.847147078009286</v>
      </c>
      <c r="I24" s="257">
        <v>8.2702994751466505</v>
      </c>
      <c r="J24" s="257">
        <v>7.3977047116362407</v>
      </c>
      <c r="K24" s="257">
        <v>1.4</v>
      </c>
      <c r="L24" s="257">
        <v>4.519105586756754</v>
      </c>
      <c r="M24" s="257">
        <v>1.1571441886475906</v>
      </c>
      <c r="N24" s="257">
        <v>4.2</v>
      </c>
      <c r="O24" s="257">
        <v>6.0335539479759888</v>
      </c>
    </row>
    <row r="25" spans="1:17" ht="15" customHeight="1" x14ac:dyDescent="0.3">
      <c r="A25" s="179" t="s">
        <v>80</v>
      </c>
      <c r="B25" s="199">
        <v>14.316102956817698</v>
      </c>
      <c r="C25" s="199">
        <v>15.339337340626885</v>
      </c>
      <c r="D25" s="199">
        <v>14.465396004843848</v>
      </c>
      <c r="E25" s="199">
        <v>13.324409701772232</v>
      </c>
      <c r="F25" s="199">
        <v>13.3</v>
      </c>
      <c r="G25" s="199">
        <v>13</v>
      </c>
      <c r="H25" s="199">
        <v>11.831556278601608</v>
      </c>
      <c r="I25" s="199">
        <v>9.7153136620466505</v>
      </c>
      <c r="J25" s="199">
        <v>8.9746314749753076</v>
      </c>
      <c r="K25" s="199">
        <v>2.1</v>
      </c>
      <c r="L25" s="199">
        <v>4.3955332158772933</v>
      </c>
      <c r="M25" s="199">
        <v>1.6102015453612144</v>
      </c>
      <c r="N25" s="199">
        <v>4.2758119369661722</v>
      </c>
      <c r="O25" s="199">
        <v>6.4557044785877729</v>
      </c>
    </row>
    <row r="26" spans="1:17" ht="15" customHeight="1" x14ac:dyDescent="0.3">
      <c r="A26" s="179" t="s">
        <v>81</v>
      </c>
      <c r="B26" s="199">
        <v>14.546178696287118</v>
      </c>
      <c r="C26" s="199">
        <v>15.325814174863703</v>
      </c>
      <c r="D26" s="199">
        <v>14.571324334184604</v>
      </c>
      <c r="E26" s="199">
        <v>11.279465942771669</v>
      </c>
      <c r="F26" s="199">
        <v>12.1</v>
      </c>
      <c r="G26" s="199">
        <v>13.5</v>
      </c>
      <c r="H26" s="199">
        <v>12.137563000296472</v>
      </c>
      <c r="I26" s="199">
        <v>8.9378446775208094</v>
      </c>
      <c r="J26" s="199">
        <v>7.8494891602292549</v>
      </c>
      <c r="K26" s="199">
        <v>1.3</v>
      </c>
      <c r="L26" s="199">
        <v>5.9114662940157503</v>
      </c>
      <c r="M26" s="199">
        <v>0.96061087786518851</v>
      </c>
      <c r="N26" s="199">
        <v>4.9594392706049897</v>
      </c>
      <c r="O26" s="199">
        <v>6.0502490130156383</v>
      </c>
    </row>
    <row r="27" spans="1:17" ht="15" customHeight="1" x14ac:dyDescent="0.3">
      <c r="A27" s="179" t="s">
        <v>82</v>
      </c>
      <c r="B27" s="199">
        <v>9.7862492003161101</v>
      </c>
      <c r="C27" s="199">
        <v>11.311747613117475</v>
      </c>
      <c r="D27" s="199">
        <v>10.216455017652821</v>
      </c>
      <c r="E27" s="199">
        <v>7.7897794317872373</v>
      </c>
      <c r="F27" s="199">
        <v>7.2</v>
      </c>
      <c r="G27" s="199">
        <v>7.1</v>
      </c>
      <c r="H27" s="199">
        <v>7.7680033101264687</v>
      </c>
      <c r="I27" s="199">
        <v>5.3237563940328307</v>
      </c>
      <c r="J27" s="199">
        <v>4.7060437675790627</v>
      </c>
      <c r="K27" s="199">
        <v>0.9</v>
      </c>
      <c r="L27" s="199">
        <v>3.1855419447756801</v>
      </c>
      <c r="M27" s="199">
        <v>0.87225367048526581</v>
      </c>
      <c r="N27" s="199">
        <v>3.1809116186982282</v>
      </c>
      <c r="O27" s="199">
        <v>5.5296408677143241</v>
      </c>
    </row>
    <row r="28" spans="1:17" ht="15" customHeight="1" x14ac:dyDescent="0.3">
      <c r="A28" s="17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</row>
    <row r="29" spans="1:17" x14ac:dyDescent="0.3">
      <c r="A29" s="17" t="s">
        <v>83</v>
      </c>
      <c r="B29" s="257">
        <v>7.9953053576576201</v>
      </c>
      <c r="C29" s="257">
        <v>9.4346439299317684</v>
      </c>
      <c r="D29" s="257">
        <v>8.3335905746771619</v>
      </c>
      <c r="E29" s="257">
        <v>6.4723523334770965</v>
      </c>
      <c r="F29" s="257">
        <v>6.3</v>
      </c>
      <c r="G29" s="257">
        <v>6.2</v>
      </c>
      <c r="H29" s="257">
        <v>6.1437550277131967</v>
      </c>
      <c r="I29" s="257">
        <v>5.1172650673536202</v>
      </c>
      <c r="J29" s="257">
        <v>4.6094510262568189</v>
      </c>
      <c r="K29" s="257">
        <v>0.7</v>
      </c>
      <c r="L29" s="257">
        <v>2.1294943907517325</v>
      </c>
      <c r="M29" s="257">
        <v>0.52808586762075138</v>
      </c>
      <c r="N29" s="257">
        <v>2.5</v>
      </c>
      <c r="O29" s="257">
        <v>3.6935519092764255</v>
      </c>
    </row>
    <row r="30" spans="1:17" ht="15" customHeight="1" x14ac:dyDescent="0.3">
      <c r="A30" s="179" t="s">
        <v>84</v>
      </c>
      <c r="B30" s="199">
        <v>11.559983622219189</v>
      </c>
      <c r="C30" s="199">
        <v>13.315063130077323</v>
      </c>
      <c r="D30" s="199">
        <v>11.792201644873085</v>
      </c>
      <c r="E30" s="199">
        <v>9.1494499597531522</v>
      </c>
      <c r="F30" s="199">
        <v>9.1999999999999993</v>
      </c>
      <c r="G30" s="199">
        <v>9.1</v>
      </c>
      <c r="H30" s="199">
        <v>9.2656239040471355</v>
      </c>
      <c r="I30" s="199">
        <v>8.376437044212528</v>
      </c>
      <c r="J30" s="199">
        <v>7.2163271208807096</v>
      </c>
      <c r="K30" s="199">
        <v>0.9</v>
      </c>
      <c r="L30" s="199">
        <v>3.5023905205140018</v>
      </c>
      <c r="M30" s="199">
        <v>0.77117173947326922</v>
      </c>
      <c r="N30" s="199">
        <v>3.7724287465041009</v>
      </c>
      <c r="O30" s="199">
        <v>5.9043009913355711</v>
      </c>
    </row>
    <row r="31" spans="1:17" ht="15" customHeight="1" x14ac:dyDescent="0.3">
      <c r="A31" s="179" t="s">
        <v>85</v>
      </c>
      <c r="B31" s="199">
        <v>4.2375534912848343</v>
      </c>
      <c r="C31" s="199">
        <v>5.405050664146585</v>
      </c>
      <c r="D31" s="199">
        <v>4.545218699735381</v>
      </c>
      <c r="E31" s="199">
        <v>3.6829361539441821</v>
      </c>
      <c r="F31" s="199">
        <v>3.5</v>
      </c>
      <c r="G31" s="199">
        <v>3.5</v>
      </c>
      <c r="H31" s="199">
        <v>3.3393137474770129</v>
      </c>
      <c r="I31" s="199">
        <v>2.1122186135065517</v>
      </c>
      <c r="J31" s="199">
        <v>2.366486904680638</v>
      </c>
      <c r="K31" s="199">
        <v>0.6</v>
      </c>
      <c r="L31" s="199">
        <v>0.97526584807003125</v>
      </c>
      <c r="M31" s="199">
        <v>0.32238865191945243</v>
      </c>
      <c r="N31" s="199">
        <v>1.5497958459080419</v>
      </c>
      <c r="O31" s="199">
        <v>1.8038557644955953</v>
      </c>
    </row>
    <row r="32" spans="1:17" ht="15" customHeight="1" thickBot="1" x14ac:dyDescent="0.35">
      <c r="A32" s="179" t="s">
        <v>86</v>
      </c>
      <c r="B32" s="199">
        <v>2.8328235137651281</v>
      </c>
      <c r="C32" s="199">
        <v>3.6243180046765398</v>
      </c>
      <c r="D32" s="199">
        <v>4.637096774193548</v>
      </c>
      <c r="E32" s="199">
        <v>2.8233590733590734</v>
      </c>
      <c r="F32" s="199">
        <v>1.8</v>
      </c>
      <c r="G32" s="199">
        <v>2.2999999999999998</v>
      </c>
      <c r="H32" s="199">
        <v>1.5384615384615385</v>
      </c>
      <c r="I32" s="199">
        <v>1.567524115755627</v>
      </c>
      <c r="J32" s="199">
        <v>1.0280153809934867</v>
      </c>
      <c r="K32" s="199">
        <v>0.2</v>
      </c>
      <c r="L32" s="199">
        <v>0.25857376156777356</v>
      </c>
      <c r="M32" s="199">
        <v>0.34060804844203357</v>
      </c>
      <c r="N32" s="199">
        <v>0.58953096657165072</v>
      </c>
      <c r="O32" s="199">
        <v>0.82797825012357884</v>
      </c>
    </row>
    <row r="33" spans="1:15" x14ac:dyDescent="0.3">
      <c r="A33" s="19" t="s">
        <v>77</v>
      </c>
      <c r="B33" s="19"/>
      <c r="C33" s="19"/>
      <c r="D33" s="19"/>
      <c r="E33" s="19"/>
      <c r="F33" s="19"/>
      <c r="G33" s="19"/>
      <c r="H33" s="19"/>
      <c r="I33" s="19"/>
      <c r="J33" s="115"/>
      <c r="K33" s="115"/>
      <c r="L33" s="115"/>
      <c r="M33" s="115"/>
      <c r="N33" s="115"/>
      <c r="O33" s="115"/>
    </row>
    <row r="34" spans="1:15" x14ac:dyDescent="0.3">
      <c r="A34" s="12"/>
    </row>
  </sheetData>
  <mergeCells count="7">
    <mergeCell ref="A8:O8"/>
    <mergeCell ref="A21:O21"/>
    <mergeCell ref="A1:O1"/>
    <mergeCell ref="A2:O2"/>
    <mergeCell ref="A3:O3"/>
    <mergeCell ref="A4:O4"/>
    <mergeCell ref="A5:O5"/>
  </mergeCells>
  <hyperlinks>
    <hyperlink ref="Q3" location="Contenido!A1" display="Contenido" xr:uid="{88D884F9-4A3D-4069-8B09-896AF7EBDED1}"/>
  </hyperlinks>
  <printOptions horizontalCentered="1"/>
  <pageMargins left="0.39370078740157483" right="0.39370078740157483" top="0.59055118110236227" bottom="0.59055118110236227" header="0.31496062992125984" footer="0.31496062992125984"/>
  <pageSetup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34"/>
  <sheetViews>
    <sheetView showGridLines="0" zoomScale="90" zoomScaleNormal="90" zoomScaleSheetLayoutView="90" workbookViewId="0">
      <selection sqref="A1:X1"/>
    </sheetView>
  </sheetViews>
  <sheetFormatPr baseColWidth="10" defaultColWidth="6.453125" defaultRowHeight="14" x14ac:dyDescent="0.3"/>
  <cols>
    <col min="1" max="1" width="23.54296875" style="9" customWidth="1"/>
    <col min="2" max="15" width="7.81640625" style="10" customWidth="1"/>
    <col min="16" max="16" width="5" style="226" customWidth="1"/>
    <col min="17" max="17" width="13.54296875" style="226" customWidth="1"/>
    <col min="18" max="247" width="11.453125" style="9" customWidth="1"/>
    <col min="248" max="248" width="11.81640625" style="9" customWidth="1"/>
    <col min="249" max="16384" width="6.453125" style="9"/>
  </cols>
  <sheetData>
    <row r="1" spans="1:17" s="3" customFormat="1" x14ac:dyDescent="0.3">
      <c r="A1" s="279" t="s">
        <v>311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26"/>
      <c r="Q1" s="226"/>
    </row>
    <row r="2" spans="1:17" s="3" customFormat="1" x14ac:dyDescent="0.3">
      <c r="A2" s="279" t="s">
        <v>88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26"/>
      <c r="Q2" s="226"/>
    </row>
    <row r="3" spans="1:17" s="3" customFormat="1" x14ac:dyDescent="0.3">
      <c r="A3" s="279" t="s">
        <v>393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26"/>
      <c r="Q3" s="239" t="s">
        <v>305</v>
      </c>
    </row>
    <row r="4" spans="1:17" s="3" customFormat="1" x14ac:dyDescent="0.3">
      <c r="A4" s="279" t="s">
        <v>52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26"/>
      <c r="Q4" s="226"/>
    </row>
    <row r="5" spans="1:17" s="3" customFormat="1" x14ac:dyDescent="0.3">
      <c r="A5" s="279" t="s">
        <v>376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26"/>
      <c r="Q5" s="226"/>
    </row>
    <row r="6" spans="1:17" ht="21.75" customHeight="1" x14ac:dyDescent="0.35">
      <c r="A6" s="242" t="s">
        <v>394</v>
      </c>
      <c r="B6" s="243">
        <v>2010</v>
      </c>
      <c r="C6" s="228">
        <v>2011</v>
      </c>
      <c r="D6" s="228">
        <v>2012</v>
      </c>
      <c r="E6" s="228">
        <v>2013</v>
      </c>
      <c r="F6" s="228">
        <v>2014</v>
      </c>
      <c r="G6" s="228">
        <v>2015</v>
      </c>
      <c r="H6" s="228">
        <v>2016</v>
      </c>
      <c r="I6" s="228">
        <v>2017</v>
      </c>
      <c r="J6" s="228">
        <v>2018</v>
      </c>
      <c r="K6" s="228">
        <v>2019</v>
      </c>
      <c r="L6" s="228">
        <v>2020</v>
      </c>
      <c r="M6" s="228">
        <v>2021</v>
      </c>
      <c r="N6" s="228">
        <v>2022</v>
      </c>
      <c r="O6" s="228">
        <v>2023</v>
      </c>
      <c r="P6" s="9"/>
      <c r="Q6" s="9"/>
    </row>
    <row r="8" spans="1:17" ht="15" customHeight="1" x14ac:dyDescent="0.3">
      <c r="A8" s="281" t="s">
        <v>54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</row>
    <row r="9" spans="1:17" ht="15" customHeight="1" x14ac:dyDescent="0.3">
      <c r="A9" s="66" t="s">
        <v>68</v>
      </c>
      <c r="B9" s="256">
        <v>29753</v>
      </c>
      <c r="C9" s="256">
        <v>32912</v>
      </c>
      <c r="D9" s="256">
        <v>30431</v>
      </c>
      <c r="E9" s="256">
        <v>25399</v>
      </c>
      <c r="F9" s="256">
        <v>24632</v>
      </c>
      <c r="G9" s="256">
        <v>24568</v>
      </c>
      <c r="H9" s="256">
        <v>23465</v>
      </c>
      <c r="I9" s="256">
        <v>18394</v>
      </c>
      <c r="J9" s="256">
        <v>16644</v>
      </c>
      <c r="K9" s="256">
        <v>3263</v>
      </c>
      <c r="L9" s="256">
        <v>9728</v>
      </c>
      <c r="M9" s="256">
        <v>2100</v>
      </c>
      <c r="N9" s="256">
        <v>9331</v>
      </c>
      <c r="O9" s="256">
        <v>13794</v>
      </c>
    </row>
    <row r="10" spans="1:17" ht="15" customHeight="1" x14ac:dyDescent="0.3">
      <c r="A10" s="66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7" ht="15" customHeight="1" x14ac:dyDescent="0.3">
      <c r="A11" s="17" t="s">
        <v>79</v>
      </c>
      <c r="B11" s="256">
        <v>23684</v>
      </c>
      <c r="C11" s="256">
        <v>25986</v>
      </c>
      <c r="D11" s="256">
        <v>24498</v>
      </c>
      <c r="E11" s="256">
        <v>20396</v>
      </c>
      <c r="F11" s="256">
        <v>19746</v>
      </c>
      <c r="G11" s="256">
        <v>19478</v>
      </c>
      <c r="H11" s="256">
        <v>18054</v>
      </c>
      <c r="I11" s="256">
        <v>14034</v>
      </c>
      <c r="J11" s="256">
        <v>12688</v>
      </c>
      <c r="K11" s="256">
        <v>2576</v>
      </c>
      <c r="L11" s="256">
        <v>7712</v>
      </c>
      <c r="M11" s="256">
        <v>1707</v>
      </c>
      <c r="N11" s="256">
        <v>6998</v>
      </c>
      <c r="O11" s="256">
        <v>10202</v>
      </c>
    </row>
    <row r="12" spans="1:17" ht="15" customHeight="1" x14ac:dyDescent="0.3">
      <c r="A12" s="179" t="s">
        <v>80</v>
      </c>
      <c r="B12" s="255">
        <v>11239</v>
      </c>
      <c r="C12" s="255">
        <v>12334</v>
      </c>
      <c r="D12" s="255">
        <v>11837</v>
      </c>
      <c r="E12" s="255">
        <v>10126</v>
      </c>
      <c r="F12" s="255">
        <v>9403</v>
      </c>
      <c r="G12" s="255">
        <v>8945</v>
      </c>
      <c r="H12" s="255">
        <v>8246</v>
      </c>
      <c r="I12" s="255">
        <v>6769</v>
      </c>
      <c r="J12" s="255">
        <v>5998</v>
      </c>
      <c r="K12" s="255">
        <v>1322</v>
      </c>
      <c r="L12" s="255">
        <v>2746</v>
      </c>
      <c r="M12" s="255">
        <v>844</v>
      </c>
      <c r="N12" s="255">
        <v>2598</v>
      </c>
      <c r="O12" s="255">
        <v>4016</v>
      </c>
    </row>
    <row r="13" spans="1:17" ht="15" customHeight="1" x14ac:dyDescent="0.3">
      <c r="A13" s="179" t="s">
        <v>81</v>
      </c>
      <c r="B13" s="255">
        <v>8037</v>
      </c>
      <c r="C13" s="255">
        <v>8612</v>
      </c>
      <c r="D13" s="255">
        <v>8211</v>
      </c>
      <c r="E13" s="255">
        <v>6684</v>
      </c>
      <c r="F13" s="255">
        <v>6931</v>
      </c>
      <c r="G13" s="255">
        <v>7276</v>
      </c>
      <c r="H13" s="255">
        <v>6479</v>
      </c>
      <c r="I13" s="255">
        <v>4873</v>
      </c>
      <c r="J13" s="255">
        <v>4384</v>
      </c>
      <c r="K13" s="255">
        <v>763</v>
      </c>
      <c r="L13" s="255">
        <v>3253</v>
      </c>
      <c r="M13" s="255">
        <v>498</v>
      </c>
      <c r="N13" s="255">
        <v>2755</v>
      </c>
      <c r="O13" s="255">
        <v>3448</v>
      </c>
    </row>
    <row r="14" spans="1:17" ht="15" customHeight="1" x14ac:dyDescent="0.3">
      <c r="A14" s="179" t="s">
        <v>82</v>
      </c>
      <c r="B14" s="255">
        <v>4408</v>
      </c>
      <c r="C14" s="255">
        <v>5040</v>
      </c>
      <c r="D14" s="255">
        <v>4450</v>
      </c>
      <c r="E14" s="255">
        <v>3586</v>
      </c>
      <c r="F14" s="255">
        <v>3412</v>
      </c>
      <c r="G14" s="255">
        <v>3257</v>
      </c>
      <c r="H14" s="255">
        <v>3329</v>
      </c>
      <c r="I14" s="255">
        <v>2392</v>
      </c>
      <c r="J14" s="255">
        <v>2306</v>
      </c>
      <c r="K14" s="255">
        <v>491</v>
      </c>
      <c r="L14" s="255">
        <v>1713</v>
      </c>
      <c r="M14" s="255">
        <v>365</v>
      </c>
      <c r="N14" s="255">
        <v>1645</v>
      </c>
      <c r="O14" s="255">
        <v>2738</v>
      </c>
    </row>
    <row r="15" spans="1:17" ht="15" customHeight="1" x14ac:dyDescent="0.3">
      <c r="A15" s="17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7" x14ac:dyDescent="0.3">
      <c r="A16" s="17" t="s">
        <v>83</v>
      </c>
      <c r="B16" s="256">
        <v>6069</v>
      </c>
      <c r="C16" s="256">
        <v>6926</v>
      </c>
      <c r="D16" s="256">
        <v>5933</v>
      </c>
      <c r="E16" s="256">
        <v>5003</v>
      </c>
      <c r="F16" s="256">
        <v>4886</v>
      </c>
      <c r="G16" s="256">
        <v>5090</v>
      </c>
      <c r="H16" s="256">
        <v>5411</v>
      </c>
      <c r="I16" s="256">
        <v>4360</v>
      </c>
      <c r="J16" s="256">
        <v>3956</v>
      </c>
      <c r="K16" s="256">
        <v>687</v>
      </c>
      <c r="L16" s="256">
        <v>2016</v>
      </c>
      <c r="M16" s="256">
        <v>393</v>
      </c>
      <c r="N16" s="256">
        <v>2333</v>
      </c>
      <c r="O16" s="256">
        <v>3593</v>
      </c>
    </row>
    <row r="17" spans="1:21" ht="15" customHeight="1" x14ac:dyDescent="0.3">
      <c r="A17" s="179" t="s">
        <v>84</v>
      </c>
      <c r="B17" s="255">
        <v>4952</v>
      </c>
      <c r="C17" s="255">
        <v>5567</v>
      </c>
      <c r="D17" s="255">
        <v>4834</v>
      </c>
      <c r="E17" s="255">
        <v>3967</v>
      </c>
      <c r="F17" s="255">
        <v>3954</v>
      </c>
      <c r="G17" s="255">
        <v>4130</v>
      </c>
      <c r="H17" s="255">
        <v>4338</v>
      </c>
      <c r="I17" s="255">
        <v>3750</v>
      </c>
      <c r="J17" s="255">
        <v>3267</v>
      </c>
      <c r="K17" s="255">
        <v>405</v>
      </c>
      <c r="L17" s="255">
        <v>1705</v>
      </c>
      <c r="M17" s="255">
        <v>276</v>
      </c>
      <c r="N17" s="255">
        <v>1812</v>
      </c>
      <c r="O17" s="255">
        <v>2862</v>
      </c>
    </row>
    <row r="18" spans="1:21" ht="15" customHeight="1" x14ac:dyDescent="0.3">
      <c r="A18" s="179" t="s">
        <v>85</v>
      </c>
      <c r="B18" s="255">
        <v>1116</v>
      </c>
      <c r="C18" s="255">
        <v>1358</v>
      </c>
      <c r="D18" s="255">
        <v>1099</v>
      </c>
      <c r="E18" s="255">
        <v>1036</v>
      </c>
      <c r="F18" s="255">
        <v>932</v>
      </c>
      <c r="G18" s="255">
        <v>960</v>
      </c>
      <c r="H18" s="255">
        <v>1073</v>
      </c>
      <c r="I18" s="255">
        <v>610</v>
      </c>
      <c r="J18" s="255">
        <v>689</v>
      </c>
      <c r="K18" s="255">
        <v>282</v>
      </c>
      <c r="L18" s="255">
        <v>311</v>
      </c>
      <c r="M18" s="255">
        <v>117</v>
      </c>
      <c r="N18" s="255">
        <v>521</v>
      </c>
      <c r="O18" s="255">
        <v>731</v>
      </c>
    </row>
    <row r="19" spans="1:21" ht="15" customHeight="1" x14ac:dyDescent="0.3">
      <c r="A19" s="179" t="s">
        <v>86</v>
      </c>
      <c r="B19" s="255">
        <v>1</v>
      </c>
      <c r="C19" s="255">
        <v>1</v>
      </c>
      <c r="D19" s="255">
        <v>0</v>
      </c>
      <c r="E19" s="255">
        <v>0</v>
      </c>
      <c r="F19" s="255">
        <v>0</v>
      </c>
      <c r="G19" s="255">
        <v>0</v>
      </c>
      <c r="H19" s="255">
        <v>0</v>
      </c>
      <c r="I19" s="255">
        <v>0</v>
      </c>
      <c r="J19" s="255">
        <v>0</v>
      </c>
      <c r="K19" s="255">
        <v>0</v>
      </c>
      <c r="L19" s="255">
        <v>0</v>
      </c>
      <c r="M19" s="255">
        <v>0</v>
      </c>
      <c r="N19" s="255">
        <v>0</v>
      </c>
      <c r="O19" s="255">
        <v>0</v>
      </c>
    </row>
    <row r="20" spans="1:21" ht="15" customHeight="1" x14ac:dyDescent="0.3"/>
    <row r="21" spans="1:21" ht="15" customHeight="1" x14ac:dyDescent="0.3">
      <c r="A21" s="281" t="s">
        <v>64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</row>
    <row r="22" spans="1:21" s="12" customFormat="1" ht="15" customHeight="1" x14ac:dyDescent="0.3">
      <c r="A22" s="12" t="s">
        <v>68</v>
      </c>
      <c r="B22" s="257">
        <v>12.1</v>
      </c>
      <c r="C22" s="257">
        <v>13.3</v>
      </c>
      <c r="D22" s="257">
        <v>12.4</v>
      </c>
      <c r="E22" s="257">
        <v>10.6</v>
      </c>
      <c r="F22" s="257">
        <v>10.4</v>
      </c>
      <c r="G22" s="257">
        <v>10.5</v>
      </c>
      <c r="H22" s="257">
        <v>10.141501279302952</v>
      </c>
      <c r="I22" s="257">
        <v>8.0511942852890837</v>
      </c>
      <c r="J22" s="257">
        <v>7.3521746428602981</v>
      </c>
      <c r="K22" s="257">
        <v>1.4</v>
      </c>
      <c r="L22" s="257">
        <v>4.079082541878944</v>
      </c>
      <c r="M22" s="257">
        <v>0.84163951377282942</v>
      </c>
      <c r="N22" s="257">
        <v>3.7749512504955862</v>
      </c>
      <c r="O22" s="257">
        <v>5.7055877036601963</v>
      </c>
      <c r="P22" s="226"/>
      <c r="Q22" s="226"/>
      <c r="U22" s="9"/>
    </row>
    <row r="23" spans="1:21" ht="15" customHeight="1" x14ac:dyDescent="0.3">
      <c r="A23" s="12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</row>
    <row r="24" spans="1:21" ht="15" customHeight="1" x14ac:dyDescent="0.3">
      <c r="A24" s="17" t="s">
        <v>79</v>
      </c>
      <c r="B24" s="257">
        <v>13.5</v>
      </c>
      <c r="C24" s="257">
        <f>+C11/177688*100</f>
        <v>14.62451037774076</v>
      </c>
      <c r="D24" s="257">
        <v>13.9</v>
      </c>
      <c r="E24" s="257">
        <v>11.8</v>
      </c>
      <c r="F24" s="257">
        <v>11.8</v>
      </c>
      <c r="G24" s="257">
        <v>12</v>
      </c>
      <c r="H24" s="257">
        <v>11.389099167297502</v>
      </c>
      <c r="I24" s="257">
        <v>8.907252613339935</v>
      </c>
      <c r="J24" s="257">
        <v>8.1365670971796469</v>
      </c>
      <c r="K24" s="257">
        <v>2.5</v>
      </c>
      <c r="L24" s="257">
        <v>4.8882522216447146</v>
      </c>
      <c r="M24" s="257">
        <v>1.0592352656465245</v>
      </c>
      <c r="N24" s="257">
        <v>4.2896461256489946</v>
      </c>
      <c r="O24" s="257">
        <v>6.367613923616096</v>
      </c>
    </row>
    <row r="25" spans="1:21" ht="15" customHeight="1" x14ac:dyDescent="0.3">
      <c r="A25" s="179" t="s">
        <v>80</v>
      </c>
      <c r="B25" s="199">
        <v>14.8</v>
      </c>
      <c r="C25" s="199">
        <v>15.9</v>
      </c>
      <c r="D25" s="199">
        <v>15.4</v>
      </c>
      <c r="E25" s="199">
        <v>14.1</v>
      </c>
      <c r="F25" s="199">
        <v>14.1</v>
      </c>
      <c r="G25" s="199">
        <v>13.7</v>
      </c>
      <c r="H25" s="199">
        <v>12.623811637911238</v>
      </c>
      <c r="I25" s="199">
        <v>10.734561831964223</v>
      </c>
      <c r="J25" s="199">
        <v>9.984186433624636</v>
      </c>
      <c r="K25" s="199">
        <v>2.4</v>
      </c>
      <c r="L25" s="199">
        <v>4.7372597729703623</v>
      </c>
      <c r="M25" s="199">
        <v>1.514471818981141</v>
      </c>
      <c r="N25" s="199">
        <v>4.4876666896980586</v>
      </c>
      <c r="O25" s="199">
        <v>7.0335213142316722</v>
      </c>
    </row>
    <row r="26" spans="1:21" ht="15" customHeight="1" x14ac:dyDescent="0.3">
      <c r="A26" s="179" t="s">
        <v>81</v>
      </c>
      <c r="B26" s="199">
        <v>14.5</v>
      </c>
      <c r="C26" s="199">
        <v>15.2</v>
      </c>
      <c r="D26" s="199">
        <v>14.8</v>
      </c>
      <c r="E26" s="199">
        <v>11.8</v>
      </c>
      <c r="F26" s="199">
        <v>12.6</v>
      </c>
      <c r="G26" s="199">
        <v>13.9</v>
      </c>
      <c r="H26" s="199">
        <v>12.681790600716397</v>
      </c>
      <c r="I26" s="199">
        <v>9.3883055582313837</v>
      </c>
      <c r="J26" s="199">
        <v>8.4872420335308014</v>
      </c>
      <c r="K26" s="199">
        <v>1.4</v>
      </c>
      <c r="L26" s="199">
        <v>6.3140527950310554</v>
      </c>
      <c r="M26" s="199">
        <v>0.90112912565141856</v>
      </c>
      <c r="N26" s="199">
        <v>5.1257721217533678</v>
      </c>
      <c r="O26" s="199">
        <v>6.4364383050214675</v>
      </c>
    </row>
    <row r="27" spans="1:21" ht="15" customHeight="1" x14ac:dyDescent="0.3">
      <c r="A27" s="179" t="s">
        <v>82</v>
      </c>
      <c r="B27" s="199">
        <v>10</v>
      </c>
      <c r="C27" s="199">
        <v>11.6</v>
      </c>
      <c r="D27" s="199">
        <v>10</v>
      </c>
      <c r="E27" s="199">
        <v>8</v>
      </c>
      <c r="F27" s="199">
        <v>7.4</v>
      </c>
      <c r="G27" s="199">
        <v>7.3</v>
      </c>
      <c r="H27" s="199">
        <v>7.9054856328663021</v>
      </c>
      <c r="I27" s="199">
        <v>5.6158144339578344</v>
      </c>
      <c r="J27" s="199">
        <v>5.2161324617159401</v>
      </c>
      <c r="K27" s="199">
        <v>1</v>
      </c>
      <c r="L27" s="199">
        <v>3.5480530240265122</v>
      </c>
      <c r="M27" s="199">
        <v>0.7276569446382648</v>
      </c>
      <c r="N27" s="199">
        <v>3.1943608365535856</v>
      </c>
      <c r="O27" s="199">
        <v>5.525843104805344</v>
      </c>
    </row>
    <row r="28" spans="1:21" ht="15" customHeight="1" x14ac:dyDescent="0.3">
      <c r="A28" s="17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</row>
    <row r="29" spans="1:21" x14ac:dyDescent="0.3">
      <c r="A29" s="17" t="s">
        <v>83</v>
      </c>
      <c r="B29" s="257">
        <v>8.6999999999999993</v>
      </c>
      <c r="C29" s="257">
        <f>+C16/69187*100</f>
        <v>10.010551115093875</v>
      </c>
      <c r="D29" s="257">
        <v>8.6999999999999993</v>
      </c>
      <c r="E29" s="257">
        <v>7.4</v>
      </c>
      <c r="F29" s="257">
        <v>7.2</v>
      </c>
      <c r="G29" s="257">
        <v>7.2</v>
      </c>
      <c r="H29" s="257">
        <v>7.4269792467332829</v>
      </c>
      <c r="I29" s="257">
        <v>6.1489859814402168</v>
      </c>
      <c r="J29" s="257">
        <v>5.6158083016296638</v>
      </c>
      <c r="K29" s="257">
        <v>0.9</v>
      </c>
      <c r="L29" s="257">
        <v>2.4975532402532243</v>
      </c>
      <c r="M29" s="257">
        <v>0.44477642345431706</v>
      </c>
      <c r="N29" s="257">
        <v>2.7758938663811055</v>
      </c>
      <c r="O29" s="257">
        <v>4.4061020773551123</v>
      </c>
    </row>
    <row r="30" spans="1:21" ht="15" customHeight="1" x14ac:dyDescent="0.3">
      <c r="A30" s="179" t="s">
        <v>84</v>
      </c>
      <c r="B30" s="199">
        <v>12.5</v>
      </c>
      <c r="C30" s="199">
        <v>14.1</v>
      </c>
      <c r="D30" s="199">
        <v>12.7</v>
      </c>
      <c r="E30" s="199">
        <v>10.5</v>
      </c>
      <c r="F30" s="199">
        <v>10.3</v>
      </c>
      <c r="G30" s="199">
        <v>10.199999999999999</v>
      </c>
      <c r="H30" s="199">
        <v>10.678942444980551</v>
      </c>
      <c r="I30" s="199">
        <v>9.7534332084893887</v>
      </c>
      <c r="J30" s="199">
        <v>8.4116480856870659</v>
      </c>
      <c r="K30" s="199">
        <v>1</v>
      </c>
      <c r="L30" s="199">
        <v>3.8932273827464945</v>
      </c>
      <c r="M30" s="199">
        <v>0.62926061877294182</v>
      </c>
      <c r="N30" s="199">
        <v>4.1081914435350395</v>
      </c>
      <c r="O30" s="199">
        <v>6.4998183139534884</v>
      </c>
    </row>
    <row r="31" spans="1:21" ht="15" customHeight="1" x14ac:dyDescent="0.3">
      <c r="A31" s="179" t="s">
        <v>85</v>
      </c>
      <c r="B31" s="199">
        <v>3.8</v>
      </c>
      <c r="C31" s="199">
        <v>5.7</v>
      </c>
      <c r="D31" s="199">
        <v>3.7</v>
      </c>
      <c r="E31" s="199">
        <v>3.5</v>
      </c>
      <c r="F31" s="199">
        <v>3.2</v>
      </c>
      <c r="G31" s="199">
        <v>3.1</v>
      </c>
      <c r="H31" s="199">
        <v>3.3899911537975482</v>
      </c>
      <c r="I31" s="199">
        <v>1.9149270130277822</v>
      </c>
      <c r="J31" s="199">
        <v>2.2407232755536763</v>
      </c>
      <c r="K31" s="199">
        <v>0.8</v>
      </c>
      <c r="L31" s="199">
        <v>0.86566831820965329</v>
      </c>
      <c r="M31" s="199">
        <v>0.26946107784431139</v>
      </c>
      <c r="N31" s="199">
        <v>1.3098350764279967</v>
      </c>
      <c r="O31" s="199">
        <v>1.9528223759784147</v>
      </c>
    </row>
    <row r="32" spans="1:21" ht="15" customHeight="1" thickBot="1" x14ac:dyDescent="0.35">
      <c r="A32" s="179" t="s">
        <v>86</v>
      </c>
      <c r="B32" s="199">
        <v>0.4</v>
      </c>
      <c r="C32" s="199">
        <v>1.1000000000000001</v>
      </c>
      <c r="D32" s="255">
        <v>0</v>
      </c>
      <c r="E32" s="255">
        <v>0</v>
      </c>
      <c r="F32" s="255">
        <v>0</v>
      </c>
      <c r="G32" s="255">
        <v>0</v>
      </c>
      <c r="H32" s="255">
        <v>0</v>
      </c>
      <c r="I32" s="255">
        <v>0</v>
      </c>
      <c r="J32" s="255">
        <v>0</v>
      </c>
      <c r="K32" s="255">
        <v>0</v>
      </c>
      <c r="L32" s="255">
        <v>0</v>
      </c>
      <c r="M32" s="255">
        <v>0</v>
      </c>
      <c r="N32" s="255">
        <v>0</v>
      </c>
      <c r="O32" s="255">
        <v>0</v>
      </c>
    </row>
    <row r="33" spans="1:15" x14ac:dyDescent="0.3">
      <c r="A33" s="19" t="s">
        <v>77</v>
      </c>
      <c r="B33" s="19"/>
      <c r="C33" s="19"/>
      <c r="D33" s="19"/>
      <c r="E33" s="19"/>
      <c r="F33" s="19"/>
      <c r="G33" s="19"/>
      <c r="H33" s="19"/>
      <c r="I33" s="19"/>
      <c r="J33" s="115"/>
      <c r="K33" s="115"/>
      <c r="L33" s="115"/>
      <c r="M33" s="115"/>
      <c r="N33" s="115"/>
      <c r="O33" s="115"/>
    </row>
    <row r="34" spans="1:15" x14ac:dyDescent="0.3">
      <c r="A34" s="12"/>
    </row>
  </sheetData>
  <mergeCells count="7">
    <mergeCell ref="A8:O8"/>
    <mergeCell ref="A21:O21"/>
    <mergeCell ref="A1:O1"/>
    <mergeCell ref="A2:O2"/>
    <mergeCell ref="A3:O3"/>
    <mergeCell ref="A4:O4"/>
    <mergeCell ref="A5:O5"/>
  </mergeCells>
  <hyperlinks>
    <hyperlink ref="Q3" location="Contenido!A1" display="Contenido" xr:uid="{26CBD4E6-638F-41A5-89F1-CE934BE2C812}"/>
  </hyperlinks>
  <printOptions horizontalCentered="1"/>
  <pageMargins left="0.39370078740157483" right="0.39370078740157483" top="0.59055118110236227" bottom="0.59055118110236227" header="0.31496062992125984" footer="0.31496062992125984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76</vt:i4>
      </vt:variant>
      <vt:variant>
        <vt:lpstr>Rangos con nombre</vt:lpstr>
      </vt:variant>
      <vt:variant>
        <vt:i4>77</vt:i4>
      </vt:variant>
    </vt:vector>
  </HeadingPairs>
  <TitlesOfParts>
    <vt:vector size="153" baseType="lpstr">
      <vt:lpstr>PORTADA </vt:lpstr>
      <vt:lpstr>Contenido</vt:lpstr>
      <vt:lpstr>Funcionarios</vt:lpstr>
      <vt:lpstr>Serie histórica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Serie histórica_DRE</vt:lpstr>
      <vt:lpstr>C14-15</vt:lpstr>
      <vt:lpstr>C16-17</vt:lpstr>
      <vt:lpstr>C18-19</vt:lpstr>
      <vt:lpstr>C20-21</vt:lpstr>
      <vt:lpstr>C22-23</vt:lpstr>
      <vt:lpstr>C24-25</vt:lpstr>
      <vt:lpstr>C26-27</vt:lpstr>
      <vt:lpstr>C28-29</vt:lpstr>
      <vt:lpstr>C30</vt:lpstr>
      <vt:lpstr>C31-32</vt:lpstr>
      <vt:lpstr>C33-34</vt:lpstr>
      <vt:lpstr>C35</vt:lpstr>
      <vt:lpstr>I y II Ciclos</vt:lpstr>
      <vt:lpstr>C36</vt:lpstr>
      <vt:lpstr>C37</vt:lpstr>
      <vt:lpstr>C38-39</vt:lpstr>
      <vt:lpstr>C40-41</vt:lpstr>
      <vt:lpstr>C42-43</vt:lpstr>
      <vt:lpstr>C44</vt:lpstr>
      <vt:lpstr>C45-46</vt:lpstr>
      <vt:lpstr>Colegios</vt:lpstr>
      <vt:lpstr>C47</vt:lpstr>
      <vt:lpstr>C48</vt:lpstr>
      <vt:lpstr>C49</vt:lpstr>
      <vt:lpstr>C50-51</vt:lpstr>
      <vt:lpstr>C52-53</vt:lpstr>
      <vt:lpstr>C54-55</vt:lpstr>
      <vt:lpstr>C56</vt:lpstr>
      <vt:lpstr>C57-58</vt:lpstr>
      <vt:lpstr>Acad_Diurna</vt:lpstr>
      <vt:lpstr>C59</vt:lpstr>
      <vt:lpstr>C60</vt:lpstr>
      <vt:lpstr>C61-62</vt:lpstr>
      <vt:lpstr>C63-64</vt:lpstr>
      <vt:lpstr>Técn_Diurna</vt:lpstr>
      <vt:lpstr>C65</vt:lpstr>
      <vt:lpstr>C66</vt:lpstr>
      <vt:lpstr>C67-68</vt:lpstr>
      <vt:lpstr>C69-70</vt:lpstr>
      <vt:lpstr>Acad_Nocturna</vt:lpstr>
      <vt:lpstr>C71</vt:lpstr>
      <vt:lpstr>C72</vt:lpstr>
      <vt:lpstr>C73-74</vt:lpstr>
      <vt:lpstr>C75-76</vt:lpstr>
      <vt:lpstr>Técn_Nocturna</vt:lpstr>
      <vt:lpstr>C77</vt:lpstr>
      <vt:lpstr>C78</vt:lpstr>
      <vt:lpstr>C79-80</vt:lpstr>
      <vt:lpstr>C81-82</vt:lpstr>
      <vt:lpstr>Aula_Edad</vt:lpstr>
      <vt:lpstr>C83</vt:lpstr>
      <vt:lpstr>C84</vt:lpstr>
      <vt:lpstr>CNV</vt:lpstr>
      <vt:lpstr>C85</vt:lpstr>
      <vt:lpstr>C86</vt:lpstr>
      <vt:lpstr>CONED</vt:lpstr>
      <vt:lpstr>C87</vt:lpstr>
      <vt:lpstr>C88</vt:lpstr>
      <vt:lpstr>Acad_Diurna!Área_de_impresión</vt:lpstr>
      <vt:lpstr>Acad_Nocturna!Área_de_impresión</vt:lpstr>
      <vt:lpstr>Aula_Edad!Área_de_impresión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'C14-15'!Área_de_impresión</vt:lpstr>
      <vt:lpstr>'C16-17'!Área_de_impresión</vt:lpstr>
      <vt:lpstr>'C18-19'!Área_de_impresión</vt:lpstr>
      <vt:lpstr>'C2'!Área_de_impresión</vt:lpstr>
      <vt:lpstr>'C20-21'!Área_de_impresión</vt:lpstr>
      <vt:lpstr>'C22-23'!Área_de_impresión</vt:lpstr>
      <vt:lpstr>'C24-25'!Área_de_impresión</vt:lpstr>
      <vt:lpstr>'C26-27'!Área_de_impresión</vt:lpstr>
      <vt:lpstr>'C28-29'!Área_de_impresión</vt:lpstr>
      <vt:lpstr>'C3'!Área_de_impresión</vt:lpstr>
      <vt:lpstr>'C30'!Área_de_impresión</vt:lpstr>
      <vt:lpstr>'C31-32'!Área_de_impresión</vt:lpstr>
      <vt:lpstr>'C33-34'!Área_de_impresión</vt:lpstr>
      <vt:lpstr>'C35'!Área_de_impresión</vt:lpstr>
      <vt:lpstr>'C36'!Área_de_impresión</vt:lpstr>
      <vt:lpstr>'C37'!Área_de_impresión</vt:lpstr>
      <vt:lpstr>'C38-39'!Área_de_impresión</vt:lpstr>
      <vt:lpstr>'C4'!Área_de_impresión</vt:lpstr>
      <vt:lpstr>'C40-41'!Área_de_impresión</vt:lpstr>
      <vt:lpstr>'C42-43'!Área_de_impresión</vt:lpstr>
      <vt:lpstr>'C44'!Área_de_impresión</vt:lpstr>
      <vt:lpstr>'C45-46'!Área_de_impresión</vt:lpstr>
      <vt:lpstr>'C47'!Área_de_impresión</vt:lpstr>
      <vt:lpstr>'C48'!Área_de_impresión</vt:lpstr>
      <vt:lpstr>'C49'!Área_de_impresión</vt:lpstr>
      <vt:lpstr>'C5'!Área_de_impresión</vt:lpstr>
      <vt:lpstr>'C50-51'!Área_de_impresión</vt:lpstr>
      <vt:lpstr>'C52-53'!Área_de_impresión</vt:lpstr>
      <vt:lpstr>'C54-55'!Área_de_impresión</vt:lpstr>
      <vt:lpstr>'C56'!Área_de_impresión</vt:lpstr>
      <vt:lpstr>'C57-58'!Área_de_impresión</vt:lpstr>
      <vt:lpstr>'C59'!Área_de_impresión</vt:lpstr>
      <vt:lpstr>'C6'!Área_de_impresión</vt:lpstr>
      <vt:lpstr>'C60'!Área_de_impresión</vt:lpstr>
      <vt:lpstr>'C61-62'!Área_de_impresión</vt:lpstr>
      <vt:lpstr>'C63-64'!Área_de_impresión</vt:lpstr>
      <vt:lpstr>'C65'!Área_de_impresión</vt:lpstr>
      <vt:lpstr>'C66'!Área_de_impresión</vt:lpstr>
      <vt:lpstr>'C67-68'!Área_de_impresión</vt:lpstr>
      <vt:lpstr>'C69-70'!Área_de_impresión</vt:lpstr>
      <vt:lpstr>'C7'!Área_de_impresión</vt:lpstr>
      <vt:lpstr>'C71'!Área_de_impresión</vt:lpstr>
      <vt:lpstr>'C72'!Área_de_impresión</vt:lpstr>
      <vt:lpstr>'C73-74'!Área_de_impresión</vt:lpstr>
      <vt:lpstr>'C75-76'!Área_de_impresión</vt:lpstr>
      <vt:lpstr>'C77'!Área_de_impresión</vt:lpstr>
      <vt:lpstr>'C78'!Área_de_impresión</vt:lpstr>
      <vt:lpstr>'C79-80'!Área_de_impresión</vt:lpstr>
      <vt:lpstr>'C8'!Área_de_impresión</vt:lpstr>
      <vt:lpstr>'C81-82'!Área_de_impresión</vt:lpstr>
      <vt:lpstr>'C83'!Área_de_impresión</vt:lpstr>
      <vt:lpstr>'C84'!Área_de_impresión</vt:lpstr>
      <vt:lpstr>'C85'!Área_de_impresión</vt:lpstr>
      <vt:lpstr>'C86'!Área_de_impresión</vt:lpstr>
      <vt:lpstr>'C87'!Área_de_impresión</vt:lpstr>
      <vt:lpstr>'C88'!Área_de_impresión</vt:lpstr>
      <vt:lpstr>'C9'!Área_de_impresión</vt:lpstr>
      <vt:lpstr>CNV!Área_de_impresión</vt:lpstr>
      <vt:lpstr>Colegios!Área_de_impresión</vt:lpstr>
      <vt:lpstr>CONED!Área_de_impresión</vt:lpstr>
      <vt:lpstr>Contenido!Área_de_impresión</vt:lpstr>
      <vt:lpstr>Funcionarios!Área_de_impresión</vt:lpstr>
      <vt:lpstr>'I y II Ciclos'!Área_de_impresión</vt:lpstr>
      <vt:lpstr>'PORTADA '!Área_de_impresión</vt:lpstr>
      <vt:lpstr>'Serie histórica'!Área_de_impresión</vt:lpstr>
      <vt:lpstr>'Serie histórica_DRE'!Área_de_impresión</vt:lpstr>
      <vt:lpstr>Técn_Diurna!Área_de_impresión</vt:lpstr>
      <vt:lpstr>Técn_Nocturna!Área_de_impresión</vt:lpstr>
      <vt:lpstr>Contenido!Títulos_a_imprimir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Delfina Cartín Sánchez</dc:creator>
  <cp:keywords/>
  <dc:description/>
  <cp:lastModifiedBy>Mayra Quiros Jimenez</cp:lastModifiedBy>
  <cp:revision/>
  <cp:lastPrinted>2025-09-22T17:58:40Z</cp:lastPrinted>
  <dcterms:created xsi:type="dcterms:W3CDTF">2016-05-02T20:27:59Z</dcterms:created>
  <dcterms:modified xsi:type="dcterms:W3CDTF">2025-12-11T19:06:56Z</dcterms:modified>
  <cp:category/>
  <cp:contentStatus/>
</cp:coreProperties>
</file>